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showInkAnnotation="0" hidePivotFieldList="1"/>
  <mc:AlternateContent xmlns:mc="http://schemas.openxmlformats.org/markup-compatibility/2006">
    <mc:Choice Requires="x15">
      <x15ac:absPath xmlns:x15ac="http://schemas.microsoft.com/office/spreadsheetml/2010/11/ac" url="D:\Users\Alex\Download\Property Rental Analysis 2021\"/>
    </mc:Choice>
  </mc:AlternateContent>
  <xr:revisionPtr revIDLastSave="0" documentId="13_ncr:1_{FF5B2802-63B1-4395-A2E4-AED2013872CB}" xr6:coauthVersionLast="47" xr6:coauthVersionMax="47" xr10:uidLastSave="{00000000-0000-0000-0000-000000000000}"/>
  <bookViews>
    <workbookView xWindow="-120" yWindow="-120" windowWidth="29040" windowHeight="15840" xr2:uid="{00000000-000D-0000-FFFF-FFFF00000000}"/>
  </bookViews>
  <sheets>
    <sheet name="Dashboard" sheetId="10" r:id="rId1"/>
    <sheet name="A_Pivot_State_Rurality" sheetId="17" r:id="rId2"/>
    <sheet name="A_Pivot_District" sheetId="13" r:id="rId3"/>
    <sheet name="A_Pivot_Location" sheetId="14" r:id="rId4"/>
    <sheet name="Raw_data" sheetId="2" r:id="rId5"/>
    <sheet name="A_Pivot_1 (3)" sheetId="15" r:id="rId6"/>
  </sheets>
  <externalReferences>
    <externalReference r:id="rId7"/>
  </externalReferences>
  <definedNames>
    <definedName name="_xlnm._FilterDatabase" localSheetId="4" hidden="1">Raw_data!$A$1:$N$4716</definedName>
    <definedName name="_xlcn.WorksheetConnection_Sheet3A1B11" hidden="1">[1]Sheet3!$A$1:$B$11</definedName>
    <definedName name="Slicer_Building_Type">#N/A</definedName>
    <definedName name="Slicer_District_Mukim">#N/A</definedName>
    <definedName name="Slicer_Location">#N/A</definedName>
    <definedName name="Slicer_Rurality">#N/A</definedName>
    <definedName name="Slicer_State">#N/A</definedName>
    <definedName name="Slicer_State1">#N/A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3!$A$1:$B$1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308" i="2" l="1"/>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B4652" i="2"/>
  <c r="B4653" i="2" s="1"/>
  <c r="B4654" i="2" s="1"/>
  <c r="B4655" i="2" s="1"/>
  <c r="B4656" i="2" s="1"/>
  <c r="B4657" i="2" s="1"/>
  <c r="B4658" i="2" s="1"/>
  <c r="B4659" i="2" s="1"/>
  <c r="B4660" i="2" s="1"/>
  <c r="B4661" i="2" s="1"/>
  <c r="B4662" i="2" s="1"/>
  <c r="B4663" i="2" s="1"/>
  <c r="B4664" i="2" s="1"/>
  <c r="B4665" i="2" s="1"/>
  <c r="B4666" i="2" s="1"/>
  <c r="B4667" i="2" s="1"/>
  <c r="B4668" i="2" s="1"/>
  <c r="B4669" i="2" s="1"/>
  <c r="B4670" i="2" s="1"/>
  <c r="B4671" i="2" s="1"/>
  <c r="B4672" i="2" s="1"/>
  <c r="B4673" i="2" s="1"/>
  <c r="B4674" i="2" s="1"/>
  <c r="B4675" i="2" s="1"/>
  <c r="B4676" i="2" s="1"/>
  <c r="B4677" i="2" s="1"/>
  <c r="B4678" i="2" s="1"/>
  <c r="B4679" i="2" s="1"/>
  <c r="B4680" i="2" s="1"/>
  <c r="B4681" i="2" s="1"/>
  <c r="B4682" i="2" s="1"/>
  <c r="B4683" i="2" s="1"/>
  <c r="B4684" i="2" s="1"/>
  <c r="B4685" i="2" s="1"/>
  <c r="B4686" i="2" s="1"/>
  <c r="B4687" i="2" s="1"/>
  <c r="B4688" i="2" s="1"/>
  <c r="B4689" i="2" s="1"/>
  <c r="B4690" i="2" s="1"/>
  <c r="B4691" i="2" s="1"/>
  <c r="B4692" i="2" s="1"/>
  <c r="B4693" i="2" s="1"/>
  <c r="B4694" i="2" s="1"/>
  <c r="B4695" i="2" s="1"/>
  <c r="B4696" i="2" s="1"/>
  <c r="B4697" i="2" s="1"/>
  <c r="B4698" i="2" s="1"/>
  <c r="B4699" i="2" s="1"/>
  <c r="B4700" i="2" s="1"/>
  <c r="B4701" i="2" s="1"/>
  <c r="B4702" i="2" s="1"/>
  <c r="B4703" i="2" s="1"/>
  <c r="B4704" i="2" s="1"/>
  <c r="B4705" i="2" s="1"/>
  <c r="B4706" i="2" s="1"/>
  <c r="B4707" i="2" s="1"/>
  <c r="B4708" i="2" s="1"/>
  <c r="B4709" i="2" s="1"/>
  <c r="B4710" i="2" s="1"/>
  <c r="B4711" i="2" s="1"/>
  <c r="B4712" i="2" s="1"/>
  <c r="B4713" i="2" s="1"/>
  <c r="B4714" i="2" s="1"/>
  <c r="B4715" i="2" s="1"/>
  <c r="B4716" i="2" s="1"/>
  <c r="B4646" i="2"/>
  <c r="B4647" i="2" s="1"/>
  <c r="B4648" i="2" s="1"/>
  <c r="B4649" i="2" s="1"/>
  <c r="B4650" i="2" s="1"/>
  <c r="B4645" i="2"/>
  <c r="B4623" i="2"/>
  <c r="B4624" i="2" s="1"/>
  <c r="B4625" i="2" s="1"/>
  <c r="B4626" i="2" s="1"/>
  <c r="B4627" i="2" s="1"/>
  <c r="B4628" i="2" s="1"/>
  <c r="B4629" i="2" s="1"/>
  <c r="B4630" i="2" s="1"/>
  <c r="B4631" i="2" s="1"/>
  <c r="B4632" i="2" s="1"/>
  <c r="B4633" i="2" s="1"/>
  <c r="B4634" i="2" s="1"/>
  <c r="B4635" i="2" s="1"/>
  <c r="B4636" i="2" s="1"/>
  <c r="B4637" i="2" s="1"/>
  <c r="B4638" i="2" s="1"/>
  <c r="B4639" i="2" s="1"/>
  <c r="B4640" i="2" s="1"/>
  <c r="B4641" i="2" s="1"/>
  <c r="B4642" i="2" s="1"/>
  <c r="B4643" i="2" s="1"/>
  <c r="B4622" i="2"/>
  <c r="B4617" i="2"/>
  <c r="B4618" i="2" s="1"/>
  <c r="B4619" i="2" s="1"/>
  <c r="B4620" i="2" s="1"/>
  <c r="B4611" i="2"/>
  <c r="B4612" i="2" s="1"/>
  <c r="B4613" i="2" s="1"/>
  <c r="B4614" i="2" s="1"/>
  <c r="B4615" i="2" s="1"/>
  <c r="B4610" i="2"/>
  <c r="B4588" i="2"/>
  <c r="B4589" i="2" s="1"/>
  <c r="B4590" i="2" s="1"/>
  <c r="B4591" i="2" s="1"/>
  <c r="B4592" i="2" s="1"/>
  <c r="B4593" i="2" s="1"/>
  <c r="B4594" i="2" s="1"/>
  <c r="B4595" i="2" s="1"/>
  <c r="B4596" i="2" s="1"/>
  <c r="B4597" i="2" s="1"/>
  <c r="B4598" i="2" s="1"/>
  <c r="B4599" i="2" s="1"/>
  <c r="B4600" i="2" s="1"/>
  <c r="B4601" i="2" s="1"/>
  <c r="B4602" i="2" s="1"/>
  <c r="B4603" i="2" s="1"/>
  <c r="B4604" i="2" s="1"/>
  <c r="B4605" i="2" s="1"/>
  <c r="B4606" i="2" s="1"/>
  <c r="B4607" i="2" s="1"/>
  <c r="B4608" i="2" s="1"/>
  <c r="B4585" i="2"/>
  <c r="B4586" i="2" s="1"/>
  <c r="B4584" i="2"/>
  <c r="B4583" i="2"/>
  <c r="B4568" i="2"/>
  <c r="B4569" i="2" s="1"/>
  <c r="B4570" i="2" s="1"/>
  <c r="B4571" i="2" s="1"/>
  <c r="B4572" i="2" s="1"/>
  <c r="B4573" i="2" s="1"/>
  <c r="B4574" i="2" s="1"/>
  <c r="B4575" i="2" s="1"/>
  <c r="B4576" i="2" s="1"/>
  <c r="B4577" i="2" s="1"/>
  <c r="B4578" i="2" s="1"/>
  <c r="B4579" i="2" s="1"/>
  <c r="B4580" i="2" s="1"/>
  <c r="B4581" i="2" s="1"/>
  <c r="B4424" i="2"/>
  <c r="B4425" i="2" s="1"/>
  <c r="B4426" i="2" s="1"/>
  <c r="B4396" i="2"/>
  <c r="B4397" i="2" s="1"/>
  <c r="B4398" i="2" s="1"/>
  <c r="B4399" i="2" s="1"/>
  <c r="B4400" i="2" s="1"/>
  <c r="B4401" i="2" s="1"/>
  <c r="B4402" i="2" s="1"/>
  <c r="B4403" i="2" s="1"/>
  <c r="B4404" i="2" s="1"/>
  <c r="B4405" i="2" s="1"/>
  <c r="B4406" i="2" s="1"/>
  <c r="B4407" i="2" s="1"/>
  <c r="B4408" i="2" s="1"/>
  <c r="B4409" i="2" s="1"/>
  <c r="B4410" i="2" s="1"/>
  <c r="B4411" i="2" s="1"/>
  <c r="B4412" i="2" s="1"/>
  <c r="B4413" i="2" s="1"/>
  <c r="B4414" i="2" s="1"/>
  <c r="B4415" i="2" s="1"/>
  <c r="B4416" i="2" s="1"/>
  <c r="B4417" i="2" s="1"/>
  <c r="B4418" i="2" s="1"/>
  <c r="B4419" i="2" s="1"/>
  <c r="B4420" i="2" s="1"/>
  <c r="B4421" i="2" s="1"/>
  <c r="B4422" i="2" s="1"/>
  <c r="B4395" i="2"/>
  <c r="B4393" i="2"/>
  <c r="B4344" i="2"/>
  <c r="B4345" i="2" s="1"/>
  <c r="B4346" i="2" s="1"/>
  <c r="B4347" i="2" s="1"/>
  <c r="B4348" i="2" s="1"/>
  <c r="B4349" i="2" s="1"/>
  <c r="B4350" i="2" s="1"/>
  <c r="B4351" i="2" s="1"/>
  <c r="B4352" i="2" s="1"/>
  <c r="B4353" i="2" s="1"/>
  <c r="B4354" i="2" s="1"/>
  <c r="B4355" i="2" s="1"/>
  <c r="B4356" i="2" s="1"/>
  <c r="B4357" i="2" s="1"/>
  <c r="B4358" i="2" s="1"/>
  <c r="B4359" i="2" s="1"/>
  <c r="B4360" i="2" s="1"/>
  <c r="B4361" i="2" s="1"/>
  <c r="B4362" i="2" s="1"/>
  <c r="B4363" i="2" s="1"/>
  <c r="B4364" i="2" s="1"/>
  <c r="B4365" i="2" s="1"/>
  <c r="B4366" i="2" s="1"/>
  <c r="B4367" i="2" s="1"/>
  <c r="B4368" i="2" s="1"/>
  <c r="B4369" i="2" s="1"/>
  <c r="B4370" i="2" s="1"/>
  <c r="B4371" i="2" s="1"/>
  <c r="B4372" i="2" s="1"/>
  <c r="B4373" i="2" s="1"/>
  <c r="B4374" i="2" s="1"/>
  <c r="B4375" i="2" s="1"/>
  <c r="B4376" i="2" s="1"/>
  <c r="B4377" i="2" s="1"/>
  <c r="B4378" i="2" s="1"/>
  <c r="B4379" i="2" s="1"/>
  <c r="B4380" i="2" s="1"/>
  <c r="B4381" i="2" s="1"/>
  <c r="B4382" i="2" s="1"/>
  <c r="B4383" i="2" s="1"/>
  <c r="B4384" i="2" s="1"/>
  <c r="B4385" i="2" s="1"/>
  <c r="B4386" i="2" s="1"/>
  <c r="B4387" i="2" s="1"/>
  <c r="B4388" i="2" s="1"/>
  <c r="B4389" i="2" s="1"/>
  <c r="B4390" i="2" s="1"/>
  <c r="B4391" i="2" s="1"/>
  <c r="B4343" i="2"/>
  <c r="B4342" i="2"/>
  <c r="B4330" i="2"/>
  <c r="B4331" i="2" s="1"/>
  <c r="B4332" i="2" s="1"/>
  <c r="B4333" i="2" s="1"/>
  <c r="B4334" i="2" s="1"/>
  <c r="B4335" i="2" s="1"/>
  <c r="B4336" i="2" s="1"/>
  <c r="B4337" i="2" s="1"/>
  <c r="B4338" i="2" s="1"/>
  <c r="B4339" i="2" s="1"/>
  <c r="B4340" i="2" s="1"/>
  <c r="B4326" i="2"/>
  <c r="B4327" i="2" s="1"/>
  <c r="B4328" i="2" s="1"/>
  <c r="B4325" i="2"/>
  <c r="B4309" i="2"/>
  <c r="B4310" i="2" s="1"/>
  <c r="B4311" i="2" s="1"/>
  <c r="B4312" i="2" s="1"/>
  <c r="B4313" i="2" s="1"/>
  <c r="B4314" i="2" s="1"/>
  <c r="B4315" i="2" s="1"/>
  <c r="B4316" i="2" s="1"/>
  <c r="B4317" i="2" s="1"/>
  <c r="B4318" i="2" s="1"/>
  <c r="B4319" i="2" s="1"/>
  <c r="B4320" i="2" s="1"/>
  <c r="B4321" i="2" s="1"/>
  <c r="B4322" i="2" s="1"/>
  <c r="B4323" i="2" s="1"/>
  <c r="G18" i="15"/>
  <c r="G17" i="15"/>
  <c r="G16" i="15"/>
  <c r="G15" i="15"/>
  <c r="G14" i="15"/>
  <c r="G13" i="15"/>
  <c r="G12" i="15"/>
  <c r="G11" i="15"/>
  <c r="G10" i="15"/>
  <c r="G9" i="15"/>
  <c r="G8" i="15"/>
  <c r="G7" i="15"/>
  <c r="G6" i="15"/>
  <c r="G5" i="15"/>
  <c r="G4" i="15"/>
  <c r="N4307" i="2"/>
  <c r="J4307" i="2"/>
  <c r="D4307" i="2"/>
  <c r="C4307" i="2"/>
  <c r="B4307" i="2"/>
  <c r="N4306" i="2"/>
  <c r="J4306" i="2"/>
  <c r="D4306" i="2"/>
  <c r="C4306" i="2"/>
  <c r="B4306" i="2"/>
  <c r="N4305" i="2"/>
  <c r="J4305" i="2"/>
  <c r="D4305" i="2"/>
  <c r="C4305" i="2"/>
  <c r="B4305" i="2"/>
  <c r="N4304" i="2"/>
  <c r="J4304" i="2"/>
  <c r="D4304" i="2"/>
  <c r="N4303" i="2"/>
  <c r="J4303" i="2"/>
  <c r="D4303" i="2"/>
  <c r="C4303" i="2"/>
  <c r="B4303" i="2"/>
  <c r="N4302" i="2"/>
  <c r="J4302" i="2"/>
  <c r="D4302" i="2"/>
  <c r="C4302" i="2"/>
  <c r="B4302" i="2"/>
  <c r="N4301" i="2"/>
  <c r="J4301" i="2"/>
  <c r="D4301" i="2"/>
  <c r="N4300" i="2"/>
  <c r="J4300" i="2"/>
  <c r="D4300" i="2"/>
  <c r="C4300" i="2"/>
  <c r="B4300" i="2"/>
  <c r="N4299" i="2"/>
  <c r="J4299" i="2"/>
  <c r="D4299" i="2"/>
  <c r="C4299" i="2"/>
  <c r="B4299" i="2"/>
  <c r="N4298" i="2"/>
  <c r="J4298" i="2"/>
  <c r="D4298" i="2"/>
  <c r="B4298" i="2"/>
  <c r="N4297" i="2"/>
  <c r="J4297" i="2"/>
  <c r="D4297" i="2"/>
  <c r="C4297" i="2"/>
  <c r="B4297" i="2"/>
  <c r="N4296" i="2"/>
  <c r="J4296" i="2"/>
  <c r="D4296" i="2"/>
  <c r="C4296" i="2"/>
  <c r="B4296" i="2"/>
  <c r="N4295" i="2"/>
  <c r="J4295" i="2"/>
  <c r="D4295" i="2"/>
  <c r="B4295" i="2"/>
  <c r="N4294" i="2"/>
  <c r="J4294" i="2"/>
  <c r="D4294" i="2"/>
  <c r="C4294" i="2"/>
  <c r="B4294" i="2"/>
  <c r="N4293" i="2"/>
  <c r="J4293" i="2"/>
  <c r="D4293" i="2"/>
  <c r="C4293" i="2"/>
  <c r="B4293" i="2"/>
  <c r="N4292" i="2"/>
  <c r="J4292" i="2"/>
  <c r="D4292" i="2"/>
  <c r="B4292" i="2"/>
  <c r="N4291" i="2"/>
  <c r="J4291" i="2"/>
  <c r="D4291" i="2"/>
  <c r="C4291" i="2"/>
  <c r="B4291" i="2"/>
  <c r="N4290" i="2"/>
  <c r="J4290" i="2"/>
  <c r="D4290" i="2"/>
  <c r="C4290" i="2"/>
  <c r="B4290" i="2"/>
  <c r="N4289" i="2"/>
  <c r="J4289" i="2"/>
  <c r="D4289" i="2"/>
  <c r="C4289" i="2"/>
  <c r="B4289" i="2"/>
  <c r="N4288" i="2"/>
  <c r="J4288" i="2"/>
  <c r="D4288" i="2"/>
  <c r="C4288" i="2"/>
  <c r="B4288" i="2"/>
  <c r="N4287" i="2"/>
  <c r="J4287" i="2"/>
  <c r="D4287" i="2"/>
  <c r="C4287" i="2"/>
  <c r="B4287" i="2"/>
  <c r="N4286" i="2"/>
  <c r="J4286" i="2"/>
  <c r="D4286" i="2"/>
  <c r="B4286" i="2"/>
  <c r="N4285" i="2"/>
  <c r="J4285" i="2"/>
  <c r="D4285" i="2"/>
  <c r="C4285" i="2"/>
  <c r="B4285" i="2"/>
  <c r="N4284" i="2"/>
  <c r="J4284" i="2"/>
  <c r="D4284" i="2"/>
  <c r="C4284" i="2"/>
  <c r="B4284" i="2"/>
  <c r="N4283" i="2"/>
  <c r="J4283" i="2"/>
  <c r="D4283" i="2"/>
  <c r="C4283" i="2"/>
  <c r="B4283" i="2"/>
  <c r="N4282" i="2"/>
  <c r="J4282" i="2"/>
  <c r="D4282" i="2"/>
  <c r="B4282" i="2"/>
  <c r="N4281" i="2"/>
  <c r="J4281" i="2"/>
  <c r="D4281" i="2"/>
  <c r="C4281" i="2"/>
  <c r="B4281" i="2"/>
  <c r="N4280" i="2"/>
  <c r="J4280" i="2"/>
  <c r="D4280" i="2"/>
  <c r="C4280" i="2"/>
  <c r="B4280" i="2"/>
  <c r="N4279" i="2"/>
  <c r="J4279" i="2"/>
  <c r="D4279" i="2"/>
  <c r="B4279" i="2"/>
  <c r="N4278" i="2"/>
  <c r="J4278" i="2"/>
  <c r="D4278" i="2"/>
  <c r="C4278" i="2"/>
  <c r="B4278" i="2"/>
  <c r="N4277" i="2"/>
  <c r="J4277" i="2"/>
  <c r="D4277" i="2"/>
  <c r="C4277" i="2"/>
  <c r="B4277" i="2"/>
  <c r="N4276" i="2"/>
  <c r="J4276" i="2"/>
  <c r="D4276" i="2"/>
  <c r="C4276" i="2"/>
  <c r="B4276" i="2"/>
  <c r="N4275" i="2"/>
  <c r="J4275" i="2"/>
  <c r="D4275" i="2"/>
  <c r="C4275" i="2"/>
  <c r="B4275" i="2"/>
  <c r="N4274" i="2"/>
  <c r="J4274" i="2"/>
  <c r="D4274" i="2"/>
  <c r="C4274" i="2"/>
  <c r="B4274" i="2"/>
  <c r="N4273" i="2"/>
  <c r="J4273" i="2"/>
  <c r="D4273" i="2"/>
  <c r="B4273" i="2"/>
  <c r="N4272" i="2"/>
  <c r="J4272" i="2"/>
  <c r="D4272" i="2"/>
  <c r="C4272" i="2"/>
  <c r="B4272" i="2"/>
  <c r="N4271" i="2"/>
  <c r="J4271" i="2"/>
  <c r="D4271" i="2"/>
  <c r="C4271" i="2"/>
  <c r="B4271" i="2"/>
  <c r="N4270" i="2"/>
  <c r="J4270" i="2"/>
  <c r="D4270" i="2"/>
  <c r="C4270" i="2"/>
  <c r="B4270" i="2"/>
  <c r="N4269" i="2"/>
  <c r="J4269" i="2"/>
  <c r="D4269" i="2"/>
  <c r="C4269" i="2"/>
  <c r="B4269" i="2"/>
  <c r="N4268" i="2"/>
  <c r="J4268" i="2"/>
  <c r="D4268" i="2"/>
  <c r="C4268" i="2"/>
  <c r="B4268" i="2"/>
  <c r="N4267" i="2"/>
  <c r="J4267" i="2"/>
  <c r="D4267" i="2"/>
  <c r="C4267" i="2"/>
  <c r="B4267" i="2"/>
  <c r="N4266" i="2"/>
  <c r="J4266" i="2"/>
  <c r="N4265" i="2"/>
  <c r="J4265" i="2"/>
  <c r="D4265" i="2"/>
  <c r="C4265" i="2"/>
  <c r="N4264" i="2"/>
  <c r="J4264" i="2"/>
  <c r="D4264" i="2"/>
  <c r="N4263" i="2"/>
  <c r="J4263" i="2"/>
  <c r="D4263" i="2"/>
  <c r="C4263" i="2"/>
  <c r="N4262" i="2"/>
  <c r="J4262" i="2"/>
  <c r="D4262" i="2"/>
  <c r="N4261" i="2"/>
  <c r="J4261" i="2"/>
  <c r="D4261" i="2"/>
  <c r="C4261" i="2"/>
  <c r="B4261" i="2"/>
  <c r="N4260" i="2"/>
  <c r="J4260" i="2"/>
  <c r="D4260" i="2"/>
  <c r="B4260" i="2"/>
  <c r="N4259" i="2"/>
  <c r="J4259" i="2"/>
  <c r="D4259" i="2"/>
  <c r="C4259" i="2"/>
  <c r="B4259" i="2"/>
  <c r="N4258" i="2"/>
  <c r="J4258" i="2"/>
  <c r="D4258" i="2"/>
  <c r="B4258" i="2"/>
  <c r="N4257" i="2"/>
  <c r="J4257" i="2"/>
  <c r="D4257" i="2"/>
  <c r="C4257" i="2"/>
  <c r="B4257" i="2"/>
  <c r="N4256" i="2"/>
  <c r="J4256" i="2"/>
  <c r="D4256" i="2"/>
  <c r="C4256" i="2"/>
  <c r="B4256" i="2"/>
  <c r="N4255" i="2"/>
  <c r="J4255" i="2"/>
  <c r="D4255" i="2"/>
  <c r="C4255" i="2"/>
  <c r="B4255" i="2"/>
  <c r="N4254" i="2"/>
  <c r="J4254" i="2"/>
  <c r="D4254" i="2"/>
  <c r="B4254" i="2"/>
  <c r="N4253" i="2"/>
  <c r="J4253" i="2"/>
  <c r="D4253" i="2"/>
  <c r="C4253" i="2"/>
  <c r="B4253" i="2"/>
  <c r="N4252" i="2"/>
  <c r="J4252" i="2"/>
  <c r="D4252" i="2"/>
  <c r="B4252" i="2"/>
  <c r="N4251" i="2"/>
  <c r="J4251" i="2"/>
  <c r="D4251" i="2"/>
  <c r="C4251" i="2"/>
  <c r="B4251" i="2"/>
  <c r="N4250" i="2"/>
  <c r="J4250" i="2"/>
  <c r="D4250" i="2"/>
  <c r="B4250" i="2"/>
  <c r="N4249" i="2"/>
  <c r="J4249" i="2"/>
  <c r="D4249" i="2"/>
  <c r="C4249" i="2"/>
  <c r="B4249" i="2"/>
  <c r="N4248" i="2"/>
  <c r="J4248" i="2"/>
  <c r="D4248" i="2"/>
  <c r="C4248" i="2"/>
  <c r="B4248" i="2"/>
  <c r="N4247" i="2"/>
  <c r="J4247" i="2"/>
  <c r="D4247" i="2"/>
  <c r="C4247" i="2"/>
  <c r="B4247" i="2"/>
  <c r="N4246" i="2"/>
  <c r="J4246" i="2"/>
  <c r="D4246" i="2"/>
  <c r="C4246" i="2"/>
  <c r="B4246" i="2"/>
  <c r="N4245" i="2"/>
  <c r="J4245" i="2"/>
  <c r="D4245" i="2"/>
  <c r="C4245" i="2"/>
  <c r="B4245" i="2"/>
  <c r="N4244" i="2"/>
  <c r="J4244" i="2"/>
  <c r="D4244" i="2"/>
  <c r="C4244" i="2"/>
  <c r="B4244" i="2"/>
  <c r="N4243" i="2"/>
  <c r="J4243" i="2"/>
  <c r="D4243" i="2"/>
  <c r="C4243" i="2"/>
  <c r="B4243" i="2"/>
  <c r="N4242" i="2"/>
  <c r="J4242" i="2"/>
  <c r="D4242" i="2"/>
  <c r="C4242" i="2"/>
  <c r="B4242" i="2"/>
  <c r="N4241" i="2"/>
  <c r="J4241" i="2"/>
  <c r="D4241" i="2"/>
  <c r="N4240" i="2"/>
  <c r="J4240" i="2"/>
  <c r="D4240" i="2"/>
  <c r="C4240" i="2"/>
  <c r="B4240" i="2"/>
  <c r="N4239" i="2"/>
  <c r="J4239" i="2"/>
  <c r="D4239" i="2"/>
  <c r="B4239" i="2"/>
  <c r="N4238" i="2"/>
  <c r="J4238" i="2"/>
  <c r="D4238" i="2"/>
  <c r="C4238" i="2"/>
  <c r="B4238" i="2"/>
  <c r="N4237" i="2"/>
  <c r="J4237" i="2"/>
  <c r="D4237" i="2"/>
  <c r="C4237" i="2"/>
  <c r="B4237" i="2"/>
  <c r="N4236" i="2"/>
  <c r="J4236" i="2"/>
  <c r="D4236" i="2"/>
  <c r="C4236" i="2"/>
  <c r="B4236" i="2"/>
  <c r="N4235" i="2"/>
  <c r="J4235" i="2"/>
  <c r="D4235" i="2"/>
  <c r="C4235" i="2"/>
  <c r="B4235" i="2"/>
  <c r="N4234" i="2"/>
  <c r="J4234" i="2"/>
  <c r="D4234" i="2"/>
  <c r="C4234" i="2"/>
  <c r="B4234" i="2"/>
  <c r="N4233" i="2"/>
  <c r="J4233" i="2"/>
  <c r="D4233" i="2"/>
  <c r="C4233" i="2"/>
  <c r="B4233" i="2"/>
  <c r="N4232" i="2"/>
  <c r="J4232" i="2"/>
  <c r="D4232" i="2"/>
  <c r="N4231" i="2"/>
  <c r="J4231" i="2"/>
  <c r="D4231" i="2"/>
  <c r="C4231" i="2"/>
  <c r="B4231" i="2"/>
  <c r="N4230" i="2"/>
  <c r="J4230" i="2"/>
  <c r="D4230" i="2"/>
  <c r="C4230" i="2"/>
  <c r="B4230" i="2"/>
  <c r="N4229" i="2"/>
  <c r="J4229" i="2"/>
  <c r="D4229" i="2"/>
  <c r="C4229" i="2"/>
  <c r="B4229" i="2"/>
  <c r="N4228" i="2"/>
  <c r="J4228" i="2"/>
  <c r="N4227" i="2"/>
  <c r="J4227" i="2"/>
  <c r="D4227" i="2"/>
  <c r="C4227" i="2"/>
  <c r="B4227" i="2"/>
  <c r="N4226" i="2"/>
  <c r="J4226" i="2"/>
  <c r="D4226" i="2"/>
  <c r="B4226" i="2"/>
  <c r="N4225" i="2"/>
  <c r="J4225" i="2"/>
  <c r="D4225" i="2"/>
  <c r="B4225" i="2"/>
  <c r="N4224" i="2"/>
  <c r="J4224" i="2"/>
  <c r="D4224" i="2"/>
  <c r="C4224" i="2"/>
  <c r="B4224" i="2"/>
  <c r="N4223" i="2"/>
  <c r="J4223" i="2"/>
  <c r="D4223" i="2"/>
  <c r="N4222" i="2"/>
  <c r="J4222" i="2"/>
  <c r="D4222" i="2"/>
  <c r="N4221" i="2"/>
  <c r="J4221" i="2"/>
  <c r="D4221" i="2"/>
  <c r="C4221" i="2"/>
  <c r="B4221" i="2"/>
  <c r="N4220" i="2"/>
  <c r="J4220" i="2"/>
  <c r="D4220" i="2"/>
  <c r="C4220" i="2"/>
  <c r="B4220" i="2"/>
  <c r="N4219" i="2"/>
  <c r="J4219" i="2"/>
  <c r="D4219" i="2"/>
  <c r="C4219" i="2"/>
  <c r="B4219" i="2"/>
  <c r="N4218" i="2"/>
  <c r="J4218" i="2"/>
  <c r="D4218" i="2"/>
  <c r="B4218" i="2"/>
  <c r="N4217" i="2"/>
  <c r="J4217" i="2"/>
  <c r="D4217" i="2"/>
  <c r="C4217" i="2"/>
  <c r="B4217" i="2"/>
  <c r="N4216" i="2"/>
  <c r="J4216" i="2"/>
  <c r="D4216" i="2"/>
  <c r="C4216" i="2"/>
  <c r="B4216" i="2"/>
  <c r="N4215" i="2"/>
  <c r="J4215" i="2"/>
  <c r="D4215" i="2"/>
  <c r="C4215" i="2"/>
  <c r="B4215" i="2"/>
  <c r="N4214" i="2"/>
  <c r="J4214" i="2"/>
  <c r="D4214" i="2"/>
  <c r="C4214" i="2"/>
  <c r="B4214" i="2"/>
  <c r="N4213" i="2"/>
  <c r="J4213" i="2"/>
  <c r="D4213" i="2"/>
  <c r="C4213" i="2"/>
  <c r="B4213" i="2"/>
  <c r="N4212" i="2"/>
  <c r="J4212" i="2"/>
  <c r="D4212" i="2"/>
  <c r="C4212" i="2"/>
  <c r="B4212" i="2"/>
  <c r="N4211" i="2"/>
  <c r="J4211" i="2"/>
  <c r="D4211" i="2"/>
  <c r="C4211" i="2"/>
  <c r="B4211" i="2"/>
  <c r="N4210" i="2"/>
  <c r="J4210" i="2"/>
  <c r="D4210" i="2"/>
  <c r="C4210" i="2"/>
  <c r="B4210" i="2"/>
  <c r="N4209" i="2"/>
  <c r="J4209" i="2"/>
  <c r="D4209" i="2"/>
  <c r="B4209" i="2"/>
  <c r="N4208" i="2"/>
  <c r="J4208" i="2"/>
  <c r="D4208" i="2"/>
  <c r="C4208" i="2"/>
  <c r="B4208" i="2"/>
  <c r="N4207" i="2"/>
  <c r="J4207" i="2"/>
  <c r="D4207" i="2"/>
  <c r="C4207" i="2"/>
  <c r="B4207" i="2"/>
  <c r="N4206" i="2"/>
  <c r="J4206" i="2"/>
  <c r="D4206" i="2"/>
  <c r="C4206" i="2"/>
  <c r="B4206" i="2"/>
  <c r="N4205" i="2"/>
  <c r="J4205" i="2"/>
  <c r="D4205" i="2"/>
  <c r="B4205" i="2"/>
  <c r="N4204" i="2"/>
  <c r="J4204" i="2"/>
  <c r="D4204" i="2"/>
  <c r="C4204" i="2"/>
  <c r="B4204" i="2"/>
  <c r="N4203" i="2"/>
  <c r="J4203" i="2"/>
  <c r="D4203" i="2"/>
  <c r="C4203" i="2"/>
  <c r="B4203" i="2"/>
  <c r="N4202" i="2"/>
  <c r="J4202" i="2"/>
  <c r="D4202" i="2"/>
  <c r="C4202" i="2"/>
  <c r="B4202" i="2"/>
  <c r="N4201" i="2"/>
  <c r="J4201" i="2"/>
  <c r="D4201" i="2"/>
  <c r="C4201" i="2"/>
  <c r="B4201" i="2"/>
  <c r="N4200" i="2"/>
  <c r="J4200" i="2"/>
  <c r="D4200" i="2"/>
  <c r="C4200" i="2"/>
  <c r="B4200" i="2"/>
  <c r="N4199" i="2"/>
  <c r="J4199" i="2"/>
  <c r="D4199" i="2"/>
  <c r="C4199" i="2"/>
  <c r="B4199" i="2"/>
  <c r="N4198" i="2"/>
  <c r="J4198" i="2"/>
  <c r="D4198" i="2"/>
  <c r="C4198" i="2"/>
  <c r="B4198" i="2"/>
  <c r="N4197" i="2"/>
  <c r="J4197" i="2"/>
  <c r="D4197" i="2"/>
  <c r="C4197" i="2"/>
  <c r="B4197" i="2"/>
  <c r="N4196" i="2"/>
  <c r="J4196" i="2"/>
  <c r="D4196" i="2"/>
  <c r="C4196" i="2"/>
  <c r="B4196" i="2"/>
  <c r="N4195" i="2"/>
  <c r="J4195" i="2"/>
  <c r="D4195" i="2"/>
  <c r="C4195" i="2"/>
  <c r="B4195" i="2"/>
  <c r="N4194" i="2"/>
  <c r="J4194" i="2"/>
  <c r="D4194" i="2"/>
  <c r="C4194" i="2"/>
  <c r="B4194" i="2"/>
  <c r="N4193" i="2"/>
  <c r="J4193" i="2"/>
  <c r="D4193" i="2"/>
  <c r="C4193" i="2"/>
  <c r="B4193" i="2"/>
  <c r="N4192" i="2"/>
  <c r="J4192" i="2"/>
  <c r="D4192" i="2"/>
  <c r="C4192" i="2"/>
  <c r="B4192" i="2"/>
  <c r="N4191" i="2"/>
  <c r="J4191" i="2"/>
  <c r="D4191" i="2"/>
  <c r="C4191" i="2"/>
  <c r="B4191" i="2"/>
  <c r="N4190" i="2"/>
  <c r="J4190" i="2"/>
  <c r="D4190" i="2"/>
  <c r="B4190" i="2"/>
  <c r="N4189" i="2"/>
  <c r="J4189" i="2"/>
  <c r="D4189" i="2"/>
  <c r="C4189" i="2"/>
  <c r="B4189" i="2"/>
  <c r="N4188" i="2"/>
  <c r="J4188" i="2"/>
  <c r="D4188" i="2"/>
  <c r="C4188" i="2"/>
  <c r="B4188" i="2"/>
  <c r="N4187" i="2"/>
  <c r="J4187" i="2"/>
  <c r="D4187" i="2"/>
  <c r="C4187" i="2"/>
  <c r="B4187" i="2"/>
  <c r="N4186" i="2"/>
  <c r="J4186" i="2"/>
  <c r="D4186" i="2"/>
  <c r="B4186" i="2"/>
  <c r="N4185" i="2"/>
  <c r="J4185" i="2"/>
  <c r="D4185" i="2"/>
  <c r="C4185" i="2"/>
  <c r="B4185" i="2"/>
  <c r="N4184" i="2"/>
  <c r="J4184" i="2"/>
  <c r="D4184" i="2"/>
  <c r="C4184" i="2"/>
  <c r="B4184" i="2"/>
  <c r="N4183" i="2"/>
  <c r="J4183" i="2"/>
  <c r="D4183" i="2"/>
  <c r="C4183" i="2"/>
  <c r="B4183" i="2"/>
  <c r="N4182" i="2"/>
  <c r="J4182" i="2"/>
  <c r="D4182" i="2"/>
  <c r="C4182" i="2"/>
  <c r="B4182" i="2"/>
  <c r="N4181" i="2"/>
  <c r="J4181" i="2"/>
  <c r="D4181" i="2"/>
  <c r="C4181" i="2"/>
  <c r="B4181" i="2"/>
  <c r="N4180" i="2"/>
  <c r="J4180" i="2"/>
  <c r="D4180" i="2"/>
  <c r="B4180" i="2"/>
  <c r="N4179" i="2"/>
  <c r="J4179" i="2"/>
  <c r="D4179" i="2"/>
  <c r="C4179" i="2"/>
  <c r="B4179" i="2"/>
  <c r="N4178" i="2"/>
  <c r="J4178" i="2"/>
  <c r="D4178" i="2"/>
  <c r="C4178" i="2"/>
  <c r="B4178" i="2"/>
  <c r="N4177" i="2"/>
  <c r="J4177" i="2"/>
  <c r="D4177" i="2"/>
  <c r="B4177" i="2"/>
  <c r="N4176" i="2"/>
  <c r="J4176" i="2"/>
  <c r="D4176" i="2"/>
  <c r="B4176" i="2"/>
  <c r="N4175" i="2"/>
  <c r="J4175" i="2"/>
  <c r="D4175" i="2"/>
  <c r="C4175" i="2"/>
  <c r="B4175" i="2"/>
  <c r="N4174" i="2"/>
  <c r="J4174" i="2"/>
  <c r="D4174" i="2"/>
  <c r="C4174" i="2"/>
  <c r="B4174" i="2"/>
  <c r="N4173" i="2"/>
  <c r="J4173" i="2"/>
  <c r="N4172" i="2"/>
  <c r="J4172" i="2"/>
  <c r="D4172" i="2"/>
  <c r="B4172" i="2"/>
  <c r="N4171" i="2"/>
  <c r="J4171" i="2"/>
  <c r="D4171" i="2"/>
  <c r="B4171" i="2"/>
  <c r="N4170" i="2"/>
  <c r="J4170" i="2"/>
  <c r="D4170" i="2"/>
  <c r="N4169" i="2"/>
  <c r="J4169" i="2"/>
  <c r="D4169" i="2"/>
  <c r="N4168" i="2"/>
  <c r="J4168" i="2"/>
  <c r="D4168" i="2"/>
  <c r="B4168" i="2"/>
  <c r="N4167" i="2"/>
  <c r="J4167" i="2"/>
  <c r="D4167" i="2"/>
  <c r="B4167" i="2"/>
  <c r="N4166" i="2"/>
  <c r="J4166" i="2"/>
  <c r="D4166" i="2"/>
  <c r="N4165" i="2"/>
  <c r="J4165" i="2"/>
  <c r="D4165" i="2"/>
  <c r="B4165" i="2"/>
  <c r="N4164" i="2"/>
  <c r="J4164" i="2"/>
  <c r="D4164" i="2"/>
  <c r="N4163" i="2"/>
  <c r="J4163" i="2"/>
  <c r="D4163" i="2"/>
  <c r="B4163" i="2"/>
  <c r="N4162" i="2"/>
  <c r="J4162" i="2"/>
  <c r="D4162" i="2"/>
  <c r="B4162" i="2"/>
  <c r="N4161" i="2"/>
  <c r="J4161" i="2"/>
  <c r="D4161" i="2"/>
  <c r="N4160" i="2"/>
  <c r="J4160" i="2"/>
  <c r="D4160" i="2"/>
  <c r="B4160" i="2"/>
  <c r="N4159" i="2"/>
  <c r="J4159" i="2"/>
  <c r="D4159" i="2"/>
  <c r="B4159" i="2"/>
  <c r="N4158" i="2"/>
  <c r="J4158" i="2"/>
  <c r="D4158" i="2"/>
  <c r="B4158" i="2"/>
  <c r="N4157" i="2"/>
  <c r="J4157" i="2"/>
  <c r="D4157" i="2"/>
  <c r="B4157" i="2"/>
  <c r="N4156" i="2"/>
  <c r="J4156" i="2"/>
  <c r="D4156" i="2"/>
  <c r="B4156" i="2"/>
  <c r="N4155" i="2"/>
  <c r="J4155" i="2"/>
  <c r="D4155" i="2"/>
  <c r="B4155" i="2"/>
  <c r="N4154" i="2"/>
  <c r="J4154" i="2"/>
  <c r="D4154" i="2"/>
  <c r="B4154" i="2"/>
  <c r="N4153" i="2"/>
  <c r="J4153" i="2"/>
  <c r="D4153" i="2"/>
  <c r="B4153" i="2"/>
  <c r="N4152" i="2"/>
  <c r="J4152" i="2"/>
  <c r="D4152" i="2"/>
  <c r="B4152" i="2"/>
  <c r="N4151" i="2"/>
  <c r="J4151" i="2"/>
  <c r="D4151" i="2"/>
  <c r="B4151" i="2"/>
  <c r="N4150" i="2"/>
  <c r="J4150" i="2"/>
  <c r="D4150" i="2"/>
  <c r="B4150" i="2"/>
  <c r="N4149" i="2"/>
  <c r="J4149" i="2"/>
  <c r="D4149" i="2"/>
  <c r="B4149" i="2"/>
  <c r="N4148" i="2"/>
  <c r="J4148" i="2"/>
  <c r="N4147" i="2"/>
  <c r="J4147" i="2"/>
  <c r="D4147" i="2"/>
  <c r="B4147" i="2"/>
  <c r="N4146" i="2"/>
  <c r="J4146" i="2"/>
  <c r="D4146" i="2"/>
  <c r="N4145" i="2"/>
  <c r="J4145" i="2"/>
  <c r="D4145" i="2"/>
  <c r="B4145" i="2"/>
  <c r="N4144" i="2"/>
  <c r="J4144" i="2"/>
  <c r="D4144" i="2"/>
  <c r="B4144" i="2"/>
  <c r="N4143" i="2"/>
  <c r="J4143" i="2"/>
  <c r="D4143" i="2"/>
  <c r="B4143" i="2"/>
  <c r="N4142" i="2"/>
  <c r="J4142" i="2"/>
  <c r="D4142" i="2"/>
  <c r="B4142" i="2"/>
  <c r="N4141" i="2"/>
  <c r="J4141" i="2"/>
  <c r="D4141" i="2"/>
  <c r="B4141" i="2"/>
  <c r="N4140" i="2"/>
  <c r="J4140" i="2"/>
  <c r="D4140" i="2"/>
  <c r="B4140" i="2"/>
  <c r="N4139" i="2"/>
  <c r="J4139" i="2"/>
  <c r="D4139" i="2"/>
  <c r="B4139" i="2"/>
  <c r="N4138" i="2"/>
  <c r="J4138" i="2"/>
  <c r="D4138" i="2"/>
  <c r="B4138" i="2"/>
  <c r="N4137" i="2"/>
  <c r="J4137" i="2"/>
  <c r="D4137" i="2"/>
  <c r="B4137" i="2"/>
  <c r="N4136" i="2"/>
  <c r="J4136" i="2"/>
  <c r="D4136" i="2"/>
  <c r="B4136" i="2"/>
  <c r="N4135" i="2"/>
  <c r="J4135" i="2"/>
  <c r="D4135" i="2"/>
  <c r="N4134" i="2"/>
  <c r="J4134" i="2"/>
  <c r="D4134" i="2"/>
  <c r="B4134" i="2"/>
  <c r="N4133" i="2"/>
  <c r="J4133" i="2"/>
  <c r="D4133" i="2"/>
  <c r="B4133" i="2"/>
  <c r="N4132" i="2"/>
  <c r="J4132" i="2"/>
  <c r="D4132" i="2"/>
  <c r="B4132" i="2"/>
  <c r="N4131" i="2"/>
  <c r="J4131" i="2"/>
  <c r="D4131" i="2"/>
  <c r="B4131" i="2"/>
  <c r="N4130" i="2"/>
  <c r="J4130" i="2"/>
  <c r="D4130" i="2"/>
  <c r="B4130" i="2"/>
  <c r="N4129" i="2"/>
  <c r="J4129" i="2"/>
  <c r="D4129" i="2"/>
  <c r="B4129" i="2"/>
  <c r="N4128" i="2"/>
  <c r="J4128" i="2"/>
  <c r="D4128" i="2"/>
  <c r="B4128" i="2"/>
  <c r="N4127" i="2"/>
  <c r="J4127" i="2"/>
  <c r="D4127" i="2"/>
  <c r="B4127" i="2"/>
  <c r="N4126" i="2"/>
  <c r="J4126" i="2"/>
  <c r="D4126" i="2"/>
  <c r="B4126" i="2"/>
  <c r="N4125" i="2"/>
  <c r="J4125" i="2"/>
  <c r="D4125" i="2"/>
  <c r="B4125" i="2"/>
  <c r="N4124" i="2"/>
  <c r="J4124" i="2"/>
  <c r="D4124" i="2"/>
  <c r="B4124" i="2"/>
  <c r="N4123" i="2"/>
  <c r="J4123" i="2"/>
  <c r="D4123" i="2"/>
  <c r="B4123" i="2"/>
  <c r="N4122" i="2"/>
  <c r="J4122" i="2"/>
  <c r="D4122" i="2"/>
  <c r="B4122" i="2"/>
  <c r="N4121" i="2"/>
  <c r="J4121" i="2"/>
  <c r="D4121" i="2"/>
  <c r="B4121" i="2"/>
  <c r="N4120" i="2"/>
  <c r="J4120" i="2"/>
  <c r="D4120" i="2"/>
  <c r="B4120" i="2"/>
  <c r="N4119" i="2"/>
  <c r="J4119" i="2"/>
  <c r="D4119" i="2"/>
  <c r="N4118" i="2"/>
  <c r="J4118" i="2"/>
  <c r="D4118" i="2"/>
  <c r="B4118" i="2"/>
  <c r="N4117" i="2"/>
  <c r="J4117" i="2"/>
  <c r="D4117" i="2"/>
  <c r="B4117" i="2"/>
  <c r="N4116" i="2"/>
  <c r="J4116" i="2"/>
  <c r="D4116" i="2"/>
  <c r="B4116" i="2"/>
  <c r="N4115" i="2"/>
  <c r="J4115" i="2"/>
  <c r="D4115" i="2"/>
  <c r="B4115" i="2"/>
  <c r="N4114" i="2"/>
  <c r="J4114" i="2"/>
  <c r="D4114" i="2"/>
  <c r="B4114" i="2"/>
  <c r="N4113" i="2"/>
  <c r="J4113" i="2"/>
  <c r="D4113" i="2"/>
  <c r="B4113" i="2"/>
  <c r="N4112" i="2"/>
  <c r="J4112" i="2"/>
  <c r="D4112" i="2"/>
  <c r="N4111" i="2"/>
  <c r="J4111" i="2"/>
  <c r="D4111" i="2"/>
  <c r="B4111" i="2"/>
  <c r="N4110" i="2"/>
  <c r="J4110" i="2"/>
  <c r="D4110" i="2"/>
  <c r="B4110" i="2"/>
  <c r="N4109" i="2"/>
  <c r="J4109" i="2"/>
  <c r="D4109" i="2"/>
  <c r="B4109" i="2"/>
  <c r="N4108" i="2"/>
  <c r="J4108" i="2"/>
  <c r="D4108" i="2"/>
  <c r="B4108" i="2"/>
  <c r="N4107" i="2"/>
  <c r="J4107" i="2"/>
  <c r="D4107" i="2"/>
  <c r="B4107" i="2"/>
  <c r="N4106" i="2"/>
  <c r="J4106" i="2"/>
  <c r="D4106" i="2"/>
  <c r="N4105" i="2"/>
  <c r="J4105" i="2"/>
  <c r="D4105" i="2"/>
  <c r="B4105" i="2"/>
  <c r="N4104" i="2"/>
  <c r="J4104" i="2"/>
  <c r="D4104" i="2"/>
  <c r="B4104" i="2"/>
  <c r="N4103" i="2"/>
  <c r="J4103" i="2"/>
  <c r="D4103" i="2"/>
  <c r="B4103" i="2"/>
  <c r="N4102" i="2"/>
  <c r="J4102" i="2"/>
  <c r="D4102" i="2"/>
  <c r="B4102" i="2"/>
  <c r="N4101" i="2"/>
  <c r="J4101" i="2"/>
  <c r="D4101" i="2"/>
  <c r="B4101" i="2"/>
  <c r="N4100" i="2"/>
  <c r="J4100" i="2"/>
  <c r="D4100" i="2"/>
  <c r="B4100" i="2"/>
  <c r="N4099" i="2"/>
  <c r="J4099" i="2"/>
  <c r="D4099" i="2"/>
  <c r="B4099" i="2"/>
  <c r="N4098" i="2"/>
  <c r="J4098" i="2"/>
  <c r="D4098" i="2"/>
  <c r="B4098" i="2"/>
  <c r="N4097" i="2"/>
  <c r="J4097" i="2"/>
  <c r="D4097" i="2"/>
  <c r="B4097" i="2"/>
  <c r="N4096" i="2"/>
  <c r="J4096" i="2"/>
  <c r="D4096" i="2"/>
  <c r="B4096" i="2"/>
  <c r="N4095" i="2"/>
  <c r="J4095" i="2"/>
  <c r="D4095" i="2"/>
  <c r="B4095" i="2"/>
  <c r="N4094" i="2"/>
  <c r="J4094" i="2"/>
  <c r="N4093" i="2"/>
  <c r="J4093" i="2"/>
  <c r="D4093" i="2"/>
  <c r="B4093" i="2"/>
  <c r="N4092" i="2"/>
  <c r="J4092" i="2"/>
  <c r="D4092" i="2"/>
  <c r="N4091" i="2"/>
  <c r="J4091" i="2"/>
  <c r="D4091" i="2"/>
  <c r="B4091" i="2"/>
  <c r="N4090" i="2"/>
  <c r="J4090" i="2"/>
  <c r="D4090" i="2"/>
  <c r="B4090" i="2"/>
  <c r="N4089" i="2"/>
  <c r="J4089" i="2"/>
  <c r="D4089" i="2"/>
  <c r="B4089" i="2"/>
  <c r="N4088" i="2"/>
  <c r="J4088" i="2"/>
  <c r="D4088" i="2"/>
  <c r="B4088" i="2"/>
  <c r="N4087" i="2"/>
  <c r="J4087" i="2"/>
  <c r="D4087" i="2"/>
  <c r="B4087" i="2"/>
  <c r="N4086" i="2"/>
  <c r="J4086" i="2"/>
  <c r="D4086" i="2"/>
  <c r="N4085" i="2"/>
  <c r="J4085" i="2"/>
  <c r="D4085" i="2"/>
  <c r="B4085" i="2"/>
  <c r="N4084" i="2"/>
  <c r="J4084" i="2"/>
  <c r="D4084" i="2"/>
  <c r="B4084" i="2"/>
  <c r="N4083" i="2"/>
  <c r="J4083" i="2"/>
  <c r="D4083" i="2"/>
  <c r="B4083" i="2"/>
  <c r="N4082" i="2"/>
  <c r="J4082" i="2"/>
  <c r="D4082" i="2"/>
  <c r="B4082" i="2"/>
  <c r="N4081" i="2"/>
  <c r="J4081" i="2"/>
  <c r="D4081" i="2"/>
  <c r="B4081" i="2"/>
  <c r="N4080" i="2"/>
  <c r="J4080" i="2"/>
  <c r="D4080" i="2"/>
  <c r="B4080" i="2"/>
  <c r="N4079" i="2"/>
  <c r="J4079" i="2"/>
  <c r="D4079" i="2"/>
  <c r="B4079" i="2"/>
  <c r="N4078" i="2"/>
  <c r="J4078" i="2"/>
  <c r="D4078" i="2"/>
  <c r="B4078" i="2"/>
  <c r="N4077" i="2"/>
  <c r="J4077" i="2"/>
  <c r="D4077" i="2"/>
  <c r="B4077" i="2"/>
  <c r="N4076" i="2"/>
  <c r="J4076" i="2"/>
  <c r="D4076" i="2"/>
  <c r="B4076" i="2"/>
  <c r="N4075" i="2"/>
  <c r="J4075" i="2"/>
  <c r="D4075" i="2"/>
  <c r="B4075" i="2"/>
  <c r="N4074" i="2"/>
  <c r="J4074" i="2"/>
  <c r="D4074" i="2"/>
  <c r="B4074" i="2"/>
  <c r="N4073" i="2"/>
  <c r="J4073" i="2"/>
  <c r="D4073" i="2"/>
  <c r="B4073" i="2"/>
  <c r="N4072" i="2"/>
  <c r="J4072" i="2"/>
  <c r="D4072" i="2"/>
  <c r="B4072" i="2"/>
  <c r="N4071" i="2"/>
  <c r="J4071" i="2"/>
  <c r="D4071" i="2"/>
  <c r="B4071" i="2"/>
  <c r="N4070" i="2"/>
  <c r="J4070" i="2"/>
  <c r="N4069" i="2"/>
  <c r="J4069" i="2"/>
  <c r="D4069" i="2"/>
  <c r="B4069" i="2"/>
  <c r="N4068" i="2"/>
  <c r="J4068" i="2"/>
  <c r="D4068" i="2"/>
  <c r="B4068" i="2"/>
  <c r="N4067" i="2"/>
  <c r="J4067" i="2"/>
  <c r="D4067" i="2"/>
  <c r="B4067" i="2"/>
  <c r="N4066" i="2"/>
  <c r="J4066" i="2"/>
  <c r="D4066" i="2"/>
  <c r="N4065" i="2"/>
  <c r="J4065" i="2"/>
  <c r="D4065" i="2"/>
  <c r="B4065" i="2"/>
  <c r="N4064" i="2"/>
  <c r="J4064" i="2"/>
  <c r="D4064" i="2"/>
  <c r="B4064" i="2"/>
  <c r="N4063" i="2"/>
  <c r="J4063" i="2"/>
  <c r="D4063" i="2"/>
  <c r="B4063" i="2"/>
  <c r="N4062" i="2"/>
  <c r="J4062" i="2"/>
  <c r="D4062" i="2"/>
  <c r="B4062" i="2"/>
  <c r="N4061" i="2"/>
  <c r="J4061" i="2"/>
  <c r="D4061" i="2"/>
  <c r="N4060" i="2"/>
  <c r="J4060" i="2"/>
  <c r="D4060" i="2"/>
  <c r="B4060" i="2"/>
  <c r="N4059" i="2"/>
  <c r="J4059" i="2"/>
  <c r="D4059" i="2"/>
  <c r="N4058" i="2"/>
  <c r="J4058" i="2"/>
  <c r="D4058" i="2"/>
  <c r="B4058" i="2"/>
  <c r="N4057" i="2"/>
  <c r="J4057" i="2"/>
  <c r="D4057" i="2"/>
  <c r="B4057" i="2"/>
  <c r="N4056" i="2"/>
  <c r="J4056" i="2"/>
  <c r="D4056" i="2"/>
  <c r="B4056" i="2"/>
  <c r="N4055" i="2"/>
  <c r="J4055" i="2"/>
  <c r="D4055" i="2"/>
  <c r="B4055" i="2"/>
  <c r="N4054" i="2"/>
  <c r="J4054" i="2"/>
  <c r="D4054" i="2"/>
  <c r="N4053" i="2"/>
  <c r="J4053" i="2"/>
  <c r="D4053" i="2"/>
  <c r="B4053" i="2"/>
  <c r="N4052" i="2"/>
  <c r="J4052" i="2"/>
  <c r="D4052" i="2"/>
  <c r="B4052" i="2"/>
  <c r="N4051" i="2"/>
  <c r="J4051" i="2"/>
  <c r="D4051" i="2"/>
  <c r="B4051" i="2"/>
  <c r="N4050" i="2"/>
  <c r="J4050" i="2"/>
  <c r="D4050" i="2"/>
  <c r="B4050" i="2"/>
  <c r="N4049" i="2"/>
  <c r="J4049" i="2"/>
  <c r="D4049" i="2"/>
  <c r="B4049" i="2"/>
  <c r="N4048" i="2"/>
  <c r="J4048" i="2"/>
  <c r="D4048" i="2"/>
  <c r="B4048" i="2"/>
  <c r="N4047" i="2"/>
  <c r="J4047" i="2"/>
  <c r="D4047" i="2"/>
  <c r="B4047" i="2"/>
  <c r="N4046" i="2"/>
  <c r="J4046" i="2"/>
  <c r="D4046" i="2"/>
  <c r="B4046" i="2"/>
  <c r="N4045" i="2"/>
  <c r="J4045" i="2"/>
  <c r="D4045" i="2"/>
  <c r="B4045" i="2"/>
  <c r="N4044" i="2"/>
  <c r="J4044" i="2"/>
  <c r="D4044" i="2"/>
  <c r="B4044" i="2"/>
  <c r="N4043" i="2"/>
  <c r="J4043" i="2"/>
  <c r="D4043" i="2"/>
  <c r="B4043" i="2"/>
  <c r="N4042" i="2"/>
  <c r="J4042" i="2"/>
  <c r="D4042" i="2"/>
  <c r="B4042" i="2"/>
  <c r="N4041" i="2"/>
  <c r="J4041" i="2"/>
  <c r="N4040" i="2"/>
  <c r="J4040" i="2"/>
  <c r="N4039" i="2"/>
  <c r="J4039" i="2"/>
  <c r="N4038" i="2"/>
  <c r="J4038" i="2"/>
  <c r="N4037" i="2"/>
  <c r="J4037" i="2"/>
  <c r="N4036" i="2"/>
  <c r="J4036" i="2"/>
  <c r="N4035" i="2"/>
  <c r="J4035" i="2"/>
  <c r="N4034" i="2"/>
  <c r="J4034" i="2"/>
  <c r="N4033" i="2"/>
  <c r="J4033" i="2"/>
  <c r="N4032" i="2"/>
  <c r="J4032" i="2"/>
  <c r="N4031" i="2"/>
  <c r="J4031" i="2"/>
  <c r="N4030" i="2"/>
  <c r="J4030" i="2"/>
  <c r="N4029" i="2"/>
  <c r="J4029" i="2"/>
  <c r="N4028" i="2"/>
  <c r="J4028" i="2"/>
  <c r="B4028" i="2"/>
  <c r="N4027" i="2"/>
  <c r="J4027" i="2"/>
  <c r="N4026" i="2"/>
  <c r="J4026" i="2"/>
  <c r="B4026" i="2"/>
  <c r="N4025" i="2"/>
  <c r="J4025" i="2"/>
  <c r="B4025" i="2"/>
  <c r="N4024" i="2"/>
  <c r="J4024" i="2"/>
  <c r="B4024" i="2"/>
  <c r="N4023" i="2"/>
  <c r="J4023" i="2"/>
  <c r="N4022" i="2"/>
  <c r="J4022" i="2"/>
  <c r="B4022" i="2"/>
  <c r="N4021" i="2"/>
  <c r="J4021" i="2"/>
  <c r="N4020" i="2"/>
  <c r="J4020" i="2"/>
  <c r="B4020" i="2"/>
  <c r="N4019" i="2"/>
  <c r="J4019" i="2"/>
  <c r="N4018" i="2"/>
  <c r="J4018" i="2"/>
  <c r="B4018" i="2"/>
  <c r="N4017" i="2"/>
  <c r="J4017" i="2"/>
  <c r="B4017" i="2"/>
  <c r="N4016" i="2"/>
  <c r="J4016" i="2"/>
  <c r="B4016" i="2"/>
  <c r="N4015" i="2"/>
  <c r="J4015" i="2"/>
  <c r="B4015" i="2"/>
  <c r="N4014" i="2"/>
  <c r="J4014" i="2"/>
  <c r="N4013" i="2"/>
  <c r="J4013" i="2"/>
  <c r="B4013" i="2"/>
  <c r="N4012" i="2"/>
  <c r="J4012" i="2"/>
  <c r="B4012" i="2"/>
  <c r="N4011" i="2"/>
  <c r="J4011" i="2"/>
  <c r="B4011" i="2"/>
  <c r="N4010" i="2"/>
  <c r="J4010" i="2"/>
  <c r="B4010" i="2"/>
  <c r="N4009" i="2"/>
  <c r="J4009" i="2"/>
  <c r="B4009" i="2"/>
  <c r="N4008" i="2"/>
  <c r="J4008" i="2"/>
  <c r="B4008" i="2"/>
  <c r="N4007" i="2"/>
  <c r="J4007" i="2"/>
  <c r="N4006" i="2"/>
  <c r="J4006" i="2"/>
  <c r="B4006" i="2"/>
  <c r="N4005" i="2"/>
  <c r="J4005" i="2"/>
  <c r="B4005" i="2"/>
  <c r="N4004" i="2"/>
  <c r="J4004" i="2"/>
  <c r="B4004" i="2"/>
  <c r="N4003" i="2"/>
  <c r="J4003" i="2"/>
  <c r="B4003" i="2"/>
  <c r="N4002" i="2"/>
  <c r="J4002" i="2"/>
  <c r="B4002" i="2"/>
  <c r="N4001" i="2"/>
  <c r="J4001" i="2"/>
  <c r="B4001" i="2"/>
  <c r="N4000" i="2"/>
  <c r="J4000" i="2"/>
  <c r="B4000" i="2"/>
  <c r="N3999" i="2"/>
  <c r="J3999" i="2"/>
  <c r="B3999" i="2"/>
  <c r="N3998" i="2"/>
  <c r="J3998" i="2"/>
  <c r="B3998" i="2"/>
  <c r="N3997" i="2"/>
  <c r="J3997" i="2"/>
  <c r="B3997" i="2"/>
  <c r="N3996" i="2"/>
  <c r="J3996" i="2"/>
  <c r="B3996" i="2"/>
  <c r="N3995" i="2"/>
  <c r="J3995" i="2"/>
  <c r="B3995" i="2"/>
  <c r="N3994" i="2"/>
  <c r="J3994" i="2"/>
  <c r="B3994" i="2"/>
  <c r="N3993" i="2"/>
  <c r="J3993" i="2"/>
  <c r="B3993" i="2"/>
  <c r="N3992" i="2"/>
  <c r="J3992" i="2"/>
  <c r="N3991" i="2"/>
  <c r="J3991" i="2"/>
  <c r="B3991" i="2"/>
  <c r="N3990" i="2"/>
  <c r="J3990" i="2"/>
  <c r="B3990" i="2"/>
  <c r="N3989" i="2"/>
  <c r="J3989" i="2"/>
  <c r="N3988" i="2"/>
  <c r="J3988" i="2"/>
  <c r="B3988" i="2"/>
  <c r="N3987" i="2"/>
  <c r="J3987" i="2"/>
  <c r="B3987" i="2"/>
  <c r="N3986" i="2"/>
  <c r="J3986" i="2"/>
  <c r="B3986" i="2"/>
  <c r="N3985" i="2"/>
  <c r="J3985" i="2"/>
  <c r="B3985" i="2"/>
  <c r="N3984" i="2"/>
  <c r="J3984" i="2"/>
  <c r="N3983" i="2"/>
  <c r="J3983" i="2"/>
  <c r="B3983" i="2"/>
  <c r="N3982" i="2"/>
  <c r="J3982" i="2"/>
  <c r="B3982" i="2"/>
  <c r="N3981" i="2"/>
  <c r="J3981" i="2"/>
  <c r="B3981" i="2"/>
  <c r="N3980" i="2"/>
  <c r="J3980" i="2"/>
  <c r="B3980" i="2"/>
  <c r="N3979" i="2"/>
  <c r="J3979" i="2"/>
  <c r="B3979" i="2"/>
  <c r="N3978" i="2"/>
  <c r="J3978" i="2"/>
  <c r="N3977" i="2"/>
  <c r="J3977" i="2"/>
  <c r="B3977" i="2"/>
  <c r="N3976" i="2"/>
  <c r="J3976" i="2"/>
  <c r="B3976" i="2"/>
  <c r="N3975" i="2"/>
  <c r="J3975" i="2"/>
  <c r="B3975" i="2"/>
  <c r="N3974" i="2"/>
  <c r="J3974" i="2"/>
  <c r="B3974" i="2"/>
  <c r="N3973" i="2"/>
  <c r="J3973" i="2"/>
  <c r="N3972" i="2"/>
  <c r="J3972" i="2"/>
  <c r="B3972" i="2"/>
  <c r="N3971" i="2"/>
  <c r="J3971" i="2"/>
  <c r="B3971" i="2"/>
  <c r="N3970" i="2"/>
  <c r="J3970" i="2"/>
  <c r="B3970" i="2"/>
  <c r="N3969" i="2"/>
  <c r="J3969" i="2"/>
  <c r="B3969" i="2"/>
  <c r="N3968" i="2"/>
  <c r="J3968" i="2"/>
  <c r="N3967" i="2"/>
  <c r="J3967" i="2"/>
  <c r="B3967" i="2"/>
  <c r="N3966" i="2"/>
  <c r="J3966" i="2"/>
  <c r="B3966" i="2"/>
  <c r="N3965" i="2"/>
  <c r="J3965" i="2"/>
  <c r="N3964" i="2"/>
  <c r="J3964" i="2"/>
  <c r="B3964" i="2"/>
  <c r="N3963" i="2"/>
  <c r="J3963" i="2"/>
  <c r="B3963" i="2"/>
  <c r="N3962" i="2"/>
  <c r="J3962" i="2"/>
  <c r="B3962" i="2"/>
  <c r="N3961" i="2"/>
  <c r="J3961" i="2"/>
  <c r="B3961" i="2"/>
  <c r="N3960" i="2"/>
  <c r="J3960" i="2"/>
  <c r="B3960" i="2"/>
  <c r="N3959" i="2"/>
  <c r="J3959" i="2"/>
  <c r="B3959" i="2"/>
  <c r="N3958" i="2"/>
  <c r="J3958" i="2"/>
  <c r="B3958" i="2"/>
  <c r="N3957" i="2"/>
  <c r="J3957" i="2"/>
  <c r="B3957" i="2"/>
  <c r="N3956" i="2"/>
  <c r="J3956" i="2"/>
  <c r="B3956" i="2"/>
  <c r="N3955" i="2"/>
  <c r="J3955" i="2"/>
  <c r="N3954" i="2"/>
  <c r="J3954" i="2"/>
  <c r="B3954" i="2"/>
  <c r="N3953" i="2"/>
  <c r="J3953" i="2"/>
  <c r="B3953" i="2"/>
  <c r="N3952" i="2"/>
  <c r="J3952" i="2"/>
  <c r="N3951" i="2"/>
  <c r="J3951" i="2"/>
  <c r="N3950" i="2"/>
  <c r="J3950" i="2"/>
  <c r="N3949" i="2"/>
  <c r="J3949" i="2"/>
  <c r="N3948" i="2"/>
  <c r="J3948" i="2"/>
  <c r="N3947" i="2"/>
  <c r="J3947" i="2"/>
  <c r="N3946" i="2"/>
  <c r="J3946" i="2"/>
  <c r="N3945" i="2"/>
  <c r="J3945" i="2"/>
  <c r="N3944" i="2"/>
  <c r="J3944" i="2"/>
  <c r="N3943" i="2"/>
  <c r="J3943" i="2"/>
  <c r="N3942" i="2"/>
  <c r="J3942" i="2"/>
  <c r="N3941" i="2"/>
  <c r="J3941" i="2"/>
  <c r="N3940" i="2"/>
  <c r="J3940" i="2"/>
  <c r="N3939" i="2"/>
  <c r="J3939" i="2"/>
  <c r="N3938" i="2"/>
  <c r="J3938" i="2"/>
  <c r="N3937" i="2"/>
  <c r="J3937" i="2"/>
  <c r="N3936" i="2"/>
  <c r="J3936" i="2"/>
  <c r="N3935" i="2"/>
  <c r="J3935" i="2"/>
  <c r="N3934" i="2"/>
  <c r="J3934" i="2"/>
  <c r="N3933" i="2"/>
  <c r="J3933" i="2"/>
  <c r="N3932" i="2"/>
  <c r="J3932" i="2"/>
  <c r="N3931" i="2"/>
  <c r="J3931" i="2"/>
  <c r="N3930" i="2"/>
  <c r="J3930" i="2"/>
  <c r="N3929" i="2"/>
  <c r="J3929" i="2"/>
  <c r="N3928" i="2"/>
  <c r="J3928" i="2"/>
  <c r="N3927" i="2"/>
  <c r="J3927" i="2"/>
  <c r="N3926" i="2"/>
  <c r="J3926" i="2"/>
  <c r="N3925" i="2"/>
  <c r="J3925" i="2"/>
  <c r="N3924" i="2"/>
  <c r="J3924" i="2"/>
  <c r="N3923" i="2"/>
  <c r="J3923" i="2"/>
  <c r="N3922" i="2"/>
  <c r="J3922" i="2"/>
  <c r="N3921" i="2"/>
  <c r="J3921" i="2"/>
  <c r="N3920" i="2"/>
  <c r="J3920" i="2"/>
  <c r="N3919" i="2"/>
  <c r="J3919" i="2"/>
  <c r="N3918" i="2"/>
  <c r="J3918" i="2"/>
  <c r="N3917" i="2"/>
  <c r="J3917" i="2"/>
  <c r="N3916" i="2"/>
  <c r="J3916" i="2"/>
  <c r="N3915" i="2"/>
  <c r="J3915" i="2"/>
  <c r="C3915" i="2"/>
  <c r="N3914" i="2"/>
  <c r="J3914" i="2"/>
  <c r="N3913" i="2"/>
  <c r="J3913" i="2"/>
  <c r="C3913" i="2"/>
  <c r="N3912" i="2"/>
  <c r="J3912" i="2"/>
  <c r="C3912" i="2"/>
  <c r="N3911" i="2"/>
  <c r="J3911" i="2"/>
  <c r="C3911" i="2"/>
  <c r="N3910" i="2"/>
  <c r="J3910" i="2"/>
  <c r="C3910" i="2"/>
  <c r="N3909" i="2"/>
  <c r="J3909" i="2"/>
  <c r="C3909" i="2"/>
  <c r="N3908" i="2"/>
  <c r="J3908" i="2"/>
  <c r="N3907" i="2"/>
  <c r="J3907" i="2"/>
  <c r="C3907" i="2"/>
  <c r="N3906" i="2"/>
  <c r="J3906" i="2"/>
  <c r="N3905" i="2"/>
  <c r="J3905" i="2"/>
  <c r="N3904" i="2"/>
  <c r="J3904" i="2"/>
  <c r="C3904" i="2"/>
  <c r="N3903" i="2"/>
  <c r="J3903" i="2"/>
  <c r="C3903" i="2"/>
  <c r="N3902" i="2"/>
  <c r="J3902" i="2"/>
  <c r="N3901" i="2"/>
  <c r="J3901" i="2"/>
  <c r="N3900" i="2"/>
  <c r="J3900" i="2"/>
  <c r="N3899" i="2"/>
  <c r="J3899" i="2"/>
  <c r="C3899" i="2"/>
  <c r="N3898" i="2"/>
  <c r="J3898" i="2"/>
  <c r="C3898" i="2"/>
  <c r="N3897" i="2"/>
  <c r="J3897" i="2"/>
  <c r="C3897" i="2"/>
  <c r="N3896" i="2"/>
  <c r="J3896" i="2"/>
  <c r="C3896" i="2"/>
  <c r="N3895" i="2"/>
  <c r="J3895" i="2"/>
  <c r="C3895" i="2"/>
  <c r="N3894" i="2"/>
  <c r="J3894" i="2"/>
  <c r="N3893" i="2"/>
  <c r="J3893" i="2"/>
  <c r="C3893" i="2"/>
  <c r="N3892" i="2"/>
  <c r="J3892" i="2"/>
  <c r="C3892" i="2"/>
  <c r="N3891" i="2"/>
  <c r="J3891" i="2"/>
  <c r="C3891" i="2"/>
  <c r="N3890" i="2"/>
  <c r="J3890" i="2"/>
  <c r="C3890" i="2"/>
  <c r="N3889" i="2"/>
  <c r="J3889" i="2"/>
  <c r="C3889" i="2"/>
  <c r="N3888" i="2"/>
  <c r="J3888" i="2"/>
  <c r="C3888" i="2"/>
  <c r="N3887" i="2"/>
  <c r="J3887" i="2"/>
  <c r="C3887" i="2"/>
  <c r="N3886" i="2"/>
  <c r="J3886" i="2"/>
  <c r="N3885" i="2"/>
  <c r="J3885" i="2"/>
  <c r="C3885" i="2"/>
  <c r="N3884" i="2"/>
  <c r="J3884" i="2"/>
  <c r="C3884" i="2"/>
  <c r="N3883" i="2"/>
  <c r="J3883" i="2"/>
  <c r="N3882" i="2"/>
  <c r="J3882" i="2"/>
  <c r="C3882" i="2"/>
  <c r="N3881" i="2"/>
  <c r="J3881" i="2"/>
  <c r="N3880" i="2"/>
  <c r="J3880" i="2"/>
  <c r="C3880" i="2"/>
  <c r="N3879" i="2"/>
  <c r="J3879" i="2"/>
  <c r="C3879" i="2"/>
  <c r="N3878" i="2"/>
  <c r="J3878" i="2"/>
  <c r="C3878" i="2"/>
  <c r="N3877" i="2"/>
  <c r="J3877" i="2"/>
  <c r="C3877" i="2"/>
  <c r="N3876" i="2"/>
  <c r="J3876" i="2"/>
  <c r="N3875" i="2"/>
  <c r="J3875" i="2"/>
  <c r="C3875" i="2"/>
  <c r="N3874" i="2"/>
  <c r="J3874" i="2"/>
  <c r="C3874" i="2"/>
  <c r="N3873" i="2"/>
  <c r="J3873" i="2"/>
  <c r="C3873" i="2"/>
  <c r="N3872" i="2"/>
  <c r="J3872" i="2"/>
  <c r="C3872" i="2"/>
  <c r="N3871" i="2"/>
  <c r="J3871" i="2"/>
  <c r="N3870" i="2"/>
  <c r="J3870" i="2"/>
  <c r="C3870" i="2"/>
  <c r="N3869" i="2"/>
  <c r="J3869" i="2"/>
  <c r="N3868" i="2"/>
  <c r="J3868" i="2"/>
  <c r="C3868" i="2"/>
  <c r="N3867" i="2"/>
  <c r="J3867" i="2"/>
  <c r="C3867" i="2"/>
  <c r="N3866" i="2"/>
  <c r="J3866" i="2"/>
  <c r="N3865" i="2"/>
  <c r="J3865" i="2"/>
  <c r="C3865" i="2"/>
  <c r="N3864" i="2"/>
  <c r="J3864" i="2"/>
  <c r="C3864" i="2"/>
  <c r="N3863" i="2"/>
  <c r="J3863" i="2"/>
  <c r="N3862" i="2"/>
  <c r="J3862" i="2"/>
  <c r="C3862" i="2"/>
  <c r="N3861" i="2"/>
  <c r="J3861" i="2"/>
  <c r="N3860" i="2"/>
  <c r="J3860" i="2"/>
  <c r="N3859" i="2"/>
  <c r="J3859" i="2"/>
  <c r="C3859" i="2"/>
  <c r="N3858" i="2"/>
  <c r="J3858" i="2"/>
  <c r="C3858" i="2"/>
  <c r="N3857" i="2"/>
  <c r="J3857" i="2"/>
  <c r="C3857" i="2"/>
  <c r="N3856" i="2"/>
  <c r="J3856" i="2"/>
  <c r="C3856" i="2"/>
  <c r="N3855" i="2"/>
  <c r="J3855" i="2"/>
  <c r="N3854" i="2"/>
  <c r="J3854" i="2"/>
  <c r="C3854" i="2"/>
  <c r="N3853" i="2"/>
  <c r="J3853" i="2"/>
  <c r="C3853" i="2"/>
  <c r="N3852" i="2"/>
  <c r="J3852" i="2"/>
  <c r="C3852" i="2"/>
  <c r="N3851" i="2"/>
  <c r="J3851" i="2"/>
  <c r="N3850" i="2"/>
  <c r="J3850" i="2"/>
  <c r="C3850" i="2"/>
  <c r="N3849" i="2"/>
  <c r="J3849" i="2"/>
  <c r="C3849" i="2"/>
  <c r="N3848" i="2"/>
  <c r="J3848" i="2"/>
  <c r="C3848" i="2"/>
  <c r="N3847" i="2"/>
  <c r="J3847" i="2"/>
  <c r="N3846" i="2"/>
  <c r="J3846" i="2"/>
  <c r="C3846" i="2"/>
  <c r="N3845" i="2"/>
  <c r="J3845" i="2"/>
  <c r="C3845" i="2"/>
  <c r="N3844" i="2"/>
  <c r="J3844" i="2"/>
  <c r="C3844" i="2"/>
  <c r="N3843" i="2"/>
  <c r="J3843" i="2"/>
  <c r="C3843" i="2"/>
  <c r="N3842" i="2"/>
  <c r="J3842" i="2"/>
  <c r="N3841" i="2"/>
  <c r="J3841" i="2"/>
  <c r="C3841" i="2"/>
  <c r="N3840" i="2"/>
  <c r="J3840" i="2"/>
  <c r="N3839" i="2"/>
  <c r="J3839" i="2"/>
  <c r="C3839" i="2"/>
  <c r="N3838" i="2"/>
  <c r="J3838" i="2"/>
  <c r="N3837" i="2"/>
  <c r="J3837" i="2"/>
  <c r="N3836" i="2"/>
  <c r="J3836" i="2"/>
  <c r="C3836" i="2"/>
  <c r="N3835" i="2"/>
  <c r="J3835" i="2"/>
  <c r="C3835" i="2"/>
  <c r="N3834" i="2"/>
  <c r="J3834" i="2"/>
  <c r="N3833" i="2"/>
  <c r="J3833" i="2"/>
  <c r="C3833" i="2"/>
  <c r="N3832" i="2"/>
  <c r="J3832" i="2"/>
  <c r="N3831" i="2"/>
  <c r="J3831" i="2"/>
  <c r="C3831" i="2"/>
  <c r="N3830" i="2"/>
  <c r="J3830" i="2"/>
  <c r="C3830" i="2"/>
  <c r="N3829" i="2"/>
  <c r="J3829" i="2"/>
  <c r="C3829" i="2"/>
  <c r="N3828" i="2"/>
  <c r="J3828" i="2"/>
  <c r="N3827" i="2"/>
  <c r="J3827" i="2"/>
  <c r="N3826" i="2"/>
  <c r="J3826" i="2"/>
  <c r="N3825" i="2"/>
  <c r="J3825" i="2"/>
  <c r="N3824" i="2"/>
  <c r="J3824" i="2"/>
  <c r="C3824" i="2"/>
  <c r="N3823" i="2"/>
  <c r="J3823" i="2"/>
  <c r="N3822" i="2"/>
  <c r="J3822" i="2"/>
  <c r="N3821" i="2"/>
  <c r="J3821" i="2"/>
  <c r="N3820" i="2"/>
  <c r="J3820" i="2"/>
  <c r="C3820" i="2"/>
  <c r="N3819" i="2"/>
  <c r="J3819" i="2"/>
  <c r="C3819" i="2"/>
  <c r="N3818" i="2"/>
  <c r="J3818" i="2"/>
  <c r="N3817" i="2"/>
  <c r="J3817" i="2"/>
  <c r="N3816" i="2"/>
  <c r="J3816" i="2"/>
  <c r="N3815" i="2"/>
  <c r="J3815" i="2"/>
  <c r="N3814" i="2"/>
  <c r="J3814" i="2"/>
  <c r="N3813" i="2"/>
  <c r="J3813" i="2"/>
  <c r="N3812" i="2"/>
  <c r="J3812" i="2"/>
  <c r="N3811" i="2"/>
  <c r="J3811" i="2"/>
  <c r="N3810" i="2"/>
  <c r="J3810" i="2"/>
  <c r="N3809" i="2"/>
  <c r="J3809" i="2"/>
  <c r="C3809" i="2"/>
  <c r="N3808" i="2"/>
  <c r="J3808" i="2"/>
  <c r="N3807" i="2"/>
  <c r="J3807" i="2"/>
  <c r="N3806" i="2"/>
  <c r="J3806" i="2"/>
  <c r="N3805" i="2"/>
  <c r="J3805" i="2"/>
  <c r="N3804" i="2"/>
  <c r="J3804" i="2"/>
  <c r="N3803" i="2"/>
  <c r="J3803" i="2"/>
  <c r="N3802" i="2"/>
  <c r="J3802" i="2"/>
  <c r="N3801" i="2"/>
  <c r="J3801" i="2"/>
  <c r="N3800" i="2"/>
  <c r="J3800" i="2"/>
  <c r="N3799" i="2"/>
  <c r="J3799" i="2"/>
  <c r="N3798" i="2"/>
  <c r="J3798" i="2"/>
  <c r="N3797" i="2"/>
  <c r="J3797" i="2"/>
  <c r="N3796" i="2"/>
  <c r="J3796" i="2"/>
  <c r="N3795" i="2"/>
  <c r="J3795" i="2"/>
  <c r="N3794" i="2"/>
  <c r="J3794" i="2"/>
  <c r="N3793" i="2"/>
  <c r="J3793" i="2"/>
  <c r="N3792" i="2"/>
  <c r="J3792" i="2"/>
  <c r="N3791" i="2"/>
  <c r="J3791" i="2"/>
  <c r="N3790" i="2"/>
  <c r="J3790" i="2"/>
  <c r="N3789" i="2"/>
  <c r="J3789" i="2"/>
  <c r="N3788" i="2"/>
  <c r="J3788" i="2"/>
  <c r="N3787" i="2"/>
  <c r="J3787" i="2"/>
  <c r="N3786" i="2"/>
  <c r="J3786" i="2"/>
  <c r="N3785" i="2"/>
  <c r="J3785" i="2"/>
  <c r="N3784" i="2"/>
  <c r="J3784" i="2"/>
  <c r="N3783" i="2"/>
  <c r="J3783" i="2"/>
  <c r="N3782" i="2"/>
  <c r="J3782" i="2"/>
  <c r="N3781" i="2"/>
  <c r="J3781" i="2"/>
  <c r="N3780" i="2"/>
  <c r="J3780" i="2"/>
  <c r="N3779" i="2"/>
  <c r="J3779" i="2"/>
  <c r="N3778" i="2"/>
  <c r="J3778" i="2"/>
  <c r="N3777" i="2"/>
  <c r="J3777" i="2"/>
  <c r="N3776" i="2"/>
  <c r="J3776" i="2"/>
  <c r="N3775" i="2"/>
  <c r="J3775" i="2"/>
  <c r="N3774" i="2"/>
  <c r="J3774" i="2"/>
  <c r="N3773" i="2"/>
  <c r="J3773" i="2"/>
  <c r="N3772" i="2"/>
  <c r="J3772" i="2"/>
  <c r="N3771" i="2"/>
  <c r="J3771" i="2"/>
  <c r="N3770" i="2"/>
  <c r="J3770" i="2"/>
  <c r="N3769" i="2"/>
  <c r="J3769" i="2"/>
  <c r="N3768" i="2"/>
  <c r="J3768" i="2"/>
  <c r="N3767" i="2"/>
  <c r="J3767" i="2"/>
  <c r="N3766" i="2"/>
  <c r="J3766" i="2"/>
  <c r="N3765" i="2"/>
  <c r="J3765" i="2"/>
  <c r="N3764" i="2"/>
  <c r="J3764" i="2"/>
  <c r="N3763" i="2"/>
  <c r="J3763" i="2"/>
  <c r="B3763" i="2"/>
  <c r="N3762" i="2"/>
  <c r="J3762" i="2"/>
  <c r="F3762" i="2"/>
  <c r="B3762" i="2"/>
  <c r="N3761" i="2"/>
  <c r="J3761" i="2"/>
  <c r="F3761" i="2"/>
  <c r="B3761" i="2"/>
  <c r="N3760" i="2"/>
  <c r="J3760" i="2"/>
  <c r="F3760" i="2"/>
  <c r="B3760" i="2"/>
  <c r="N3759" i="2"/>
  <c r="J3759" i="2"/>
  <c r="N3758" i="2"/>
  <c r="J3758" i="2"/>
  <c r="B3758" i="2"/>
  <c r="N3757" i="2"/>
  <c r="J3757" i="2"/>
  <c r="B3757" i="2"/>
  <c r="N3756" i="2"/>
  <c r="J3756" i="2"/>
  <c r="B3756" i="2"/>
  <c r="N3755" i="2"/>
  <c r="J3755" i="2"/>
  <c r="N3754" i="2"/>
  <c r="J3754" i="2"/>
  <c r="B3754" i="2"/>
  <c r="N3753" i="2"/>
  <c r="J3753" i="2"/>
  <c r="B3753" i="2"/>
  <c r="N3752" i="2"/>
  <c r="J3752" i="2"/>
  <c r="B3752" i="2"/>
  <c r="N3751" i="2"/>
  <c r="J3751" i="2"/>
  <c r="B3751" i="2"/>
  <c r="N3750" i="2"/>
  <c r="J3750" i="2"/>
  <c r="N3749" i="2"/>
  <c r="J3749" i="2"/>
  <c r="B3749" i="2"/>
  <c r="N3748" i="2"/>
  <c r="J3748" i="2"/>
  <c r="B3748" i="2"/>
  <c r="N3747" i="2"/>
  <c r="J3747" i="2"/>
  <c r="N3746" i="2"/>
  <c r="J3746" i="2"/>
  <c r="B3746" i="2"/>
  <c r="N3745" i="2"/>
  <c r="J3745" i="2"/>
  <c r="B3745" i="2"/>
  <c r="N3744" i="2"/>
  <c r="J3744" i="2"/>
  <c r="B3744" i="2"/>
  <c r="N3743" i="2"/>
  <c r="J3743" i="2"/>
  <c r="B3743" i="2"/>
  <c r="N3742" i="2"/>
  <c r="J3742" i="2"/>
  <c r="B3742" i="2"/>
  <c r="N3741" i="2"/>
  <c r="J3741" i="2"/>
  <c r="B3741" i="2"/>
  <c r="N3740" i="2"/>
  <c r="J3740" i="2"/>
  <c r="B3740" i="2"/>
  <c r="N3739" i="2"/>
  <c r="J3739" i="2"/>
  <c r="B3739" i="2"/>
  <c r="N3738" i="2"/>
  <c r="J3738" i="2"/>
  <c r="B3738" i="2"/>
  <c r="N3737" i="2"/>
  <c r="J3737" i="2"/>
  <c r="B3737" i="2"/>
  <c r="N3736" i="2"/>
  <c r="J3736" i="2"/>
  <c r="N3735" i="2"/>
  <c r="J3735" i="2"/>
  <c r="B3735" i="2"/>
  <c r="N3734" i="2"/>
  <c r="J3734" i="2"/>
  <c r="B3734" i="2"/>
  <c r="N3733" i="2"/>
  <c r="J3733" i="2"/>
  <c r="B3733" i="2"/>
  <c r="N3732" i="2"/>
  <c r="J3732" i="2"/>
  <c r="B3732" i="2"/>
  <c r="N3731" i="2"/>
  <c r="J3731" i="2"/>
  <c r="B3731" i="2"/>
  <c r="N3730" i="2"/>
  <c r="J3730" i="2"/>
  <c r="B3730" i="2"/>
  <c r="N3729" i="2"/>
  <c r="J3729" i="2"/>
  <c r="B3729" i="2"/>
  <c r="N3728" i="2"/>
  <c r="J3728" i="2"/>
  <c r="B3728" i="2"/>
  <c r="N3727" i="2"/>
  <c r="J3727" i="2"/>
  <c r="B3727" i="2"/>
  <c r="N3726" i="2"/>
  <c r="J3726" i="2"/>
  <c r="B3726" i="2"/>
  <c r="N3725" i="2"/>
  <c r="J3725" i="2"/>
  <c r="B3725" i="2"/>
  <c r="N3724" i="2"/>
  <c r="J3724" i="2"/>
  <c r="B3724" i="2"/>
  <c r="N3723" i="2"/>
  <c r="J3723" i="2"/>
  <c r="B3723" i="2"/>
  <c r="N3722" i="2"/>
  <c r="J3722" i="2"/>
  <c r="B3722" i="2"/>
  <c r="N3721" i="2"/>
  <c r="J3721" i="2"/>
  <c r="B3721" i="2"/>
  <c r="N3720" i="2"/>
  <c r="J3720" i="2"/>
  <c r="B3720" i="2"/>
  <c r="N3719" i="2"/>
  <c r="J3719" i="2"/>
  <c r="B3719" i="2"/>
  <c r="N3718" i="2"/>
  <c r="J3718" i="2"/>
  <c r="B3718" i="2"/>
  <c r="N3717" i="2"/>
  <c r="J3717" i="2"/>
  <c r="B3717" i="2"/>
  <c r="N3716" i="2"/>
  <c r="J3716" i="2"/>
  <c r="B3716" i="2"/>
  <c r="N3715" i="2"/>
  <c r="J3715" i="2"/>
  <c r="F3715" i="2"/>
  <c r="B3715" i="2"/>
  <c r="N3714" i="2"/>
  <c r="J3714" i="2"/>
  <c r="F3714" i="2"/>
  <c r="B3714" i="2"/>
  <c r="N3713" i="2"/>
  <c r="J3713" i="2"/>
  <c r="N3712" i="2"/>
  <c r="J3712" i="2"/>
  <c r="N3711" i="2"/>
  <c r="J3711" i="2"/>
  <c r="F3711" i="2"/>
  <c r="B3711" i="2"/>
  <c r="N3710" i="2"/>
  <c r="J3710" i="2"/>
  <c r="N3709" i="2"/>
  <c r="J3709" i="2"/>
  <c r="B3709" i="2"/>
  <c r="N3708" i="2"/>
  <c r="J3708" i="2"/>
  <c r="B3708" i="2"/>
  <c r="N3707" i="2"/>
  <c r="J3707" i="2"/>
  <c r="B3707" i="2"/>
  <c r="N3706" i="2"/>
  <c r="J3706" i="2"/>
  <c r="B3706" i="2"/>
  <c r="N3705" i="2"/>
  <c r="J3705" i="2"/>
  <c r="F3705" i="2"/>
  <c r="B3705" i="2"/>
  <c r="N3704" i="2"/>
  <c r="J3704" i="2"/>
  <c r="B3704" i="2"/>
  <c r="N3703" i="2"/>
  <c r="J3703" i="2"/>
  <c r="B3703" i="2"/>
  <c r="N3702" i="2"/>
  <c r="J3702" i="2"/>
  <c r="B3702" i="2"/>
  <c r="N3701" i="2"/>
  <c r="J3701" i="2"/>
  <c r="B3701" i="2"/>
  <c r="N3700" i="2"/>
  <c r="J3700" i="2"/>
  <c r="F3700" i="2"/>
  <c r="B3700" i="2"/>
  <c r="N3699" i="2"/>
  <c r="J3699" i="2"/>
  <c r="F3699" i="2"/>
  <c r="B3699" i="2"/>
  <c r="N3698" i="2"/>
  <c r="J3698" i="2"/>
  <c r="F3698" i="2"/>
  <c r="B3698" i="2"/>
  <c r="N3697" i="2"/>
  <c r="J3697" i="2"/>
  <c r="F3697" i="2"/>
  <c r="B3697" i="2"/>
  <c r="N3696" i="2"/>
  <c r="J3696" i="2"/>
  <c r="B3696" i="2"/>
  <c r="N3695" i="2"/>
  <c r="J3695" i="2"/>
  <c r="B3695" i="2"/>
  <c r="N3694" i="2"/>
  <c r="J3694" i="2"/>
  <c r="B3694" i="2"/>
  <c r="N3693" i="2"/>
  <c r="J3693" i="2"/>
  <c r="F3693" i="2"/>
  <c r="B3693" i="2"/>
  <c r="N3692" i="2"/>
  <c r="J3692" i="2"/>
  <c r="F3692" i="2"/>
  <c r="B3692" i="2"/>
  <c r="N3691" i="2"/>
  <c r="J3691" i="2"/>
  <c r="F3691" i="2"/>
  <c r="B3691" i="2"/>
  <c r="N3690" i="2"/>
  <c r="J3690" i="2"/>
  <c r="F3690" i="2"/>
  <c r="B3690" i="2"/>
  <c r="N3689" i="2"/>
  <c r="J3689" i="2"/>
  <c r="N3688" i="2"/>
  <c r="J3688" i="2"/>
  <c r="B3688" i="2"/>
  <c r="N3687" i="2"/>
  <c r="J3687" i="2"/>
  <c r="B3687" i="2"/>
  <c r="N3686" i="2"/>
  <c r="J3686" i="2"/>
  <c r="B3686" i="2"/>
  <c r="N3685" i="2"/>
  <c r="J3685" i="2"/>
  <c r="B3685" i="2"/>
  <c r="N3684" i="2"/>
  <c r="J3684" i="2"/>
  <c r="N3683" i="2"/>
  <c r="J3683" i="2"/>
  <c r="F3683" i="2"/>
  <c r="B3683" i="2"/>
  <c r="N3682" i="2"/>
  <c r="J3682" i="2"/>
  <c r="B3682" i="2"/>
  <c r="N3681" i="2"/>
  <c r="J3681" i="2"/>
  <c r="B3681" i="2"/>
  <c r="N3680" i="2"/>
  <c r="J3680" i="2"/>
  <c r="B3680" i="2"/>
  <c r="N3679" i="2"/>
  <c r="J3679" i="2"/>
  <c r="B3679" i="2"/>
  <c r="N3678" i="2"/>
  <c r="J3678" i="2"/>
  <c r="B3678" i="2"/>
  <c r="N3677" i="2"/>
  <c r="J3677" i="2"/>
  <c r="F3677" i="2"/>
  <c r="B3677" i="2"/>
  <c r="N3676" i="2"/>
  <c r="J3676" i="2"/>
  <c r="F3676" i="2"/>
  <c r="B3676" i="2"/>
  <c r="N3675" i="2"/>
  <c r="J3675" i="2"/>
  <c r="B3675" i="2"/>
  <c r="N3674" i="2"/>
  <c r="J3674" i="2"/>
  <c r="B3674" i="2"/>
  <c r="N3673" i="2"/>
  <c r="J3673" i="2"/>
  <c r="B3673" i="2"/>
  <c r="N3672" i="2"/>
  <c r="J3672" i="2"/>
  <c r="B3672" i="2"/>
  <c r="N3671" i="2"/>
  <c r="J3671" i="2"/>
  <c r="B3671" i="2"/>
  <c r="N3670" i="2"/>
  <c r="J3670" i="2"/>
  <c r="B3670" i="2"/>
  <c r="N3669" i="2"/>
  <c r="J3669" i="2"/>
  <c r="B3669" i="2"/>
  <c r="N3668" i="2"/>
  <c r="J3668" i="2"/>
  <c r="B3668" i="2"/>
  <c r="N3667" i="2"/>
  <c r="J3667" i="2"/>
  <c r="B3667" i="2"/>
  <c r="N3666" i="2"/>
  <c r="J3666" i="2"/>
  <c r="B3666" i="2"/>
  <c r="N3665" i="2"/>
  <c r="J3665" i="2"/>
  <c r="F3665" i="2"/>
  <c r="B3665" i="2"/>
  <c r="N3664" i="2"/>
  <c r="J3664" i="2"/>
  <c r="N3663" i="2"/>
  <c r="J3663" i="2"/>
  <c r="F3663" i="2"/>
  <c r="B3663" i="2"/>
  <c r="N3662" i="2"/>
  <c r="J3662" i="2"/>
  <c r="B3662" i="2"/>
  <c r="N3661" i="2"/>
  <c r="J3661" i="2"/>
  <c r="N3660" i="2"/>
  <c r="J3660" i="2"/>
  <c r="B3660" i="2"/>
  <c r="N3659" i="2"/>
  <c r="J3659" i="2"/>
  <c r="B3659" i="2"/>
  <c r="N3658" i="2"/>
  <c r="J3658" i="2"/>
  <c r="B3658" i="2"/>
  <c r="N3657" i="2"/>
  <c r="J3657" i="2"/>
  <c r="B3657" i="2"/>
  <c r="N3656" i="2"/>
  <c r="J3656" i="2"/>
  <c r="F3656" i="2"/>
  <c r="B3656" i="2"/>
  <c r="N3655" i="2"/>
  <c r="J3655" i="2"/>
  <c r="B3655" i="2"/>
  <c r="N3654" i="2"/>
  <c r="J3654" i="2"/>
  <c r="B3654" i="2"/>
  <c r="N3653" i="2"/>
  <c r="J3653" i="2"/>
  <c r="F3653" i="2"/>
  <c r="B3653" i="2"/>
  <c r="N3652" i="2"/>
  <c r="J3652" i="2"/>
  <c r="B3652" i="2"/>
  <c r="N3651" i="2"/>
  <c r="J3651" i="2"/>
  <c r="F3651" i="2"/>
  <c r="B3651" i="2"/>
  <c r="N3650" i="2"/>
  <c r="J3650" i="2"/>
  <c r="F3650" i="2"/>
  <c r="B3650" i="2"/>
  <c r="N3649" i="2"/>
  <c r="J3649" i="2"/>
  <c r="B3649" i="2"/>
  <c r="N3648" i="2"/>
  <c r="J3648" i="2"/>
  <c r="F3648" i="2"/>
  <c r="B3648" i="2"/>
  <c r="N3647" i="2"/>
  <c r="J3647" i="2"/>
  <c r="F3647" i="2"/>
  <c r="B3647" i="2"/>
  <c r="N3646" i="2"/>
  <c r="J3646" i="2"/>
  <c r="B3646" i="2"/>
  <c r="N3645" i="2"/>
  <c r="J3645" i="2"/>
  <c r="F3645" i="2"/>
  <c r="B3645" i="2"/>
  <c r="N3644" i="2"/>
  <c r="J3644" i="2"/>
  <c r="F3644" i="2"/>
  <c r="B3644" i="2"/>
  <c r="N3643" i="2"/>
  <c r="J3643" i="2"/>
  <c r="B3643" i="2"/>
  <c r="N3642" i="2"/>
  <c r="J3642" i="2"/>
  <c r="B3642" i="2"/>
  <c r="N3641" i="2"/>
  <c r="J3641" i="2"/>
  <c r="B3641" i="2"/>
  <c r="N3640" i="2"/>
  <c r="J3640" i="2"/>
  <c r="B3640" i="2"/>
  <c r="N3639" i="2"/>
  <c r="J3639" i="2"/>
  <c r="B3639" i="2"/>
  <c r="N3638" i="2"/>
  <c r="J3638" i="2"/>
  <c r="F3638" i="2"/>
  <c r="B3638" i="2"/>
  <c r="N3637" i="2"/>
  <c r="J3637" i="2"/>
  <c r="F3637" i="2"/>
  <c r="B3637" i="2"/>
  <c r="N3636" i="2"/>
  <c r="J3636" i="2"/>
  <c r="B3636" i="2"/>
  <c r="N3635" i="2"/>
  <c r="J3635" i="2"/>
  <c r="B3635" i="2"/>
  <c r="N3634" i="2"/>
  <c r="J3634" i="2"/>
  <c r="F3634" i="2"/>
  <c r="B3634" i="2"/>
  <c r="N3633" i="2"/>
  <c r="J3633" i="2"/>
  <c r="F3633" i="2"/>
  <c r="B3633" i="2"/>
  <c r="N3632" i="2"/>
  <c r="J3632" i="2"/>
  <c r="F3632" i="2"/>
  <c r="B3632" i="2"/>
  <c r="N3631" i="2"/>
  <c r="J3631" i="2"/>
  <c r="B3631" i="2"/>
  <c r="N3630" i="2"/>
  <c r="J3630" i="2"/>
  <c r="F3630" i="2"/>
  <c r="B3630" i="2"/>
  <c r="N3629" i="2"/>
  <c r="J3629" i="2"/>
  <c r="F3629" i="2"/>
  <c r="B3629" i="2"/>
  <c r="N3628" i="2"/>
  <c r="J3628" i="2"/>
  <c r="F3628" i="2"/>
  <c r="B3628" i="2"/>
  <c r="N3627" i="2"/>
  <c r="J3627" i="2"/>
  <c r="B3627" i="2"/>
  <c r="N3626" i="2"/>
  <c r="J3626" i="2"/>
  <c r="F3626" i="2"/>
  <c r="B3626" i="2"/>
  <c r="N3625" i="2"/>
  <c r="J3625" i="2"/>
  <c r="F3625" i="2"/>
  <c r="B3625" i="2"/>
  <c r="N3624" i="2"/>
  <c r="J3624" i="2"/>
  <c r="F3624" i="2"/>
  <c r="B3624" i="2"/>
  <c r="N3623" i="2"/>
  <c r="J3623" i="2"/>
  <c r="B3623" i="2"/>
  <c r="N3622" i="2"/>
  <c r="J3622" i="2"/>
  <c r="F3622" i="2"/>
  <c r="B3622" i="2"/>
  <c r="N3621" i="2"/>
  <c r="J3621" i="2"/>
  <c r="B3621" i="2"/>
  <c r="N3620" i="2"/>
  <c r="J3620" i="2"/>
  <c r="F3620" i="2"/>
  <c r="B3620" i="2"/>
  <c r="N3619" i="2"/>
  <c r="J3619" i="2"/>
  <c r="F3619" i="2"/>
  <c r="B3619" i="2"/>
  <c r="N3618" i="2"/>
  <c r="J3618" i="2"/>
  <c r="B3618" i="2"/>
  <c r="N3617" i="2"/>
  <c r="J3617" i="2"/>
  <c r="B3617" i="2"/>
  <c r="N3616" i="2"/>
  <c r="J3616" i="2"/>
  <c r="B3616" i="2"/>
  <c r="N3615" i="2"/>
  <c r="J3615" i="2"/>
  <c r="N3614" i="2"/>
  <c r="J3614" i="2"/>
  <c r="N3613" i="2"/>
  <c r="J3613" i="2"/>
  <c r="N3612" i="2"/>
  <c r="J3612" i="2"/>
  <c r="N3611" i="2"/>
  <c r="J3611" i="2"/>
  <c r="N3610" i="2"/>
  <c r="J3610" i="2"/>
  <c r="N3609" i="2"/>
  <c r="J3609" i="2"/>
  <c r="N3608" i="2"/>
  <c r="J3608" i="2"/>
  <c r="N3607" i="2"/>
  <c r="J3607" i="2"/>
  <c r="N3606" i="2"/>
  <c r="J3606" i="2"/>
  <c r="N3605" i="2"/>
  <c r="J3605" i="2"/>
  <c r="N3604" i="2"/>
  <c r="J3604" i="2"/>
  <c r="N3603" i="2"/>
  <c r="J3603" i="2"/>
  <c r="N3602" i="2"/>
  <c r="J3602" i="2"/>
  <c r="N3601" i="2"/>
  <c r="J3601" i="2"/>
  <c r="N3600" i="2"/>
  <c r="J3600" i="2"/>
  <c r="N3599" i="2"/>
  <c r="J3599" i="2"/>
  <c r="N3598" i="2"/>
  <c r="J3598" i="2"/>
  <c r="N3597" i="2"/>
  <c r="J3597" i="2"/>
  <c r="N3596" i="2"/>
  <c r="J3596" i="2"/>
  <c r="N3595" i="2"/>
  <c r="J3595" i="2"/>
  <c r="N3594" i="2"/>
  <c r="J3594" i="2"/>
  <c r="N3593" i="2"/>
  <c r="J3593" i="2"/>
  <c r="N3592" i="2"/>
  <c r="J3592" i="2"/>
  <c r="N3591" i="2"/>
  <c r="J3591" i="2"/>
  <c r="N3590" i="2"/>
  <c r="J3590" i="2"/>
  <c r="N3589" i="2"/>
  <c r="J3589" i="2"/>
  <c r="N3588" i="2"/>
  <c r="J3588" i="2"/>
  <c r="N3587" i="2"/>
  <c r="J3587" i="2"/>
  <c r="N3586" i="2"/>
  <c r="J3586" i="2"/>
  <c r="N3585" i="2"/>
  <c r="J3585" i="2"/>
  <c r="N3584" i="2"/>
  <c r="J3584" i="2"/>
  <c r="N3583" i="2"/>
  <c r="J3583" i="2"/>
  <c r="N3582" i="2"/>
  <c r="J3582" i="2"/>
  <c r="N3581" i="2"/>
  <c r="J3581" i="2"/>
  <c r="N3580" i="2"/>
  <c r="J3580" i="2"/>
  <c r="N3579" i="2"/>
  <c r="J3579" i="2"/>
  <c r="N3578" i="2"/>
  <c r="J3578" i="2"/>
  <c r="N3577" i="2"/>
  <c r="J3577" i="2"/>
  <c r="N3576" i="2"/>
  <c r="J3576" i="2"/>
  <c r="N3575" i="2"/>
  <c r="J3575" i="2"/>
  <c r="N3574" i="2"/>
  <c r="J3574" i="2"/>
  <c r="N3573" i="2"/>
  <c r="J3573" i="2"/>
  <c r="N3572" i="2"/>
  <c r="J3572" i="2"/>
  <c r="N3571" i="2"/>
  <c r="J3571" i="2"/>
  <c r="N3570" i="2"/>
  <c r="J3570" i="2"/>
  <c r="N3569" i="2"/>
  <c r="J3569" i="2"/>
  <c r="N3568" i="2"/>
  <c r="J3568" i="2"/>
  <c r="N3567" i="2"/>
  <c r="J3567" i="2"/>
  <c r="N3566" i="2"/>
  <c r="J3566" i="2"/>
  <c r="N3565" i="2"/>
  <c r="J3565" i="2"/>
  <c r="N3564" i="2"/>
  <c r="J3564" i="2"/>
  <c r="N3563" i="2"/>
  <c r="J3563" i="2"/>
  <c r="N3562" i="2"/>
  <c r="J3562" i="2"/>
  <c r="N3561" i="2"/>
  <c r="J3561" i="2"/>
  <c r="N3560" i="2"/>
  <c r="J3560" i="2"/>
  <c r="N3559" i="2"/>
  <c r="J3559" i="2"/>
  <c r="N3558" i="2"/>
  <c r="J3558" i="2"/>
  <c r="N3557" i="2"/>
  <c r="J3557" i="2"/>
  <c r="N3556" i="2"/>
  <c r="J3556" i="2"/>
  <c r="N3555" i="2"/>
  <c r="J3555" i="2"/>
  <c r="N3554" i="2"/>
  <c r="J3554" i="2"/>
  <c r="N3553" i="2"/>
  <c r="J3553" i="2"/>
  <c r="N3552" i="2"/>
  <c r="J3552" i="2"/>
  <c r="N3551" i="2"/>
  <c r="J3551" i="2"/>
  <c r="N3550" i="2"/>
  <c r="J3550" i="2"/>
  <c r="N3549" i="2"/>
  <c r="J3549" i="2"/>
  <c r="N3548" i="2"/>
  <c r="J3548" i="2"/>
  <c r="N3547" i="2"/>
  <c r="J3547" i="2"/>
  <c r="N3546" i="2"/>
  <c r="J3546" i="2"/>
  <c r="N3545" i="2"/>
  <c r="J3545" i="2"/>
  <c r="N3544" i="2"/>
  <c r="J3544" i="2"/>
  <c r="N3543" i="2"/>
  <c r="J3543" i="2"/>
  <c r="N3542" i="2"/>
  <c r="J3542" i="2"/>
  <c r="N3541" i="2"/>
  <c r="J3541" i="2"/>
  <c r="N3540" i="2"/>
  <c r="J3540" i="2"/>
  <c r="N3539" i="2"/>
  <c r="J3539" i="2"/>
  <c r="N3538" i="2"/>
  <c r="J3538" i="2"/>
  <c r="N3537" i="2"/>
  <c r="J3537" i="2"/>
  <c r="N3536" i="2"/>
  <c r="J3536" i="2"/>
  <c r="N3535" i="2"/>
  <c r="J3535" i="2"/>
  <c r="N3534" i="2"/>
  <c r="J3534" i="2"/>
  <c r="N3533" i="2"/>
  <c r="J3533" i="2"/>
  <c r="N3532" i="2"/>
  <c r="J3532" i="2"/>
  <c r="N3531" i="2"/>
  <c r="J3531" i="2"/>
  <c r="N3530" i="2"/>
  <c r="J3530" i="2"/>
  <c r="N3529" i="2"/>
  <c r="J3529" i="2"/>
  <c r="N3528" i="2"/>
  <c r="J3528" i="2"/>
  <c r="N3527" i="2"/>
  <c r="J3527" i="2"/>
  <c r="N3526" i="2"/>
  <c r="J3526" i="2"/>
  <c r="N3525" i="2"/>
  <c r="J3525" i="2"/>
  <c r="N3524" i="2"/>
  <c r="J3524" i="2"/>
  <c r="N3523" i="2"/>
  <c r="J3523" i="2"/>
  <c r="N3522" i="2"/>
  <c r="J3522" i="2"/>
  <c r="N3521" i="2"/>
  <c r="J3521" i="2"/>
  <c r="N3520" i="2"/>
  <c r="J3520" i="2"/>
  <c r="N3519" i="2"/>
  <c r="J3519" i="2"/>
  <c r="N3518" i="2"/>
  <c r="J3518" i="2"/>
  <c r="N3517" i="2"/>
  <c r="J3517" i="2"/>
  <c r="N3516" i="2"/>
  <c r="J3516" i="2"/>
  <c r="N3515" i="2"/>
  <c r="J3515" i="2"/>
  <c r="N3514" i="2"/>
  <c r="J3514" i="2"/>
  <c r="N3513" i="2"/>
  <c r="J3513" i="2"/>
  <c r="N3512" i="2"/>
  <c r="J3512" i="2"/>
  <c r="N3511" i="2"/>
  <c r="J3511" i="2"/>
  <c r="N3510" i="2"/>
  <c r="J3510" i="2"/>
  <c r="N3509" i="2"/>
  <c r="J3509" i="2"/>
  <c r="N3508" i="2"/>
  <c r="J3508" i="2"/>
  <c r="N3507" i="2"/>
  <c r="J3507" i="2"/>
  <c r="N3506" i="2"/>
  <c r="J3506" i="2"/>
  <c r="N3505" i="2"/>
  <c r="J3505" i="2"/>
  <c r="N3504" i="2"/>
  <c r="J3504" i="2"/>
  <c r="N3503" i="2"/>
  <c r="J3503" i="2"/>
  <c r="N3502" i="2"/>
  <c r="J3502" i="2"/>
  <c r="N3501" i="2"/>
  <c r="J3501" i="2"/>
  <c r="N3500" i="2"/>
  <c r="J3500" i="2"/>
  <c r="N3499" i="2"/>
  <c r="J3499" i="2"/>
  <c r="N3498" i="2"/>
  <c r="J3498" i="2"/>
  <c r="N3497" i="2"/>
  <c r="J3497" i="2"/>
  <c r="N3496" i="2"/>
  <c r="J3496" i="2"/>
  <c r="N3495" i="2"/>
  <c r="J3495" i="2"/>
  <c r="N3494" i="2"/>
  <c r="J3494" i="2"/>
  <c r="N3493" i="2"/>
  <c r="J3493" i="2"/>
  <c r="N3492" i="2"/>
  <c r="J3492" i="2"/>
  <c r="N3491" i="2"/>
  <c r="J3491" i="2"/>
  <c r="N3490" i="2"/>
  <c r="J3490" i="2"/>
  <c r="N3489" i="2"/>
  <c r="J3489" i="2"/>
  <c r="N3488" i="2"/>
  <c r="J3488" i="2"/>
  <c r="N3487" i="2"/>
  <c r="J3487" i="2"/>
  <c r="N3486" i="2"/>
  <c r="J3486" i="2"/>
  <c r="N3485" i="2"/>
  <c r="J3485" i="2"/>
  <c r="N3484" i="2"/>
  <c r="J3484" i="2"/>
  <c r="N3483" i="2"/>
  <c r="J3483" i="2"/>
  <c r="N3482" i="2"/>
  <c r="J3482" i="2"/>
  <c r="N3481" i="2"/>
  <c r="J3481" i="2"/>
  <c r="N3480" i="2"/>
  <c r="J3480" i="2"/>
  <c r="N3479" i="2"/>
  <c r="J3479" i="2"/>
  <c r="N3478" i="2"/>
  <c r="J3478" i="2"/>
  <c r="N3477" i="2"/>
  <c r="J3477" i="2"/>
  <c r="N3476" i="2"/>
  <c r="J3476" i="2"/>
  <c r="N3475" i="2"/>
  <c r="J3475" i="2"/>
  <c r="N3474" i="2"/>
  <c r="J3474" i="2"/>
  <c r="N3473" i="2"/>
  <c r="J3473" i="2"/>
  <c r="N3472" i="2"/>
  <c r="J3472" i="2"/>
  <c r="N3471" i="2"/>
  <c r="J3471" i="2"/>
  <c r="N3470" i="2"/>
  <c r="J3470" i="2"/>
  <c r="N3469" i="2"/>
  <c r="J3469" i="2"/>
  <c r="N3468" i="2"/>
  <c r="J3468" i="2"/>
  <c r="N3467" i="2"/>
  <c r="J3467" i="2"/>
  <c r="N3466" i="2"/>
  <c r="J3466" i="2"/>
  <c r="N3465" i="2"/>
  <c r="J3465" i="2"/>
  <c r="N3464" i="2"/>
  <c r="J3464" i="2"/>
  <c r="N3463" i="2"/>
  <c r="J3463" i="2"/>
  <c r="N3462" i="2"/>
  <c r="J3462" i="2"/>
  <c r="N3461" i="2"/>
  <c r="J3461" i="2"/>
  <c r="N3460" i="2"/>
  <c r="J3460" i="2"/>
  <c r="N3459" i="2"/>
  <c r="J3459" i="2"/>
  <c r="N3458" i="2"/>
  <c r="J3458" i="2"/>
  <c r="N3457" i="2"/>
  <c r="J3457" i="2"/>
  <c r="N3456" i="2"/>
  <c r="J3456" i="2"/>
  <c r="N3455" i="2"/>
  <c r="J3455" i="2"/>
  <c r="N3454" i="2"/>
  <c r="J3454" i="2"/>
  <c r="N3453" i="2"/>
  <c r="J3453" i="2"/>
  <c r="N3452" i="2"/>
  <c r="J3452" i="2"/>
  <c r="N3451" i="2"/>
  <c r="J3451" i="2"/>
  <c r="N3450" i="2"/>
  <c r="J3450" i="2"/>
  <c r="N3449" i="2"/>
  <c r="J3449" i="2"/>
  <c r="N3448" i="2"/>
  <c r="J3448" i="2"/>
  <c r="N3447" i="2"/>
  <c r="J3447" i="2"/>
  <c r="N3446" i="2"/>
  <c r="J3446" i="2"/>
  <c r="N3445" i="2"/>
  <c r="J3445" i="2"/>
  <c r="N3444" i="2"/>
  <c r="J3444" i="2"/>
  <c r="N3443" i="2"/>
  <c r="J3443" i="2"/>
  <c r="N3442" i="2"/>
  <c r="J3442" i="2"/>
  <c r="N3441" i="2"/>
  <c r="J3441" i="2"/>
  <c r="N3440" i="2"/>
  <c r="J3440" i="2"/>
  <c r="N3439" i="2"/>
  <c r="J3439" i="2"/>
  <c r="N3438" i="2"/>
  <c r="J3438" i="2"/>
  <c r="N3437" i="2"/>
  <c r="J3437" i="2"/>
  <c r="N3436" i="2"/>
  <c r="J3436" i="2"/>
  <c r="N3435" i="2"/>
  <c r="J3435" i="2"/>
  <c r="N3434" i="2"/>
  <c r="J3434" i="2"/>
  <c r="N3433" i="2"/>
  <c r="J3433" i="2"/>
  <c r="N3432" i="2"/>
  <c r="J3432" i="2"/>
  <c r="N3431" i="2"/>
  <c r="J3431" i="2"/>
  <c r="N3430" i="2"/>
  <c r="J3430" i="2"/>
  <c r="N3429" i="2"/>
  <c r="J3429" i="2"/>
  <c r="N3428" i="2"/>
  <c r="J3428" i="2"/>
  <c r="N3427" i="2"/>
  <c r="J3427" i="2"/>
  <c r="N3426" i="2"/>
  <c r="J3426" i="2"/>
  <c r="N3425" i="2"/>
  <c r="J3425" i="2"/>
  <c r="N3424" i="2"/>
  <c r="J3424" i="2"/>
  <c r="N3423" i="2"/>
  <c r="J3423" i="2"/>
  <c r="N3422" i="2"/>
  <c r="J3422" i="2"/>
  <c r="N3421" i="2"/>
  <c r="J3421" i="2"/>
  <c r="N3420" i="2"/>
  <c r="J3420" i="2"/>
  <c r="N3419" i="2"/>
  <c r="J3419" i="2"/>
  <c r="N3418" i="2"/>
  <c r="J3418" i="2"/>
  <c r="N3417" i="2"/>
  <c r="J3417" i="2"/>
  <c r="N3416" i="2"/>
  <c r="J3416" i="2"/>
  <c r="N3415" i="2"/>
  <c r="J3415" i="2"/>
  <c r="N3414" i="2"/>
  <c r="J3414" i="2"/>
  <c r="N3413" i="2"/>
  <c r="J3413" i="2"/>
  <c r="N3412" i="2"/>
  <c r="J3412" i="2"/>
  <c r="N3411" i="2"/>
  <c r="J3411" i="2"/>
  <c r="N3410" i="2"/>
  <c r="J3410" i="2"/>
  <c r="N3409" i="2"/>
  <c r="J3409" i="2"/>
  <c r="N3408" i="2"/>
  <c r="J3408" i="2"/>
  <c r="N3407" i="2"/>
  <c r="J3407" i="2"/>
  <c r="N3406" i="2"/>
  <c r="J3406" i="2"/>
  <c r="N3405" i="2"/>
  <c r="J3405" i="2"/>
  <c r="N3404" i="2"/>
  <c r="J3404" i="2"/>
  <c r="N3403" i="2"/>
  <c r="J3403" i="2"/>
  <c r="N3402" i="2"/>
  <c r="J3402" i="2"/>
  <c r="N3401" i="2"/>
  <c r="J3401" i="2"/>
  <c r="N3400" i="2"/>
  <c r="J3400" i="2"/>
  <c r="N3399" i="2"/>
  <c r="J3399" i="2"/>
  <c r="N3398" i="2"/>
  <c r="J3398" i="2"/>
  <c r="N3397" i="2"/>
  <c r="J3397" i="2"/>
  <c r="N3396" i="2"/>
  <c r="J3396" i="2"/>
  <c r="N3395" i="2"/>
  <c r="J3395" i="2"/>
  <c r="N3394" i="2"/>
  <c r="J3394" i="2"/>
  <c r="N3393" i="2"/>
  <c r="J3393" i="2"/>
  <c r="N3392" i="2"/>
  <c r="J3392" i="2"/>
  <c r="N3391" i="2"/>
  <c r="J3391" i="2"/>
  <c r="N3390" i="2"/>
  <c r="J3390" i="2"/>
  <c r="N3389" i="2"/>
  <c r="J3389" i="2"/>
  <c r="N3388" i="2"/>
  <c r="J3388" i="2"/>
  <c r="N3387" i="2"/>
  <c r="J3387" i="2"/>
  <c r="N3386" i="2"/>
  <c r="J3386" i="2"/>
  <c r="N3385" i="2"/>
  <c r="J3385" i="2"/>
  <c r="N3384" i="2"/>
  <c r="J3384" i="2"/>
  <c r="N3383" i="2"/>
  <c r="J3383" i="2"/>
  <c r="N3382" i="2"/>
  <c r="J3382" i="2"/>
  <c r="N3381" i="2"/>
  <c r="J3381" i="2"/>
  <c r="N3380" i="2"/>
  <c r="J3380" i="2"/>
  <c r="N3379" i="2"/>
  <c r="J3379" i="2"/>
  <c r="N3378" i="2"/>
  <c r="J3378" i="2"/>
  <c r="N3377" i="2"/>
  <c r="J3377" i="2"/>
  <c r="N3376" i="2"/>
  <c r="J3376" i="2"/>
  <c r="N3375" i="2"/>
  <c r="J3375" i="2"/>
  <c r="N3374" i="2"/>
  <c r="J3374" i="2"/>
  <c r="N3373" i="2"/>
  <c r="J3373" i="2"/>
  <c r="N3372" i="2"/>
  <c r="J3372" i="2"/>
  <c r="N3371" i="2"/>
  <c r="J3371" i="2"/>
  <c r="N3370" i="2"/>
  <c r="J3370" i="2"/>
  <c r="N3369" i="2"/>
  <c r="J3369" i="2"/>
  <c r="N3368" i="2"/>
  <c r="J3368" i="2"/>
  <c r="N3367" i="2"/>
  <c r="J3367" i="2"/>
  <c r="N3366" i="2"/>
  <c r="J3366" i="2"/>
  <c r="N3365" i="2"/>
  <c r="J3365" i="2"/>
  <c r="N3364" i="2"/>
  <c r="J3364" i="2"/>
  <c r="N3363" i="2"/>
  <c r="J3363" i="2"/>
  <c r="N3362" i="2"/>
  <c r="J3362" i="2"/>
  <c r="N3361" i="2"/>
  <c r="J3361" i="2"/>
  <c r="N3360" i="2"/>
  <c r="J3360" i="2"/>
  <c r="N3359" i="2"/>
  <c r="J3359" i="2"/>
  <c r="N3358" i="2"/>
  <c r="J3358" i="2"/>
  <c r="N3357" i="2"/>
  <c r="J3357" i="2"/>
  <c r="N3356" i="2"/>
  <c r="J3356" i="2"/>
  <c r="N3355" i="2"/>
  <c r="J3355" i="2"/>
  <c r="N3354" i="2"/>
  <c r="J3354" i="2"/>
  <c r="N3353" i="2"/>
  <c r="J3353" i="2"/>
  <c r="N3352" i="2"/>
  <c r="J3352" i="2"/>
  <c r="N3351" i="2"/>
  <c r="J3351" i="2"/>
  <c r="N3350" i="2"/>
  <c r="J3350" i="2"/>
  <c r="N3349" i="2"/>
  <c r="J3349" i="2"/>
  <c r="N3348" i="2"/>
  <c r="J3348" i="2"/>
  <c r="N3347" i="2"/>
  <c r="J3347" i="2"/>
  <c r="N3346" i="2"/>
  <c r="J3346" i="2"/>
  <c r="N3345" i="2"/>
  <c r="J3345" i="2"/>
  <c r="N3344" i="2"/>
  <c r="J3344" i="2"/>
  <c r="N3343" i="2"/>
  <c r="J3343" i="2"/>
  <c r="N3342" i="2"/>
  <c r="J3342" i="2"/>
  <c r="N3341" i="2"/>
  <c r="J3341" i="2"/>
  <c r="N3340" i="2"/>
  <c r="J3340" i="2"/>
  <c r="N3339" i="2"/>
  <c r="J3339" i="2"/>
  <c r="N3338" i="2"/>
  <c r="J3338" i="2"/>
  <c r="N3337" i="2"/>
  <c r="J3337" i="2"/>
  <c r="N3336" i="2"/>
  <c r="J3336" i="2"/>
  <c r="N3335" i="2"/>
  <c r="J3335" i="2"/>
  <c r="N3334" i="2"/>
  <c r="J3334" i="2"/>
  <c r="N3333" i="2"/>
  <c r="J3333" i="2"/>
  <c r="N3332" i="2"/>
  <c r="J3332" i="2"/>
  <c r="N3331" i="2"/>
  <c r="J3331" i="2"/>
  <c r="N3330" i="2"/>
  <c r="J3330" i="2"/>
  <c r="N3329" i="2"/>
  <c r="J3329" i="2"/>
  <c r="N3328" i="2"/>
  <c r="J3328" i="2"/>
  <c r="N3327" i="2"/>
  <c r="J3327" i="2"/>
  <c r="N3326" i="2"/>
  <c r="J3326" i="2"/>
  <c r="N3325" i="2"/>
  <c r="J3325" i="2"/>
  <c r="N3324" i="2"/>
  <c r="J3324" i="2"/>
  <c r="N3323" i="2"/>
  <c r="J3323" i="2"/>
  <c r="N3322" i="2"/>
  <c r="J3322" i="2"/>
  <c r="N3321" i="2"/>
  <c r="J3321" i="2"/>
  <c r="N3320" i="2"/>
  <c r="J3320" i="2"/>
  <c r="N3319" i="2"/>
  <c r="J3319" i="2"/>
  <c r="N3318" i="2"/>
  <c r="J3318" i="2"/>
  <c r="N3317" i="2"/>
  <c r="J3317" i="2"/>
  <c r="N3316" i="2"/>
  <c r="J3316" i="2"/>
  <c r="N3315" i="2"/>
  <c r="J3315" i="2"/>
  <c r="N3314" i="2"/>
  <c r="J3314" i="2"/>
  <c r="N3313" i="2"/>
  <c r="J3313" i="2"/>
  <c r="N3312" i="2"/>
  <c r="J3312" i="2"/>
  <c r="N3311" i="2"/>
  <c r="J3311" i="2"/>
  <c r="N3310" i="2"/>
  <c r="J3310" i="2"/>
  <c r="N3309" i="2"/>
  <c r="J3309" i="2"/>
  <c r="N3308" i="2"/>
  <c r="J3308" i="2"/>
  <c r="N3307" i="2"/>
  <c r="J3307" i="2"/>
  <c r="N3306" i="2"/>
  <c r="J3306" i="2"/>
  <c r="N3305" i="2"/>
  <c r="J3305" i="2"/>
  <c r="N3304" i="2"/>
  <c r="J3304" i="2"/>
  <c r="N3303" i="2"/>
  <c r="J3303" i="2"/>
  <c r="N3302" i="2"/>
  <c r="J3302" i="2"/>
  <c r="N3301" i="2"/>
  <c r="J3301" i="2"/>
  <c r="N3300" i="2"/>
  <c r="J3300" i="2"/>
  <c r="N3299" i="2"/>
  <c r="J3299" i="2"/>
  <c r="N3298" i="2"/>
  <c r="J3298" i="2"/>
  <c r="N3297" i="2"/>
  <c r="J3297" i="2"/>
  <c r="N3296" i="2"/>
  <c r="J3296" i="2"/>
  <c r="N3295" i="2"/>
  <c r="J3295" i="2"/>
  <c r="N3294" i="2"/>
  <c r="J3294" i="2"/>
  <c r="N3293" i="2"/>
  <c r="J3293" i="2"/>
  <c r="N3292" i="2"/>
  <c r="J3292" i="2"/>
  <c r="N3291" i="2"/>
  <c r="J3291" i="2"/>
  <c r="N3290" i="2"/>
  <c r="J3290" i="2"/>
  <c r="N3289" i="2"/>
  <c r="J3289" i="2"/>
  <c r="N3288" i="2"/>
  <c r="J3288" i="2"/>
  <c r="N3287" i="2"/>
  <c r="J3287" i="2"/>
  <c r="N3286" i="2"/>
  <c r="J3286" i="2"/>
  <c r="N3285" i="2"/>
  <c r="J3285" i="2"/>
  <c r="N3284" i="2"/>
  <c r="J3284" i="2"/>
  <c r="N3283" i="2"/>
  <c r="J3283" i="2"/>
  <c r="N3282" i="2"/>
  <c r="J3282" i="2"/>
  <c r="N3281" i="2"/>
  <c r="J3281" i="2"/>
  <c r="N3280" i="2"/>
  <c r="J3280" i="2"/>
  <c r="N3279" i="2"/>
  <c r="J3279" i="2"/>
  <c r="N3278" i="2"/>
  <c r="J3278" i="2"/>
  <c r="N3277" i="2"/>
  <c r="J3277" i="2"/>
  <c r="N3276" i="2"/>
  <c r="J3276" i="2"/>
  <c r="N3275" i="2"/>
  <c r="J3275" i="2"/>
  <c r="N3274" i="2"/>
  <c r="J3274" i="2"/>
  <c r="N3273" i="2"/>
  <c r="J3273" i="2"/>
  <c r="N3272" i="2"/>
  <c r="J3272" i="2"/>
  <c r="N3271" i="2"/>
  <c r="J3271" i="2"/>
  <c r="N3270" i="2"/>
  <c r="J3270" i="2"/>
  <c r="N3269" i="2"/>
  <c r="J3269" i="2"/>
  <c r="N3268" i="2"/>
  <c r="J3268" i="2"/>
  <c r="N3267" i="2"/>
  <c r="J3267" i="2"/>
  <c r="N3266" i="2"/>
  <c r="J3266" i="2"/>
  <c r="N3265" i="2"/>
  <c r="J3265" i="2"/>
  <c r="N3264" i="2"/>
  <c r="J3264" i="2"/>
  <c r="N3263" i="2"/>
  <c r="J3263" i="2"/>
  <c r="N3262" i="2"/>
  <c r="J3262" i="2"/>
  <c r="N3261" i="2"/>
  <c r="J3261" i="2"/>
  <c r="N3260" i="2"/>
  <c r="J3260" i="2"/>
  <c r="N3259" i="2"/>
  <c r="J3259" i="2"/>
  <c r="N3258" i="2"/>
  <c r="J3258" i="2"/>
  <c r="N3257" i="2"/>
  <c r="J3257" i="2"/>
  <c r="N3256" i="2"/>
  <c r="J3256" i="2"/>
  <c r="N3255" i="2"/>
  <c r="J3255" i="2"/>
  <c r="N3254" i="2"/>
  <c r="J3254" i="2"/>
  <c r="N3253" i="2"/>
  <c r="J3253" i="2"/>
  <c r="N3252" i="2"/>
  <c r="J3252" i="2"/>
  <c r="N3251" i="2"/>
  <c r="J3251" i="2"/>
  <c r="N3250" i="2"/>
  <c r="J3250" i="2"/>
  <c r="N3249" i="2"/>
  <c r="J3249" i="2"/>
  <c r="N3248" i="2"/>
  <c r="J3248" i="2"/>
  <c r="N3247" i="2"/>
  <c r="J3247" i="2"/>
  <c r="N3246" i="2"/>
  <c r="J3246" i="2"/>
  <c r="N3245" i="2"/>
  <c r="J3245" i="2"/>
  <c r="N3244" i="2"/>
  <c r="J3244" i="2"/>
  <c r="N3243" i="2"/>
  <c r="J3243" i="2"/>
  <c r="N3242" i="2"/>
  <c r="J3242" i="2"/>
  <c r="N3241" i="2"/>
  <c r="J3241" i="2"/>
  <c r="N3240" i="2"/>
  <c r="J3240" i="2"/>
  <c r="N3239" i="2"/>
  <c r="J3239" i="2"/>
  <c r="N3238" i="2"/>
  <c r="J3238" i="2"/>
  <c r="N3237" i="2"/>
  <c r="J3237" i="2"/>
  <c r="N3236" i="2"/>
  <c r="J3236" i="2"/>
  <c r="N3235" i="2"/>
  <c r="J3235" i="2"/>
  <c r="N3234" i="2"/>
  <c r="J3234" i="2"/>
  <c r="N3233" i="2"/>
  <c r="J3233" i="2"/>
  <c r="N3232" i="2"/>
  <c r="J3232" i="2"/>
  <c r="N3231" i="2"/>
  <c r="J3231" i="2"/>
  <c r="N3230" i="2"/>
  <c r="J3230" i="2"/>
  <c r="N3229" i="2"/>
  <c r="J3229" i="2"/>
  <c r="N3228" i="2"/>
  <c r="J3228" i="2"/>
  <c r="N3227" i="2"/>
  <c r="J3227" i="2"/>
  <c r="N3226" i="2"/>
  <c r="J3226" i="2"/>
  <c r="N3225" i="2"/>
  <c r="J3225" i="2"/>
  <c r="N3224" i="2"/>
  <c r="J3224" i="2"/>
  <c r="N3223" i="2"/>
  <c r="J3223" i="2"/>
  <c r="N3222" i="2"/>
  <c r="J3222" i="2"/>
  <c r="N3221" i="2"/>
  <c r="J3221" i="2"/>
  <c r="N3220" i="2"/>
  <c r="J3220" i="2"/>
  <c r="N3219" i="2"/>
  <c r="J3219" i="2"/>
  <c r="N3218" i="2"/>
  <c r="J3218" i="2"/>
  <c r="N3217" i="2"/>
  <c r="J3217" i="2"/>
  <c r="N3216" i="2"/>
  <c r="J3216" i="2"/>
  <c r="N3215" i="2"/>
  <c r="J3215" i="2"/>
  <c r="N3214" i="2"/>
  <c r="J3214" i="2"/>
  <c r="N3213" i="2"/>
  <c r="J3213" i="2"/>
  <c r="N3212" i="2"/>
  <c r="J3212" i="2"/>
  <c r="N3211" i="2"/>
  <c r="J3211" i="2"/>
  <c r="N3210" i="2"/>
  <c r="J3210" i="2"/>
  <c r="N3209" i="2"/>
  <c r="J3209" i="2"/>
  <c r="N3208" i="2"/>
  <c r="J3208" i="2"/>
  <c r="N3207" i="2"/>
  <c r="J3207" i="2"/>
  <c r="N3206" i="2"/>
  <c r="J3206" i="2"/>
  <c r="N3205" i="2"/>
  <c r="J3205" i="2"/>
  <c r="N3204" i="2"/>
  <c r="J3204" i="2"/>
  <c r="N3203" i="2"/>
  <c r="J3203" i="2"/>
  <c r="N3202" i="2"/>
  <c r="J3202" i="2"/>
  <c r="N3201" i="2"/>
  <c r="J3201" i="2"/>
  <c r="N3200" i="2"/>
  <c r="J3200" i="2"/>
  <c r="N3199" i="2"/>
  <c r="J3199" i="2"/>
  <c r="N3198" i="2"/>
  <c r="J3198" i="2"/>
  <c r="N3197" i="2"/>
  <c r="J3197" i="2"/>
  <c r="N3196" i="2"/>
  <c r="J3196" i="2"/>
  <c r="N3195" i="2"/>
  <c r="J3195" i="2"/>
  <c r="N3194" i="2"/>
  <c r="J3194" i="2"/>
  <c r="N3193" i="2"/>
  <c r="J3193" i="2"/>
  <c r="N3192" i="2"/>
  <c r="J3192" i="2"/>
  <c r="N3191" i="2"/>
  <c r="J3191" i="2"/>
  <c r="N3190" i="2"/>
  <c r="J3190" i="2"/>
  <c r="N3189" i="2"/>
  <c r="J3189" i="2"/>
  <c r="N3188" i="2"/>
  <c r="J3188" i="2"/>
  <c r="N3187" i="2"/>
  <c r="J3187" i="2"/>
  <c r="N3186" i="2"/>
  <c r="J3186" i="2"/>
  <c r="N3185" i="2"/>
  <c r="J3185" i="2"/>
  <c r="N3184" i="2"/>
  <c r="J3184" i="2"/>
  <c r="N3183" i="2"/>
  <c r="J3183" i="2"/>
  <c r="N3182" i="2"/>
  <c r="J3182" i="2"/>
  <c r="N3181" i="2"/>
  <c r="J3181" i="2"/>
  <c r="N3180" i="2"/>
  <c r="J3180" i="2"/>
  <c r="N3179" i="2"/>
  <c r="J3179" i="2"/>
  <c r="N3178" i="2"/>
  <c r="J3178" i="2"/>
  <c r="N3177" i="2"/>
  <c r="J3177" i="2"/>
  <c r="N3176" i="2"/>
  <c r="J3176" i="2"/>
  <c r="N3175" i="2"/>
  <c r="J3175" i="2"/>
  <c r="N3174" i="2"/>
  <c r="J3174" i="2"/>
  <c r="N3173" i="2"/>
  <c r="J3173" i="2"/>
  <c r="N3172" i="2"/>
  <c r="J3172" i="2"/>
  <c r="N3171" i="2"/>
  <c r="J3171" i="2"/>
  <c r="N3170" i="2"/>
  <c r="J3170" i="2"/>
  <c r="N3169" i="2"/>
  <c r="J3169" i="2"/>
  <c r="N3168" i="2"/>
  <c r="J3168" i="2"/>
  <c r="N3167" i="2"/>
  <c r="J3167" i="2"/>
  <c r="N3166" i="2"/>
  <c r="J3166" i="2"/>
  <c r="N3165" i="2"/>
  <c r="J3165" i="2"/>
  <c r="N3164" i="2"/>
  <c r="J3164" i="2"/>
  <c r="N3163" i="2"/>
  <c r="J3163" i="2"/>
  <c r="N3162" i="2"/>
  <c r="J3162" i="2"/>
  <c r="N3161" i="2"/>
  <c r="J3161" i="2"/>
  <c r="N3160" i="2"/>
  <c r="J3160" i="2"/>
  <c r="N3159" i="2"/>
  <c r="J3159" i="2"/>
  <c r="N3158" i="2"/>
  <c r="J3158" i="2"/>
  <c r="N3157" i="2"/>
  <c r="J3157" i="2"/>
  <c r="N3156" i="2"/>
  <c r="J3156" i="2"/>
  <c r="N3155" i="2"/>
  <c r="J3155" i="2"/>
  <c r="N3154" i="2"/>
  <c r="J3154" i="2"/>
  <c r="N3153" i="2"/>
  <c r="J3153" i="2"/>
  <c r="N3152" i="2"/>
  <c r="J3152" i="2"/>
  <c r="N3151" i="2"/>
  <c r="J3151" i="2"/>
  <c r="N3150" i="2"/>
  <c r="J3150" i="2"/>
  <c r="N3149" i="2"/>
  <c r="J3149" i="2"/>
  <c r="N3148" i="2"/>
  <c r="J3148" i="2"/>
  <c r="N3147" i="2"/>
  <c r="J3147" i="2"/>
  <c r="N3146" i="2"/>
  <c r="J3146" i="2"/>
  <c r="N3145" i="2"/>
  <c r="J3145" i="2"/>
  <c r="N3144" i="2"/>
  <c r="J3144" i="2"/>
  <c r="N3143" i="2"/>
  <c r="J3143" i="2"/>
  <c r="N3142" i="2"/>
  <c r="J3142" i="2"/>
  <c r="N3141" i="2"/>
  <c r="J3141" i="2"/>
  <c r="N3140" i="2"/>
  <c r="J3140" i="2"/>
  <c r="N3139" i="2"/>
  <c r="J3139" i="2"/>
  <c r="N3138" i="2"/>
  <c r="J3138" i="2"/>
  <c r="N3137" i="2"/>
  <c r="J3137" i="2"/>
  <c r="N3136" i="2"/>
  <c r="J3136" i="2"/>
  <c r="N3135" i="2"/>
  <c r="J3135" i="2"/>
  <c r="N3134" i="2"/>
  <c r="J3134" i="2"/>
  <c r="N3133" i="2"/>
  <c r="J3133" i="2"/>
  <c r="N3132" i="2"/>
  <c r="J3132" i="2"/>
  <c r="N3131" i="2"/>
  <c r="J3131" i="2"/>
  <c r="N3130" i="2"/>
  <c r="J3130" i="2"/>
  <c r="N3129" i="2"/>
  <c r="J3129" i="2"/>
  <c r="N3128" i="2"/>
  <c r="J3128" i="2"/>
  <c r="N3127" i="2"/>
  <c r="J3127" i="2"/>
  <c r="N3126" i="2"/>
  <c r="J3126" i="2"/>
  <c r="N3125" i="2"/>
  <c r="J3125" i="2"/>
  <c r="N3124" i="2"/>
  <c r="J3124" i="2"/>
  <c r="N3123" i="2"/>
  <c r="J3123" i="2"/>
  <c r="N3122" i="2"/>
  <c r="J3122" i="2"/>
  <c r="N3121" i="2"/>
  <c r="J3121" i="2"/>
  <c r="N3120" i="2"/>
  <c r="J3120" i="2"/>
  <c r="N3119" i="2"/>
  <c r="J3119" i="2"/>
  <c r="N3118" i="2"/>
  <c r="J3118" i="2"/>
  <c r="N3117" i="2"/>
  <c r="J3117" i="2"/>
  <c r="N3116" i="2"/>
  <c r="J3116" i="2"/>
  <c r="N3115" i="2"/>
  <c r="J3115" i="2"/>
  <c r="N3114" i="2"/>
  <c r="J3114" i="2"/>
  <c r="N3113" i="2"/>
  <c r="J3113" i="2"/>
  <c r="N3112" i="2"/>
  <c r="J3112" i="2"/>
  <c r="N3111" i="2"/>
  <c r="J3111" i="2"/>
  <c r="N3110" i="2"/>
  <c r="J3110" i="2"/>
  <c r="N3109" i="2"/>
  <c r="J3109" i="2"/>
  <c r="N3108" i="2"/>
  <c r="J3108" i="2"/>
  <c r="N3107" i="2"/>
  <c r="J3107" i="2"/>
  <c r="N3106" i="2"/>
  <c r="J3106" i="2"/>
  <c r="N3105" i="2"/>
  <c r="J3105" i="2"/>
  <c r="N3104" i="2"/>
  <c r="J3104" i="2"/>
  <c r="N3103" i="2"/>
  <c r="J3103" i="2"/>
  <c r="N3102" i="2"/>
  <c r="J3102" i="2"/>
  <c r="N3101" i="2"/>
  <c r="J3101" i="2"/>
  <c r="N3100" i="2"/>
  <c r="J3100" i="2"/>
  <c r="N3099" i="2"/>
  <c r="J3099" i="2"/>
  <c r="N3098" i="2"/>
  <c r="J3098" i="2"/>
  <c r="N3097" i="2"/>
  <c r="J3097" i="2"/>
  <c r="N3096" i="2"/>
  <c r="J3096" i="2"/>
  <c r="N3095" i="2"/>
  <c r="J3095" i="2"/>
  <c r="N3094" i="2"/>
  <c r="J3094" i="2"/>
  <c r="N3093" i="2"/>
  <c r="J3093" i="2"/>
  <c r="N3092" i="2"/>
  <c r="J3092" i="2"/>
  <c r="N3091" i="2"/>
  <c r="J3091" i="2"/>
  <c r="N3090" i="2"/>
  <c r="J3090" i="2"/>
  <c r="N3089" i="2"/>
  <c r="J3089" i="2"/>
  <c r="N3088" i="2"/>
  <c r="J3088" i="2"/>
  <c r="N3087" i="2"/>
  <c r="J3087" i="2"/>
  <c r="N3086" i="2"/>
  <c r="J3086" i="2"/>
  <c r="N3085" i="2"/>
  <c r="J3085" i="2"/>
  <c r="N3084" i="2"/>
  <c r="J3084" i="2"/>
  <c r="N3083" i="2"/>
  <c r="J3083" i="2"/>
  <c r="N3082" i="2"/>
  <c r="J3082" i="2"/>
  <c r="N3081" i="2"/>
  <c r="J3081" i="2"/>
  <c r="N3080" i="2"/>
  <c r="J3080" i="2"/>
  <c r="N3079" i="2"/>
  <c r="J3079" i="2"/>
  <c r="N3078" i="2"/>
  <c r="J3078" i="2"/>
  <c r="N3077" i="2"/>
  <c r="J3077" i="2"/>
  <c r="N3076" i="2"/>
  <c r="J3076" i="2"/>
  <c r="N3075" i="2"/>
  <c r="J3075" i="2"/>
  <c r="N3074" i="2"/>
  <c r="J3074" i="2"/>
  <c r="N3073" i="2"/>
  <c r="J3073" i="2"/>
  <c r="N3072" i="2"/>
  <c r="J3072" i="2"/>
  <c r="N3071" i="2"/>
  <c r="J3071" i="2"/>
  <c r="N3070" i="2"/>
  <c r="J3070" i="2"/>
  <c r="N3069" i="2"/>
  <c r="J3069" i="2"/>
  <c r="N3068" i="2"/>
  <c r="J3068" i="2"/>
  <c r="N3067" i="2"/>
  <c r="J3067" i="2"/>
  <c r="N3066" i="2"/>
  <c r="J3066" i="2"/>
  <c r="N3065" i="2"/>
  <c r="J3065" i="2"/>
  <c r="N3064" i="2"/>
  <c r="J3064" i="2"/>
  <c r="N3063" i="2"/>
  <c r="J3063" i="2"/>
  <c r="N3062" i="2"/>
  <c r="J3062" i="2"/>
  <c r="N3061" i="2"/>
  <c r="J3061" i="2"/>
  <c r="N3060" i="2"/>
  <c r="J3060" i="2"/>
  <c r="N3059" i="2"/>
  <c r="J3059" i="2"/>
  <c r="N3058" i="2"/>
  <c r="J3058" i="2"/>
  <c r="N3057" i="2"/>
  <c r="J3057" i="2"/>
  <c r="N3056" i="2"/>
  <c r="J3056" i="2"/>
  <c r="N3055" i="2"/>
  <c r="J3055" i="2"/>
  <c r="N3054" i="2"/>
  <c r="J3054" i="2"/>
  <c r="N3053" i="2"/>
  <c r="J3053" i="2"/>
  <c r="N3052" i="2"/>
  <c r="J3052" i="2"/>
  <c r="N3051" i="2"/>
  <c r="J3051" i="2"/>
  <c r="N3050" i="2"/>
  <c r="J3050" i="2"/>
  <c r="N3049" i="2"/>
  <c r="J3049" i="2"/>
  <c r="N3048" i="2"/>
  <c r="J3048" i="2"/>
  <c r="N3047" i="2"/>
  <c r="J3047" i="2"/>
  <c r="N3046" i="2"/>
  <c r="J3046" i="2"/>
  <c r="N3045" i="2"/>
  <c r="J3045" i="2"/>
  <c r="N3044" i="2"/>
  <c r="J3044" i="2"/>
  <c r="N3043" i="2"/>
  <c r="J3043" i="2"/>
  <c r="N3042" i="2"/>
  <c r="J3042" i="2"/>
  <c r="N3041" i="2"/>
  <c r="J3041" i="2"/>
  <c r="N3040" i="2"/>
  <c r="J3040" i="2"/>
  <c r="N3039" i="2"/>
  <c r="J3039" i="2"/>
  <c r="N3038" i="2"/>
  <c r="J3038" i="2"/>
  <c r="N3037" i="2"/>
  <c r="J3037" i="2"/>
  <c r="N3036" i="2"/>
  <c r="J3036" i="2"/>
  <c r="N3035" i="2"/>
  <c r="J3035" i="2"/>
  <c r="N3034" i="2"/>
  <c r="J3034" i="2"/>
  <c r="N3033" i="2"/>
  <c r="J3033" i="2"/>
  <c r="N3032" i="2"/>
  <c r="J3032" i="2"/>
  <c r="N3031" i="2"/>
  <c r="J3031" i="2"/>
  <c r="N3017" i="2"/>
  <c r="J3017" i="2"/>
  <c r="A3017" i="2"/>
  <c r="N3016" i="2"/>
  <c r="J3016" i="2"/>
  <c r="A3016" i="2"/>
  <c r="N3015" i="2"/>
  <c r="J3015" i="2"/>
  <c r="A3015" i="2"/>
  <c r="N3014" i="2"/>
  <c r="J3014" i="2"/>
  <c r="A3014" i="2"/>
  <c r="N3013" i="2"/>
  <c r="J3013" i="2"/>
  <c r="A3013" i="2"/>
  <c r="N3012" i="2"/>
  <c r="J3012" i="2"/>
  <c r="A3012" i="2"/>
  <c r="N3011" i="2"/>
  <c r="J3011" i="2"/>
  <c r="A3011" i="2"/>
  <c r="N3010" i="2"/>
  <c r="J3010" i="2"/>
  <c r="A3010" i="2"/>
  <c r="N3009" i="2"/>
  <c r="J3009" i="2"/>
  <c r="A3009" i="2"/>
  <c r="N3008" i="2"/>
  <c r="J3008" i="2"/>
  <c r="A3008" i="2"/>
  <c r="N3007" i="2"/>
  <c r="J3007" i="2"/>
  <c r="A3007" i="2"/>
  <c r="N3006" i="2"/>
  <c r="J3006" i="2"/>
  <c r="A3006" i="2"/>
  <c r="N3005" i="2"/>
  <c r="J3005" i="2"/>
  <c r="A3005" i="2"/>
  <c r="N3004" i="2"/>
  <c r="J3004" i="2"/>
  <c r="A3004" i="2"/>
  <c r="N3003" i="2"/>
  <c r="J3003" i="2"/>
  <c r="A3003" i="2"/>
  <c r="N3002" i="2"/>
  <c r="J3002" i="2"/>
  <c r="A3002" i="2"/>
  <c r="N3001" i="2"/>
  <c r="J3001" i="2"/>
  <c r="A3001" i="2"/>
  <c r="N3000" i="2"/>
  <c r="J3000" i="2"/>
  <c r="A3000" i="2"/>
  <c r="N2999" i="2"/>
  <c r="J2999" i="2"/>
  <c r="A2999" i="2"/>
  <c r="N2998" i="2"/>
  <c r="J2998" i="2"/>
  <c r="A2998" i="2"/>
  <c r="N2997" i="2"/>
  <c r="J2997" i="2"/>
  <c r="A2997" i="2"/>
  <c r="N2996" i="2"/>
  <c r="J2996" i="2"/>
  <c r="A2996" i="2"/>
  <c r="N2995" i="2"/>
  <c r="J2995" i="2"/>
  <c r="A2995" i="2"/>
  <c r="N2994" i="2"/>
  <c r="J2994" i="2"/>
  <c r="A2994" i="2"/>
  <c r="N2993" i="2"/>
  <c r="J2993" i="2"/>
  <c r="A2993" i="2"/>
  <c r="N2992" i="2"/>
  <c r="J2992" i="2"/>
  <c r="A2992" i="2"/>
  <c r="N2991" i="2"/>
  <c r="J2991" i="2"/>
  <c r="A2991" i="2"/>
  <c r="N2990" i="2"/>
  <c r="J2990" i="2"/>
  <c r="A2990" i="2"/>
  <c r="N2989" i="2"/>
  <c r="J2989" i="2"/>
  <c r="A2989" i="2"/>
  <c r="N2988" i="2"/>
  <c r="J2988" i="2"/>
  <c r="A2988" i="2"/>
  <c r="N2987" i="2"/>
  <c r="J2987" i="2"/>
  <c r="A2987" i="2"/>
  <c r="N2986" i="2"/>
  <c r="J2986" i="2"/>
  <c r="A2986" i="2"/>
  <c r="N2985" i="2"/>
  <c r="J2985" i="2"/>
  <c r="A2985" i="2"/>
  <c r="N2984" i="2"/>
  <c r="J2984" i="2"/>
  <c r="A2984" i="2"/>
  <c r="N2983" i="2"/>
  <c r="J2983" i="2"/>
  <c r="A2983" i="2"/>
  <c r="N2982" i="2"/>
  <c r="J2982" i="2"/>
  <c r="A2982" i="2"/>
  <c r="N2981" i="2"/>
  <c r="J2981" i="2"/>
  <c r="A2981" i="2"/>
  <c r="N2980" i="2"/>
  <c r="J2980" i="2"/>
  <c r="A2980" i="2"/>
  <c r="N2979" i="2"/>
  <c r="J2979" i="2"/>
  <c r="A2979" i="2"/>
  <c r="N2978" i="2"/>
  <c r="J2978" i="2"/>
  <c r="A2978" i="2"/>
  <c r="N2977" i="2"/>
  <c r="J2977" i="2"/>
  <c r="A2977" i="2"/>
  <c r="N2976" i="2"/>
  <c r="J2976" i="2"/>
  <c r="A2976" i="2"/>
  <c r="N2975" i="2"/>
  <c r="J2975" i="2"/>
  <c r="A2975" i="2"/>
  <c r="N2974" i="2"/>
  <c r="J2974" i="2"/>
  <c r="A2974" i="2"/>
  <c r="N2973" i="2"/>
  <c r="J2973" i="2"/>
  <c r="A2973" i="2"/>
  <c r="N2972" i="2"/>
  <c r="J2972" i="2"/>
  <c r="A2972" i="2"/>
  <c r="N2971" i="2"/>
  <c r="J2971" i="2"/>
  <c r="A2971" i="2"/>
  <c r="N2970" i="2"/>
  <c r="J2970" i="2"/>
  <c r="A2970" i="2"/>
  <c r="N2969" i="2"/>
  <c r="J2969" i="2"/>
  <c r="A2969" i="2"/>
  <c r="N2968" i="2"/>
  <c r="J2968" i="2"/>
  <c r="A2968" i="2"/>
  <c r="N2967" i="2"/>
  <c r="J2967" i="2"/>
  <c r="A2967" i="2"/>
  <c r="N2966" i="2"/>
  <c r="J2966" i="2"/>
  <c r="A2966" i="2"/>
  <c r="N2965" i="2"/>
  <c r="J2965" i="2"/>
  <c r="A2965" i="2"/>
  <c r="N2964" i="2"/>
  <c r="J2964" i="2"/>
  <c r="A2964" i="2"/>
  <c r="N2963" i="2"/>
  <c r="J2963" i="2"/>
  <c r="A2963" i="2"/>
  <c r="N2962" i="2"/>
  <c r="J2962" i="2"/>
  <c r="A2962" i="2"/>
  <c r="N2961" i="2"/>
  <c r="J2961" i="2"/>
  <c r="A2961" i="2"/>
  <c r="N2960" i="2"/>
  <c r="J2960" i="2"/>
  <c r="A2960" i="2"/>
  <c r="N2959" i="2"/>
  <c r="J2959" i="2"/>
  <c r="A2959" i="2"/>
  <c r="N2958" i="2"/>
  <c r="J2958" i="2"/>
  <c r="A2958" i="2"/>
  <c r="N2957" i="2"/>
  <c r="J2957" i="2"/>
  <c r="A2957" i="2"/>
  <c r="N2956" i="2"/>
  <c r="J2956" i="2"/>
  <c r="A2956" i="2"/>
  <c r="N2955" i="2"/>
  <c r="J2955" i="2"/>
  <c r="A2955" i="2"/>
  <c r="N2954" i="2"/>
  <c r="J2954" i="2"/>
  <c r="A2954" i="2"/>
  <c r="N2953" i="2"/>
  <c r="J2953" i="2"/>
  <c r="A2953" i="2"/>
  <c r="N2952" i="2"/>
  <c r="J2952" i="2"/>
  <c r="A2952" i="2"/>
  <c r="N2951" i="2"/>
  <c r="J2951" i="2"/>
  <c r="A2951" i="2"/>
  <c r="N2950" i="2"/>
  <c r="J2950" i="2"/>
  <c r="A2950" i="2"/>
  <c r="N2949" i="2"/>
  <c r="J2949" i="2"/>
  <c r="A2949" i="2"/>
  <c r="N2948" i="2"/>
  <c r="J2948" i="2"/>
  <c r="A2948" i="2"/>
  <c r="N2947" i="2"/>
  <c r="J2947" i="2"/>
  <c r="A2947" i="2"/>
  <c r="N2946" i="2"/>
  <c r="J2946" i="2"/>
  <c r="A2946" i="2"/>
  <c r="N2945" i="2"/>
  <c r="J2945" i="2"/>
  <c r="A2945" i="2"/>
  <c r="N2944" i="2"/>
  <c r="J2944" i="2"/>
  <c r="A2944" i="2"/>
  <c r="N2943" i="2"/>
  <c r="J2943" i="2"/>
  <c r="A2943" i="2"/>
  <c r="N2942" i="2"/>
  <c r="J2942" i="2"/>
  <c r="A2942" i="2"/>
  <c r="N2941" i="2"/>
  <c r="J2941" i="2"/>
  <c r="A2941" i="2"/>
  <c r="N2940" i="2"/>
  <c r="J2940" i="2"/>
  <c r="A2940" i="2"/>
  <c r="N2939" i="2"/>
  <c r="J2939" i="2"/>
  <c r="A2939" i="2"/>
  <c r="N2938" i="2"/>
  <c r="J2938" i="2"/>
  <c r="A2938" i="2"/>
  <c r="N2937" i="2"/>
  <c r="J2937" i="2"/>
  <c r="A2937" i="2"/>
  <c r="N2936" i="2"/>
  <c r="J2936" i="2"/>
  <c r="A2936" i="2"/>
  <c r="N2935" i="2"/>
  <c r="J2935" i="2"/>
  <c r="A2935" i="2"/>
  <c r="N2934" i="2"/>
  <c r="J2934" i="2"/>
  <c r="A2934" i="2"/>
  <c r="N2933" i="2"/>
  <c r="J2933" i="2"/>
  <c r="A2933" i="2"/>
  <c r="N2932" i="2"/>
  <c r="J2932" i="2"/>
  <c r="A2932" i="2"/>
  <c r="N2931" i="2"/>
  <c r="J2931" i="2"/>
  <c r="A2931" i="2"/>
  <c r="N2930" i="2"/>
  <c r="J2930" i="2"/>
  <c r="A2930" i="2"/>
  <c r="N2929" i="2"/>
  <c r="J2929" i="2"/>
  <c r="A2929" i="2"/>
  <c r="N2928" i="2"/>
  <c r="J2928" i="2"/>
  <c r="A2928" i="2"/>
  <c r="N2927" i="2"/>
  <c r="J2927" i="2"/>
  <c r="A2927" i="2"/>
  <c r="N2926" i="2"/>
  <c r="J2926" i="2"/>
  <c r="A2926" i="2"/>
  <c r="N2925" i="2"/>
  <c r="J2925" i="2"/>
  <c r="A2925" i="2"/>
  <c r="N2924" i="2"/>
  <c r="J2924" i="2"/>
  <c r="A2924" i="2"/>
  <c r="N2923" i="2"/>
  <c r="J2923" i="2"/>
  <c r="A2923" i="2"/>
  <c r="N2922" i="2"/>
  <c r="J2922" i="2"/>
  <c r="A2922" i="2"/>
  <c r="N2921" i="2"/>
  <c r="J2921" i="2"/>
  <c r="A2921" i="2"/>
  <c r="N2920" i="2"/>
  <c r="J2920" i="2"/>
  <c r="A2920" i="2"/>
  <c r="N2919" i="2"/>
  <c r="J2919" i="2"/>
  <c r="A2919" i="2"/>
  <c r="N2918" i="2"/>
  <c r="J2918" i="2"/>
  <c r="A2918" i="2"/>
  <c r="N2917" i="2"/>
  <c r="J2917" i="2"/>
  <c r="A2917" i="2"/>
  <c r="N2916" i="2"/>
  <c r="J2916" i="2"/>
  <c r="A2916" i="2"/>
  <c r="N2915" i="2"/>
  <c r="J2915" i="2"/>
  <c r="A2915" i="2"/>
  <c r="N2914" i="2"/>
  <c r="J2914" i="2"/>
  <c r="A2914" i="2"/>
  <c r="N2913" i="2"/>
  <c r="J2913" i="2"/>
  <c r="A2913" i="2"/>
  <c r="N2912" i="2"/>
  <c r="J2912" i="2"/>
  <c r="A2912" i="2"/>
  <c r="N2911" i="2"/>
  <c r="J2911" i="2"/>
  <c r="A2911" i="2"/>
  <c r="N2910" i="2"/>
  <c r="J2910" i="2"/>
  <c r="A2910" i="2"/>
  <c r="N2909" i="2"/>
  <c r="J2909" i="2"/>
  <c r="A2909" i="2"/>
  <c r="N2908" i="2"/>
  <c r="J2908" i="2"/>
  <c r="A2908" i="2"/>
  <c r="N2907" i="2"/>
  <c r="J2907" i="2"/>
  <c r="A2907" i="2"/>
  <c r="N2906" i="2"/>
  <c r="J2906" i="2"/>
  <c r="A2906" i="2"/>
  <c r="N2905" i="2"/>
  <c r="J2905" i="2"/>
  <c r="A2905" i="2"/>
  <c r="N2904" i="2"/>
  <c r="J2904" i="2"/>
  <c r="A2904" i="2"/>
  <c r="N2903" i="2"/>
  <c r="J2903" i="2"/>
  <c r="A2903" i="2"/>
  <c r="N2902" i="2"/>
  <c r="J2902" i="2"/>
  <c r="A2902" i="2"/>
  <c r="N2901" i="2"/>
  <c r="J2901" i="2"/>
  <c r="A2901" i="2"/>
  <c r="N2900" i="2"/>
  <c r="J2900" i="2"/>
  <c r="A2900" i="2"/>
  <c r="N2899" i="2"/>
  <c r="J2899" i="2"/>
  <c r="A2899" i="2"/>
  <c r="N2898" i="2"/>
  <c r="J2898" i="2"/>
  <c r="A2898" i="2"/>
  <c r="N2897" i="2"/>
  <c r="J2897" i="2"/>
  <c r="A2897" i="2"/>
  <c r="N2896" i="2"/>
  <c r="J2896" i="2"/>
  <c r="A2896" i="2"/>
  <c r="N2895" i="2"/>
  <c r="J2895" i="2"/>
  <c r="A2895" i="2"/>
  <c r="N2894" i="2"/>
  <c r="J2894" i="2"/>
  <c r="A2894" i="2"/>
  <c r="N2893" i="2"/>
  <c r="J2893" i="2"/>
  <c r="A2893" i="2"/>
  <c r="N2892" i="2"/>
  <c r="J2892" i="2"/>
  <c r="A2892" i="2"/>
  <c r="N2891" i="2"/>
  <c r="J2891" i="2"/>
  <c r="A2891" i="2"/>
  <c r="N2890" i="2"/>
  <c r="J2890" i="2"/>
  <c r="A2890" i="2"/>
  <c r="N2889" i="2"/>
  <c r="J2889" i="2"/>
  <c r="A2889" i="2"/>
  <c r="N2888" i="2"/>
  <c r="J2888" i="2"/>
  <c r="A2888" i="2"/>
  <c r="N2887" i="2"/>
  <c r="J2887" i="2"/>
  <c r="A2887" i="2"/>
  <c r="N2886" i="2"/>
  <c r="J2886" i="2"/>
  <c r="A2886" i="2"/>
  <c r="N2885" i="2"/>
  <c r="J2885" i="2"/>
  <c r="A2885" i="2"/>
  <c r="N2884" i="2"/>
  <c r="J2884" i="2"/>
  <c r="A2884" i="2"/>
  <c r="N2883" i="2"/>
  <c r="J2883" i="2"/>
  <c r="A2883" i="2"/>
  <c r="N2882" i="2"/>
  <c r="J2882" i="2"/>
  <c r="A2882" i="2"/>
  <c r="N2881" i="2"/>
  <c r="J2881" i="2"/>
  <c r="A2881" i="2"/>
  <c r="N2880" i="2"/>
  <c r="J2880" i="2"/>
  <c r="A2880" i="2"/>
  <c r="N2879" i="2"/>
  <c r="J2879" i="2"/>
  <c r="A2879" i="2"/>
  <c r="N2878" i="2"/>
  <c r="J2878" i="2"/>
  <c r="A2878" i="2"/>
  <c r="N2877" i="2"/>
  <c r="J2877" i="2"/>
  <c r="A2877" i="2"/>
  <c r="N2876" i="2"/>
  <c r="J2876" i="2"/>
  <c r="A2876" i="2"/>
  <c r="N2875" i="2"/>
  <c r="J2875" i="2"/>
  <c r="A2875" i="2"/>
  <c r="N2874" i="2"/>
  <c r="J2874" i="2"/>
  <c r="A2874" i="2"/>
  <c r="N2873" i="2"/>
  <c r="J2873" i="2"/>
  <c r="A2873" i="2"/>
  <c r="N2872" i="2"/>
  <c r="J2872" i="2"/>
  <c r="A2872" i="2"/>
  <c r="N2871" i="2"/>
  <c r="M2871" i="2"/>
  <c r="J2871" i="2"/>
  <c r="B2871" i="2"/>
  <c r="A2871" i="2"/>
  <c r="N2870" i="2"/>
  <c r="M2870" i="2"/>
  <c r="J2870" i="2"/>
  <c r="B2870" i="2"/>
  <c r="A2870" i="2"/>
  <c r="N2869" i="2"/>
  <c r="M2869" i="2"/>
  <c r="J2869" i="2"/>
  <c r="A2869" i="2"/>
  <c r="N2868" i="2"/>
  <c r="M2868" i="2"/>
  <c r="J2868" i="2"/>
  <c r="B2868" i="2"/>
  <c r="A2868" i="2"/>
  <c r="N2867" i="2"/>
  <c r="M2867" i="2"/>
  <c r="J2867" i="2"/>
  <c r="B2867" i="2"/>
  <c r="A2867" i="2"/>
  <c r="N2866" i="2"/>
  <c r="M2866" i="2"/>
  <c r="J2866" i="2"/>
  <c r="B2866" i="2"/>
  <c r="A2866" i="2"/>
  <c r="N2865" i="2"/>
  <c r="M2865" i="2"/>
  <c r="J2865" i="2"/>
  <c r="B2865" i="2"/>
  <c r="A2865" i="2"/>
  <c r="N2864" i="2"/>
  <c r="M2864" i="2"/>
  <c r="J2864" i="2"/>
  <c r="B2864" i="2"/>
  <c r="A2864" i="2"/>
  <c r="N2863" i="2"/>
  <c r="M2863" i="2"/>
  <c r="J2863" i="2"/>
  <c r="B2863" i="2"/>
  <c r="A2863" i="2"/>
  <c r="N2862" i="2"/>
  <c r="M2862" i="2"/>
  <c r="J2862" i="2"/>
  <c r="B2862" i="2"/>
  <c r="A2862" i="2"/>
  <c r="N2861" i="2"/>
  <c r="M2861" i="2"/>
  <c r="J2861" i="2"/>
  <c r="B2861" i="2"/>
  <c r="A2861" i="2"/>
  <c r="N2860" i="2"/>
  <c r="M2860" i="2"/>
  <c r="J2860" i="2"/>
  <c r="A2860" i="2"/>
  <c r="N2859" i="2"/>
  <c r="M2859" i="2"/>
  <c r="J2859" i="2"/>
  <c r="A2859" i="2"/>
  <c r="N2858" i="2"/>
  <c r="M2858" i="2"/>
  <c r="J2858" i="2"/>
  <c r="B2858" i="2"/>
  <c r="A2858" i="2"/>
  <c r="N2857" i="2"/>
  <c r="M2857" i="2"/>
  <c r="J2857" i="2"/>
  <c r="A2857" i="2"/>
  <c r="N2856" i="2"/>
  <c r="M2856" i="2"/>
  <c r="J2856" i="2"/>
  <c r="A2856" i="2"/>
  <c r="N2855" i="2"/>
  <c r="M2855" i="2"/>
  <c r="J2855" i="2"/>
  <c r="B2855" i="2"/>
  <c r="A2855" i="2"/>
  <c r="N2854" i="2"/>
  <c r="M2854" i="2"/>
  <c r="J2854" i="2"/>
  <c r="B2854" i="2"/>
  <c r="A2854" i="2"/>
  <c r="N2853" i="2"/>
  <c r="M2853" i="2"/>
  <c r="J2853" i="2"/>
  <c r="B2853" i="2"/>
  <c r="A2853" i="2"/>
  <c r="N2852" i="2"/>
  <c r="M2852" i="2"/>
  <c r="J2852" i="2"/>
  <c r="B2852" i="2"/>
  <c r="A2852" i="2"/>
  <c r="N2851" i="2"/>
  <c r="M2851" i="2"/>
  <c r="J2851" i="2"/>
  <c r="B2851" i="2"/>
  <c r="A2851" i="2"/>
  <c r="N2850" i="2"/>
  <c r="M2850" i="2"/>
  <c r="J2850" i="2"/>
  <c r="B2850" i="2"/>
  <c r="A2850" i="2"/>
  <c r="N2849" i="2"/>
  <c r="M2849" i="2"/>
  <c r="J2849" i="2"/>
  <c r="B2849" i="2"/>
  <c r="A2849" i="2"/>
  <c r="N2848" i="2"/>
  <c r="M2848" i="2"/>
  <c r="J2848" i="2"/>
  <c r="B2848" i="2"/>
  <c r="A2848" i="2"/>
  <c r="N2847" i="2"/>
  <c r="M2847" i="2"/>
  <c r="J2847" i="2"/>
  <c r="B2847" i="2"/>
  <c r="A2847" i="2"/>
  <c r="N2846" i="2"/>
  <c r="M2846" i="2"/>
  <c r="J2846" i="2"/>
  <c r="B2846" i="2"/>
  <c r="A2846" i="2"/>
  <c r="N2845" i="2"/>
  <c r="M2845" i="2"/>
  <c r="J2845" i="2"/>
  <c r="B2845" i="2"/>
  <c r="A2845" i="2"/>
  <c r="N2844" i="2"/>
  <c r="M2844" i="2"/>
  <c r="J2844" i="2"/>
  <c r="B2844" i="2"/>
  <c r="A2844" i="2"/>
  <c r="N2843" i="2"/>
  <c r="M2843" i="2"/>
  <c r="J2843" i="2"/>
  <c r="A2843" i="2"/>
  <c r="N2842" i="2"/>
  <c r="M2842" i="2"/>
  <c r="J2842" i="2"/>
  <c r="B2842" i="2"/>
  <c r="A2842" i="2"/>
  <c r="N2841" i="2"/>
  <c r="M2841" i="2"/>
  <c r="J2841" i="2"/>
  <c r="B2841" i="2"/>
  <c r="A2841" i="2"/>
  <c r="N2840" i="2"/>
  <c r="M2840" i="2"/>
  <c r="J2840" i="2"/>
  <c r="B2840" i="2"/>
  <c r="A2840" i="2"/>
  <c r="N2839" i="2"/>
  <c r="M2839" i="2"/>
  <c r="J2839" i="2"/>
  <c r="B2839" i="2"/>
  <c r="A2839" i="2"/>
  <c r="N2838" i="2"/>
  <c r="M2838" i="2"/>
  <c r="J2838" i="2"/>
  <c r="B2838" i="2"/>
  <c r="A2838" i="2"/>
  <c r="N2837" i="2"/>
  <c r="M2837" i="2"/>
  <c r="J2837" i="2"/>
  <c r="B2837" i="2"/>
  <c r="A2837" i="2"/>
  <c r="N2836" i="2"/>
  <c r="M2836" i="2"/>
  <c r="J2836" i="2"/>
  <c r="B2836" i="2"/>
  <c r="A2836" i="2"/>
  <c r="N2835" i="2"/>
  <c r="M2835" i="2"/>
  <c r="J2835" i="2"/>
  <c r="B2835" i="2"/>
  <c r="A2835" i="2"/>
  <c r="N2834" i="2"/>
  <c r="M2834" i="2"/>
  <c r="J2834" i="2"/>
  <c r="B2834" i="2"/>
  <c r="A2834" i="2"/>
  <c r="N2833" i="2"/>
  <c r="M2833" i="2"/>
  <c r="J2833" i="2"/>
  <c r="B2833" i="2"/>
  <c r="A2833" i="2"/>
  <c r="N2832" i="2"/>
  <c r="M2832" i="2"/>
  <c r="J2832" i="2"/>
  <c r="B2832" i="2"/>
  <c r="A2832" i="2"/>
  <c r="N2831" i="2"/>
  <c r="M2831" i="2"/>
  <c r="J2831" i="2"/>
  <c r="A2831" i="2"/>
  <c r="N2830" i="2"/>
  <c r="M2830" i="2"/>
  <c r="J2830" i="2"/>
  <c r="B2830" i="2"/>
  <c r="A2830" i="2"/>
  <c r="N2829" i="2"/>
  <c r="M2829" i="2"/>
  <c r="J2829" i="2"/>
  <c r="B2829" i="2"/>
  <c r="A2829" i="2"/>
  <c r="N2828" i="2"/>
  <c r="M2828" i="2"/>
  <c r="J2828" i="2"/>
  <c r="B2828" i="2"/>
  <c r="A2828" i="2"/>
  <c r="N2827" i="2"/>
  <c r="M2827" i="2"/>
  <c r="J2827" i="2"/>
  <c r="B2827" i="2"/>
  <c r="A2827" i="2"/>
  <c r="N2826" i="2"/>
  <c r="M2826" i="2"/>
  <c r="J2826" i="2"/>
  <c r="B2826" i="2"/>
  <c r="A2826" i="2"/>
  <c r="N2825" i="2"/>
  <c r="M2825" i="2"/>
  <c r="J2825" i="2"/>
  <c r="B2825" i="2"/>
  <c r="A2825" i="2"/>
  <c r="N2824" i="2"/>
  <c r="M2824" i="2"/>
  <c r="J2824" i="2"/>
  <c r="B2824" i="2"/>
  <c r="A2824" i="2"/>
  <c r="N2823" i="2"/>
  <c r="M2823" i="2"/>
  <c r="J2823" i="2"/>
  <c r="B2823" i="2"/>
  <c r="A2823" i="2"/>
  <c r="N2822" i="2"/>
  <c r="M2822" i="2"/>
  <c r="J2822" i="2"/>
  <c r="B2822" i="2"/>
  <c r="A2822" i="2"/>
  <c r="N2821" i="2"/>
  <c r="M2821" i="2"/>
  <c r="J2821" i="2"/>
  <c r="A2821" i="2"/>
  <c r="N2820" i="2"/>
  <c r="M2820" i="2"/>
  <c r="J2820" i="2"/>
  <c r="B2820" i="2"/>
  <c r="A2820" i="2"/>
  <c r="N2819" i="2"/>
  <c r="M2819" i="2"/>
  <c r="J2819" i="2"/>
  <c r="B2819" i="2"/>
  <c r="A2819" i="2"/>
  <c r="N2818" i="2"/>
  <c r="M2818" i="2"/>
  <c r="J2818" i="2"/>
  <c r="B2818" i="2"/>
  <c r="A2818" i="2"/>
  <c r="N2817" i="2"/>
  <c r="M2817" i="2"/>
  <c r="J2817" i="2"/>
  <c r="B2817" i="2"/>
  <c r="A2817" i="2"/>
  <c r="N2816" i="2"/>
  <c r="M2816" i="2"/>
  <c r="J2816" i="2"/>
  <c r="B2816" i="2"/>
  <c r="A2816" i="2"/>
  <c r="N2815" i="2"/>
  <c r="M2815" i="2"/>
  <c r="J2815" i="2"/>
  <c r="B2815" i="2"/>
  <c r="A2815" i="2"/>
  <c r="N2814" i="2"/>
  <c r="M2814" i="2"/>
  <c r="J2814" i="2"/>
  <c r="B2814" i="2"/>
  <c r="A2814" i="2"/>
  <c r="N2813" i="2"/>
  <c r="M2813" i="2"/>
  <c r="J2813" i="2"/>
  <c r="B2813" i="2"/>
  <c r="A2813" i="2"/>
  <c r="N2812" i="2"/>
  <c r="M2812" i="2"/>
  <c r="J2812" i="2"/>
  <c r="B2812" i="2"/>
  <c r="A2812" i="2"/>
  <c r="N2811" i="2"/>
  <c r="M2811" i="2"/>
  <c r="J2811" i="2"/>
  <c r="B2811" i="2"/>
  <c r="A2811" i="2"/>
  <c r="N2810" i="2"/>
  <c r="M2810" i="2"/>
  <c r="J2810" i="2"/>
  <c r="B2810" i="2"/>
  <c r="A2810" i="2"/>
  <c r="N2809" i="2"/>
  <c r="M2809" i="2"/>
  <c r="J2809" i="2"/>
  <c r="B2809" i="2"/>
  <c r="A2809" i="2"/>
  <c r="N2808" i="2"/>
  <c r="M2808" i="2"/>
  <c r="J2808" i="2"/>
  <c r="B2808" i="2"/>
  <c r="A2808" i="2"/>
  <c r="N2807" i="2"/>
  <c r="M2807" i="2"/>
  <c r="J2807" i="2"/>
  <c r="B2807" i="2"/>
  <c r="A2807" i="2"/>
  <c r="N2806" i="2"/>
  <c r="M2806" i="2"/>
  <c r="J2806" i="2"/>
  <c r="B2806" i="2"/>
  <c r="A2806" i="2"/>
  <c r="N2805" i="2"/>
  <c r="M2805" i="2"/>
  <c r="J2805" i="2"/>
  <c r="B2805" i="2"/>
  <c r="A2805" i="2"/>
  <c r="N2804" i="2"/>
  <c r="M2804" i="2"/>
  <c r="J2804" i="2"/>
  <c r="B2804" i="2"/>
  <c r="A2804" i="2"/>
  <c r="N2803" i="2"/>
  <c r="M2803" i="2"/>
  <c r="J2803" i="2"/>
  <c r="B2803" i="2"/>
  <c r="A2803" i="2"/>
  <c r="N2802" i="2"/>
  <c r="M2802" i="2"/>
  <c r="J2802" i="2"/>
  <c r="B2802" i="2"/>
  <c r="A2802" i="2"/>
  <c r="N2801" i="2"/>
  <c r="M2801" i="2"/>
  <c r="J2801" i="2"/>
  <c r="B2801" i="2"/>
  <c r="A2801" i="2"/>
  <c r="N2800" i="2"/>
  <c r="M2800" i="2"/>
  <c r="J2800" i="2"/>
  <c r="B2800" i="2"/>
  <c r="A2800" i="2"/>
  <c r="N2799" i="2"/>
  <c r="M2799" i="2"/>
  <c r="J2799" i="2"/>
  <c r="B2799" i="2"/>
  <c r="A2799" i="2"/>
  <c r="N2798" i="2"/>
  <c r="M2798" i="2"/>
  <c r="J2798" i="2"/>
  <c r="B2798" i="2"/>
  <c r="A2798" i="2"/>
  <c r="N2797" i="2"/>
  <c r="M2797" i="2"/>
  <c r="J2797" i="2"/>
  <c r="B2797" i="2"/>
  <c r="A2797" i="2"/>
  <c r="N2796" i="2"/>
  <c r="M2796" i="2"/>
  <c r="J2796" i="2"/>
  <c r="B2796" i="2"/>
  <c r="A2796" i="2"/>
  <c r="N2795" i="2"/>
  <c r="M2795" i="2"/>
  <c r="J2795" i="2"/>
  <c r="B2795" i="2"/>
  <c r="A2795" i="2"/>
  <c r="N2794" i="2"/>
  <c r="M2794" i="2"/>
  <c r="J2794" i="2"/>
  <c r="B2794" i="2"/>
  <c r="A2794" i="2"/>
  <c r="N2793" i="2"/>
  <c r="M2793" i="2"/>
  <c r="J2793" i="2"/>
  <c r="B2793" i="2"/>
  <c r="A2793" i="2"/>
  <c r="N2792" i="2"/>
  <c r="M2792" i="2"/>
  <c r="J2792" i="2"/>
  <c r="B2792" i="2"/>
  <c r="A2792" i="2"/>
  <c r="N2791" i="2"/>
  <c r="M2791" i="2"/>
  <c r="J2791" i="2"/>
  <c r="B2791" i="2"/>
  <c r="A2791" i="2"/>
  <c r="N2790" i="2"/>
  <c r="M2790" i="2"/>
  <c r="J2790" i="2"/>
  <c r="B2790" i="2"/>
  <c r="A2790" i="2"/>
  <c r="N2789" i="2"/>
  <c r="M2789" i="2"/>
  <c r="J2789" i="2"/>
  <c r="B2789" i="2"/>
  <c r="A2789" i="2"/>
  <c r="N2788" i="2"/>
  <c r="M2788" i="2"/>
  <c r="J2788" i="2"/>
  <c r="B2788" i="2"/>
  <c r="A2788" i="2"/>
  <c r="N2787" i="2"/>
  <c r="M2787" i="2"/>
  <c r="J2787" i="2"/>
  <c r="B2787" i="2"/>
  <c r="A2787" i="2"/>
  <c r="N2786" i="2"/>
  <c r="M2786" i="2"/>
  <c r="J2786" i="2"/>
  <c r="B2786" i="2"/>
  <c r="A2786" i="2"/>
  <c r="N2785" i="2"/>
  <c r="M2785" i="2"/>
  <c r="J2785" i="2"/>
  <c r="B2785" i="2"/>
  <c r="A2785" i="2"/>
  <c r="N2784" i="2"/>
  <c r="M2784" i="2"/>
  <c r="J2784" i="2"/>
  <c r="B2784" i="2"/>
  <c r="A2784" i="2"/>
  <c r="N2783" i="2"/>
  <c r="M2783" i="2"/>
  <c r="J2783" i="2"/>
  <c r="B2783" i="2"/>
  <c r="A2783" i="2"/>
  <c r="N2782" i="2"/>
  <c r="M2782" i="2"/>
  <c r="J2782" i="2"/>
  <c r="A2782" i="2"/>
  <c r="N2781" i="2"/>
  <c r="M2781" i="2"/>
  <c r="J2781" i="2"/>
  <c r="A2781" i="2"/>
  <c r="N2780" i="2"/>
  <c r="M2780" i="2"/>
  <c r="J2780" i="2"/>
  <c r="B2780" i="2"/>
  <c r="A2780" i="2"/>
  <c r="N2779" i="2"/>
  <c r="M2779" i="2"/>
  <c r="J2779" i="2"/>
  <c r="B2779" i="2"/>
  <c r="A2779" i="2"/>
  <c r="N2778" i="2"/>
  <c r="M2778" i="2"/>
  <c r="J2778" i="2"/>
  <c r="B2778" i="2"/>
  <c r="A2778" i="2"/>
  <c r="N2777" i="2"/>
  <c r="M2777" i="2"/>
  <c r="J2777" i="2"/>
  <c r="A2777" i="2"/>
  <c r="N2776" i="2"/>
  <c r="M2776" i="2"/>
  <c r="J2776" i="2"/>
  <c r="A2776" i="2"/>
  <c r="N2775" i="2"/>
  <c r="M2775" i="2"/>
  <c r="J2775" i="2"/>
  <c r="B2775" i="2"/>
  <c r="A2775" i="2"/>
  <c r="N2774" i="2"/>
  <c r="M2774" i="2"/>
  <c r="J2774" i="2"/>
  <c r="B2774" i="2"/>
  <c r="A2774" i="2"/>
  <c r="N2773" i="2"/>
  <c r="M2773" i="2"/>
  <c r="J2773" i="2"/>
  <c r="A2773" i="2"/>
  <c r="N2772" i="2"/>
  <c r="M2772" i="2"/>
  <c r="J2772" i="2"/>
  <c r="B2772" i="2"/>
  <c r="A2772" i="2"/>
  <c r="N2771" i="2"/>
  <c r="M2771" i="2"/>
  <c r="J2771" i="2"/>
  <c r="B2771" i="2"/>
  <c r="A2771" i="2"/>
  <c r="N2770" i="2"/>
  <c r="M2770" i="2"/>
  <c r="J2770" i="2"/>
  <c r="A2770" i="2"/>
  <c r="N2769" i="2"/>
  <c r="M2769" i="2"/>
  <c r="J2769" i="2"/>
  <c r="B2769" i="2"/>
  <c r="A2769" i="2"/>
  <c r="N2768" i="2"/>
  <c r="M2768" i="2"/>
  <c r="J2768" i="2"/>
  <c r="B2768" i="2"/>
  <c r="A2768" i="2"/>
  <c r="N2767" i="2"/>
  <c r="M2767" i="2"/>
  <c r="J2767" i="2"/>
  <c r="B2767" i="2"/>
  <c r="A2767" i="2"/>
  <c r="N2766" i="2"/>
  <c r="M2766" i="2"/>
  <c r="J2766" i="2"/>
  <c r="B2766" i="2"/>
  <c r="A2766" i="2"/>
  <c r="N2765" i="2"/>
  <c r="M2765" i="2"/>
  <c r="J2765" i="2"/>
  <c r="A2765" i="2"/>
  <c r="N2764" i="2"/>
  <c r="M2764" i="2"/>
  <c r="J2764" i="2"/>
  <c r="B2764" i="2"/>
  <c r="A2764" i="2"/>
  <c r="N2763" i="2"/>
  <c r="M2763" i="2"/>
  <c r="J2763" i="2"/>
  <c r="B2763" i="2"/>
  <c r="A2763" i="2"/>
  <c r="N2762" i="2"/>
  <c r="M2762" i="2"/>
  <c r="J2762" i="2"/>
  <c r="B2762" i="2"/>
  <c r="A2762" i="2"/>
  <c r="N2761" i="2"/>
  <c r="M2761" i="2"/>
  <c r="J2761" i="2"/>
  <c r="B2761" i="2"/>
  <c r="A2761" i="2"/>
  <c r="N2760" i="2"/>
  <c r="M2760" i="2"/>
  <c r="J2760" i="2"/>
  <c r="B2760" i="2"/>
  <c r="A2760" i="2"/>
  <c r="N2759" i="2"/>
  <c r="M2759" i="2"/>
  <c r="J2759" i="2"/>
  <c r="B2759" i="2"/>
  <c r="A2759" i="2"/>
  <c r="N2758" i="2"/>
  <c r="M2758" i="2"/>
  <c r="J2758" i="2"/>
  <c r="B2758" i="2"/>
  <c r="A2758" i="2"/>
  <c r="N2757" i="2"/>
  <c r="M2757" i="2"/>
  <c r="J2757" i="2"/>
  <c r="B2757" i="2"/>
  <c r="A2757" i="2"/>
  <c r="N2756" i="2"/>
  <c r="M2756" i="2"/>
  <c r="J2756" i="2"/>
  <c r="N2755" i="2"/>
  <c r="J2755" i="2"/>
  <c r="N2754" i="2"/>
  <c r="J2754" i="2"/>
  <c r="N2753" i="2"/>
  <c r="J2753" i="2"/>
  <c r="N2752" i="2"/>
  <c r="J2752" i="2"/>
  <c r="N2751" i="2"/>
  <c r="J2751" i="2"/>
  <c r="N2750" i="2"/>
  <c r="J2750" i="2"/>
  <c r="N2749" i="2"/>
  <c r="J2749" i="2"/>
  <c r="N2748" i="2"/>
  <c r="J2748" i="2"/>
  <c r="N2747" i="2"/>
  <c r="J2747" i="2"/>
  <c r="N2746" i="2"/>
  <c r="J2746" i="2"/>
  <c r="N2745" i="2"/>
  <c r="J2745" i="2"/>
  <c r="N2744" i="2"/>
  <c r="J2744" i="2"/>
  <c r="N2743" i="2"/>
  <c r="J2743" i="2"/>
  <c r="N2742" i="2"/>
  <c r="J2742" i="2"/>
  <c r="N2741" i="2"/>
  <c r="J2741" i="2"/>
  <c r="N2740" i="2"/>
  <c r="J2740" i="2"/>
  <c r="N2739" i="2"/>
  <c r="J2739" i="2"/>
  <c r="N2738" i="2"/>
  <c r="J2738" i="2"/>
  <c r="N2737" i="2"/>
  <c r="J2737" i="2"/>
  <c r="N2736" i="2"/>
  <c r="J2736" i="2"/>
  <c r="N2735" i="2"/>
  <c r="J2735" i="2"/>
  <c r="N2734" i="2"/>
  <c r="J2734" i="2"/>
  <c r="N2733" i="2"/>
  <c r="J2733" i="2"/>
  <c r="N2732" i="2"/>
  <c r="J2732" i="2"/>
  <c r="N2731" i="2"/>
  <c r="J2731" i="2"/>
  <c r="N2730" i="2"/>
  <c r="J2730" i="2"/>
  <c r="N2729" i="2"/>
  <c r="J2729" i="2"/>
  <c r="N2728" i="2"/>
  <c r="J2728" i="2"/>
  <c r="N2727" i="2"/>
  <c r="J2727" i="2"/>
  <c r="N2726" i="2"/>
  <c r="J2726" i="2"/>
  <c r="N2725" i="2"/>
  <c r="J2725" i="2"/>
  <c r="N2724" i="2"/>
  <c r="J2724" i="2"/>
  <c r="N2723" i="2"/>
  <c r="J2723" i="2"/>
  <c r="N2722" i="2"/>
  <c r="J2722" i="2"/>
  <c r="N2721" i="2"/>
  <c r="J2721" i="2"/>
  <c r="N2720" i="2"/>
  <c r="J2720" i="2"/>
  <c r="N2719" i="2"/>
  <c r="J2719" i="2"/>
  <c r="N2718" i="2"/>
  <c r="J2718" i="2"/>
  <c r="N2717" i="2"/>
  <c r="J2717" i="2"/>
  <c r="N2716" i="2"/>
  <c r="J2716" i="2"/>
  <c r="N2715" i="2"/>
  <c r="J2715" i="2"/>
  <c r="N2714" i="2"/>
  <c r="J2714" i="2"/>
  <c r="N2713" i="2"/>
  <c r="J2713" i="2"/>
  <c r="N2712" i="2"/>
  <c r="J2712" i="2"/>
  <c r="N2711" i="2"/>
  <c r="J2711" i="2"/>
  <c r="N2710" i="2"/>
  <c r="J2710" i="2"/>
  <c r="N2709" i="2"/>
  <c r="J2709" i="2"/>
  <c r="N2708" i="2"/>
  <c r="J2708" i="2"/>
  <c r="N2707" i="2"/>
  <c r="J2707" i="2"/>
  <c r="N2706" i="2"/>
  <c r="J2706" i="2"/>
  <c r="N2705" i="2"/>
  <c r="J2705" i="2"/>
  <c r="N2704" i="2"/>
  <c r="J2704" i="2"/>
  <c r="N2703" i="2"/>
  <c r="J2703" i="2"/>
  <c r="N2702" i="2"/>
  <c r="J2702" i="2"/>
  <c r="N2701" i="2"/>
  <c r="J2701" i="2"/>
  <c r="N2700" i="2"/>
  <c r="J2700" i="2"/>
  <c r="N2699" i="2"/>
  <c r="J2699" i="2"/>
  <c r="N2698" i="2"/>
  <c r="J2698" i="2"/>
  <c r="N2697" i="2"/>
  <c r="J2697" i="2"/>
  <c r="N2696" i="2"/>
  <c r="J2696" i="2"/>
  <c r="N2695" i="2"/>
  <c r="J2695" i="2"/>
  <c r="N2694" i="2"/>
  <c r="J2694" i="2"/>
  <c r="N2693" i="2"/>
  <c r="J2693" i="2"/>
  <c r="N2692" i="2"/>
  <c r="J2692" i="2"/>
  <c r="N2691" i="2"/>
  <c r="M2691" i="2"/>
  <c r="J2691" i="2"/>
  <c r="N2690" i="2"/>
  <c r="M2690" i="2"/>
  <c r="J2690" i="2"/>
  <c r="N2689" i="2"/>
  <c r="M2689" i="2"/>
  <c r="J2689" i="2"/>
  <c r="I2689" i="2"/>
  <c r="N2688" i="2"/>
  <c r="M2688" i="2"/>
  <c r="J2688" i="2"/>
  <c r="I2688" i="2"/>
  <c r="N2687" i="2"/>
  <c r="M2687" i="2"/>
  <c r="J2687" i="2"/>
  <c r="I2687" i="2"/>
  <c r="N2686" i="2"/>
  <c r="M2686" i="2"/>
  <c r="J2686" i="2"/>
  <c r="I2686" i="2"/>
  <c r="N2685" i="2"/>
  <c r="J2685" i="2"/>
  <c r="I2685" i="2"/>
  <c r="N2684" i="2"/>
  <c r="J2684" i="2"/>
  <c r="I2684" i="2"/>
  <c r="N2683" i="2"/>
  <c r="M2683" i="2"/>
  <c r="J2683" i="2"/>
  <c r="I2683" i="2"/>
  <c r="N2682" i="2"/>
  <c r="M2682" i="2"/>
  <c r="J2682" i="2"/>
  <c r="I2682" i="2"/>
  <c r="N2681" i="2"/>
  <c r="M2681" i="2"/>
  <c r="J2681" i="2"/>
  <c r="I2681" i="2"/>
  <c r="N2680" i="2"/>
  <c r="M2680" i="2"/>
  <c r="J2680" i="2"/>
  <c r="I2680" i="2"/>
  <c r="N2679" i="2"/>
  <c r="M2679" i="2"/>
  <c r="J2679" i="2"/>
  <c r="I2679" i="2"/>
  <c r="N2678" i="2"/>
  <c r="J2678" i="2"/>
  <c r="N2677" i="2"/>
  <c r="M2677" i="2"/>
  <c r="J2677" i="2"/>
  <c r="I2677" i="2"/>
  <c r="N2676" i="2"/>
  <c r="M2676" i="2"/>
  <c r="J2676" i="2"/>
  <c r="N2675" i="2"/>
  <c r="M2675" i="2"/>
  <c r="J2675" i="2"/>
  <c r="I2675" i="2"/>
  <c r="N2674" i="2"/>
  <c r="M2674" i="2"/>
  <c r="J2674" i="2"/>
  <c r="I2674" i="2"/>
  <c r="N2673" i="2"/>
  <c r="J2673" i="2"/>
  <c r="N2672" i="2"/>
  <c r="M2672" i="2"/>
  <c r="J2672" i="2"/>
  <c r="N2671" i="2"/>
  <c r="M2671" i="2"/>
  <c r="J2671" i="2"/>
  <c r="N2670" i="2"/>
  <c r="M2670" i="2"/>
  <c r="J2670" i="2"/>
  <c r="N2669" i="2"/>
  <c r="M2669" i="2"/>
  <c r="J2669" i="2"/>
  <c r="N2668" i="2"/>
  <c r="M2668" i="2"/>
  <c r="J2668" i="2"/>
  <c r="N2667" i="2"/>
  <c r="M2667" i="2"/>
  <c r="J2667" i="2"/>
  <c r="N2666" i="2"/>
  <c r="M2666" i="2"/>
  <c r="J2666" i="2"/>
  <c r="N2665" i="2"/>
  <c r="M2665" i="2"/>
  <c r="J2665" i="2"/>
  <c r="N2664" i="2"/>
  <c r="M2664" i="2"/>
  <c r="J2664" i="2"/>
  <c r="I2664" i="2"/>
  <c r="N2663" i="2"/>
  <c r="M2663" i="2"/>
  <c r="J2663" i="2"/>
  <c r="I2663" i="2"/>
  <c r="N2662" i="2"/>
  <c r="M2662" i="2"/>
  <c r="J2662" i="2"/>
  <c r="I2662" i="2"/>
  <c r="N2661" i="2"/>
  <c r="J2661" i="2"/>
  <c r="I2661" i="2"/>
  <c r="N2660" i="2"/>
  <c r="J2660" i="2"/>
  <c r="I2660" i="2"/>
  <c r="N2659" i="2"/>
  <c r="M2659" i="2"/>
  <c r="J2659" i="2"/>
  <c r="I2659" i="2"/>
  <c r="N2658" i="2"/>
  <c r="M2658" i="2"/>
  <c r="J2658" i="2"/>
  <c r="N2657" i="2"/>
  <c r="M2657" i="2"/>
  <c r="J2657" i="2"/>
  <c r="I2657" i="2"/>
  <c r="N2656" i="2"/>
  <c r="J2656" i="2"/>
  <c r="I2656" i="2"/>
  <c r="N2655" i="2"/>
  <c r="M2655" i="2"/>
  <c r="J2655" i="2"/>
  <c r="I2655" i="2"/>
  <c r="N2654" i="2"/>
  <c r="M2654" i="2"/>
  <c r="J2654" i="2"/>
  <c r="I2654" i="2"/>
  <c r="N2653" i="2"/>
  <c r="M2653" i="2"/>
  <c r="J2653" i="2"/>
  <c r="I2653" i="2"/>
  <c r="N2652" i="2"/>
  <c r="M2652" i="2"/>
  <c r="J2652" i="2"/>
  <c r="I2652" i="2"/>
  <c r="N2651" i="2"/>
  <c r="M2651" i="2"/>
  <c r="J2651" i="2"/>
  <c r="I2651" i="2"/>
  <c r="N2650" i="2"/>
  <c r="M2650" i="2"/>
  <c r="J2650" i="2"/>
  <c r="I2650" i="2"/>
  <c r="N2649" i="2"/>
  <c r="M2649" i="2"/>
  <c r="J2649" i="2"/>
  <c r="I2649" i="2"/>
  <c r="N2648" i="2"/>
  <c r="M2648" i="2"/>
  <c r="J2648" i="2"/>
  <c r="I2648" i="2"/>
  <c r="N2647" i="2"/>
  <c r="M2647" i="2"/>
  <c r="J2647" i="2"/>
  <c r="I2647" i="2"/>
  <c r="N2646" i="2"/>
  <c r="M2646" i="2"/>
  <c r="J2646" i="2"/>
  <c r="I2646" i="2"/>
  <c r="N2645" i="2"/>
  <c r="M2645" i="2"/>
  <c r="J2645" i="2"/>
  <c r="I2645" i="2"/>
  <c r="N2644" i="2"/>
  <c r="M2644" i="2"/>
  <c r="J2644" i="2"/>
  <c r="I2644" i="2"/>
  <c r="N2643" i="2"/>
  <c r="M2643" i="2"/>
  <c r="J2643" i="2"/>
  <c r="I2643" i="2"/>
  <c r="N2642" i="2"/>
  <c r="M2642" i="2"/>
  <c r="J2642" i="2"/>
  <c r="I2642" i="2"/>
  <c r="N2641" i="2"/>
  <c r="M2641" i="2"/>
  <c r="J2641" i="2"/>
  <c r="I2641" i="2"/>
  <c r="N2640" i="2"/>
  <c r="M2640" i="2"/>
  <c r="J2640" i="2"/>
  <c r="I2640" i="2"/>
  <c r="N2639" i="2"/>
  <c r="M2639" i="2"/>
  <c r="J2639" i="2"/>
  <c r="I2639" i="2"/>
  <c r="N2638" i="2"/>
  <c r="M2638" i="2"/>
  <c r="J2638" i="2"/>
  <c r="I2638" i="2"/>
  <c r="N2637" i="2"/>
  <c r="M2637" i="2"/>
  <c r="J2637" i="2"/>
  <c r="I2637" i="2"/>
  <c r="N2636" i="2"/>
  <c r="M2636" i="2"/>
  <c r="J2636" i="2"/>
  <c r="I2636" i="2"/>
  <c r="N2635" i="2"/>
  <c r="M2635" i="2"/>
  <c r="J2635" i="2"/>
  <c r="I2635" i="2"/>
  <c r="N2634" i="2"/>
  <c r="M2634" i="2"/>
  <c r="J2634" i="2"/>
  <c r="I2634" i="2"/>
  <c r="N2633" i="2"/>
  <c r="M2633" i="2"/>
  <c r="J2633" i="2"/>
  <c r="I2633" i="2"/>
  <c r="N2632" i="2"/>
  <c r="M2632" i="2"/>
  <c r="J2632" i="2"/>
  <c r="I2632" i="2"/>
  <c r="N2631" i="2"/>
  <c r="J2631" i="2"/>
  <c r="N2630" i="2"/>
  <c r="M2630" i="2"/>
  <c r="J2630" i="2"/>
  <c r="I2630" i="2"/>
  <c r="N2629" i="2"/>
  <c r="M2629" i="2"/>
  <c r="J2629" i="2"/>
  <c r="I2629" i="2"/>
  <c r="N2628" i="2"/>
  <c r="M2628" i="2"/>
  <c r="J2628" i="2"/>
  <c r="I2628" i="2"/>
  <c r="N2627" i="2"/>
  <c r="J2627" i="2"/>
  <c r="I2627" i="2"/>
  <c r="N2626" i="2"/>
  <c r="M2626" i="2"/>
  <c r="J2626" i="2"/>
  <c r="I2626" i="2"/>
  <c r="N2625" i="2"/>
  <c r="M2625" i="2"/>
  <c r="J2625" i="2"/>
  <c r="I2625" i="2"/>
  <c r="N2624" i="2"/>
  <c r="J2624" i="2"/>
  <c r="N2623" i="2"/>
  <c r="M2623" i="2"/>
  <c r="J2623" i="2"/>
  <c r="N2622" i="2"/>
  <c r="M2622" i="2"/>
  <c r="J2622" i="2"/>
  <c r="N2621" i="2"/>
  <c r="J2621" i="2"/>
  <c r="N2620" i="2"/>
  <c r="M2620" i="2"/>
  <c r="J2620" i="2"/>
  <c r="N2619" i="2"/>
  <c r="M2619" i="2"/>
  <c r="J2619" i="2"/>
  <c r="N2618" i="2"/>
  <c r="J2618" i="2"/>
  <c r="N2617" i="2"/>
  <c r="M2617" i="2"/>
  <c r="J2617" i="2"/>
  <c r="N2616" i="2"/>
  <c r="M2616" i="2"/>
  <c r="J2616" i="2"/>
  <c r="N2615" i="2"/>
  <c r="M2615" i="2"/>
  <c r="J2615" i="2"/>
  <c r="N2614" i="2"/>
  <c r="J2614" i="2"/>
  <c r="N2613" i="2"/>
  <c r="M2613" i="2"/>
  <c r="J2613" i="2"/>
  <c r="N2612" i="2"/>
  <c r="M2612" i="2"/>
  <c r="J2612" i="2"/>
  <c r="N2611" i="2"/>
  <c r="K2611" i="2"/>
  <c r="J2611" i="2"/>
  <c r="N2610" i="2"/>
  <c r="K2610" i="2"/>
  <c r="J2610" i="2"/>
  <c r="N2609" i="2"/>
  <c r="K2609" i="2"/>
  <c r="J2609" i="2"/>
  <c r="N2608" i="2"/>
  <c r="M2608" i="2"/>
  <c r="J2608" i="2"/>
  <c r="N2607" i="2"/>
  <c r="M2607" i="2"/>
  <c r="J2607" i="2"/>
  <c r="N2606" i="2"/>
  <c r="J2606" i="2"/>
  <c r="N2605" i="2"/>
  <c r="M2605" i="2"/>
  <c r="J2605" i="2"/>
  <c r="N2604" i="2"/>
  <c r="M2604" i="2"/>
  <c r="J2604" i="2"/>
  <c r="N2603" i="2"/>
  <c r="M2603" i="2"/>
  <c r="J2603" i="2"/>
  <c r="N2602" i="2"/>
  <c r="M2602" i="2"/>
  <c r="J2602" i="2"/>
  <c r="N2601" i="2"/>
  <c r="J2601" i="2"/>
  <c r="N2600" i="2"/>
  <c r="M2600" i="2"/>
  <c r="J2600" i="2"/>
  <c r="N2599" i="2"/>
  <c r="M2599" i="2"/>
  <c r="J2599" i="2"/>
  <c r="N2598" i="2"/>
  <c r="J2598" i="2"/>
  <c r="N2597" i="2"/>
  <c r="M2597" i="2"/>
  <c r="J2597" i="2"/>
  <c r="N2596" i="2"/>
  <c r="M2596" i="2"/>
  <c r="J2596" i="2"/>
  <c r="N2595" i="2"/>
  <c r="J2595" i="2"/>
  <c r="N2594" i="2"/>
  <c r="M2594" i="2"/>
  <c r="J2594" i="2"/>
  <c r="N2593" i="2"/>
  <c r="M2593" i="2"/>
  <c r="J2593" i="2"/>
  <c r="N2592" i="2"/>
  <c r="M2592" i="2"/>
  <c r="J2592" i="2"/>
  <c r="N2591" i="2"/>
  <c r="M2591" i="2"/>
  <c r="J2591" i="2"/>
  <c r="N2590" i="2"/>
  <c r="M2590" i="2"/>
  <c r="J2590" i="2"/>
  <c r="N2589" i="2"/>
  <c r="M2589" i="2"/>
  <c r="J2589" i="2"/>
  <c r="N2588" i="2"/>
  <c r="M2588" i="2"/>
  <c r="J2588" i="2"/>
  <c r="N2587" i="2"/>
  <c r="J2587" i="2"/>
  <c r="N2586" i="2"/>
  <c r="J2586" i="2"/>
  <c r="N2585" i="2"/>
  <c r="J2585" i="2"/>
  <c r="N2584" i="2"/>
  <c r="M2584" i="2"/>
  <c r="J2584" i="2"/>
  <c r="N2583" i="2"/>
  <c r="J2583" i="2"/>
  <c r="N2582" i="2"/>
  <c r="M2582" i="2"/>
  <c r="J2582" i="2"/>
  <c r="N2581" i="2"/>
  <c r="M2581" i="2"/>
  <c r="J2581" i="2"/>
  <c r="N2580" i="2"/>
  <c r="M2580" i="2"/>
  <c r="J2580" i="2"/>
  <c r="N2579" i="2"/>
  <c r="M2579" i="2"/>
  <c r="J2579" i="2"/>
  <c r="N2578" i="2"/>
  <c r="J2578" i="2"/>
  <c r="N2577" i="2"/>
  <c r="J2577" i="2"/>
  <c r="N2576" i="2"/>
  <c r="J2576" i="2"/>
  <c r="N2575" i="2"/>
  <c r="M2575" i="2"/>
  <c r="J2575" i="2"/>
  <c r="N2574" i="2"/>
  <c r="J2574" i="2"/>
  <c r="N2573" i="2"/>
  <c r="M2573" i="2"/>
  <c r="J2573" i="2"/>
  <c r="N2572" i="2"/>
  <c r="M2572" i="2"/>
  <c r="J2572" i="2"/>
  <c r="N2571" i="2"/>
  <c r="M2571" i="2"/>
  <c r="J2571" i="2"/>
  <c r="N2570" i="2"/>
  <c r="M2570" i="2"/>
  <c r="J2570" i="2"/>
  <c r="N2569" i="2"/>
  <c r="M2569" i="2"/>
  <c r="J2569" i="2"/>
  <c r="N2568" i="2"/>
  <c r="M2568" i="2"/>
  <c r="J2568" i="2"/>
  <c r="N2567" i="2"/>
  <c r="M2567" i="2"/>
  <c r="J2567" i="2"/>
  <c r="N2566" i="2"/>
  <c r="M2566" i="2"/>
  <c r="J2566" i="2"/>
  <c r="N2565" i="2"/>
  <c r="M2565" i="2"/>
  <c r="J2565" i="2"/>
  <c r="N2564" i="2"/>
  <c r="M2564" i="2"/>
  <c r="J2564" i="2"/>
  <c r="N2563" i="2"/>
  <c r="J2563" i="2"/>
  <c r="N2562" i="2"/>
  <c r="J2562" i="2"/>
  <c r="N2561" i="2"/>
  <c r="J2561" i="2"/>
  <c r="N2560" i="2"/>
  <c r="J2560" i="2"/>
  <c r="N2559" i="2"/>
  <c r="M2559" i="2"/>
  <c r="J2559" i="2"/>
  <c r="N2558" i="2"/>
  <c r="M2558" i="2"/>
  <c r="J2558" i="2"/>
  <c r="N2557" i="2"/>
  <c r="J2557" i="2"/>
  <c r="N2556" i="2"/>
  <c r="M2556" i="2"/>
  <c r="J2556" i="2"/>
  <c r="N2555" i="2"/>
  <c r="J2555" i="2"/>
  <c r="N2554" i="2"/>
  <c r="J2554" i="2"/>
  <c r="N2553" i="2"/>
  <c r="M2553" i="2"/>
  <c r="J2553" i="2"/>
  <c r="N2552" i="2"/>
  <c r="J2552" i="2"/>
  <c r="N2551" i="2"/>
  <c r="M2551" i="2"/>
  <c r="J2551" i="2"/>
  <c r="N2550" i="2"/>
  <c r="J2550" i="2"/>
  <c r="N2549" i="2"/>
  <c r="M2549" i="2"/>
  <c r="J2549" i="2"/>
  <c r="N2548" i="2"/>
  <c r="M2548" i="2"/>
  <c r="J2548" i="2"/>
  <c r="N2547" i="2"/>
  <c r="J2547" i="2"/>
  <c r="N2546" i="2"/>
  <c r="M2546" i="2"/>
  <c r="J2546" i="2"/>
  <c r="N2545" i="2"/>
  <c r="M2545" i="2"/>
  <c r="J2545" i="2"/>
  <c r="N2544" i="2"/>
  <c r="M2544" i="2"/>
  <c r="J2544" i="2"/>
  <c r="N2543" i="2"/>
  <c r="M2543" i="2"/>
  <c r="J2543" i="2"/>
  <c r="N2542" i="2"/>
  <c r="J2542" i="2"/>
  <c r="N2541" i="2"/>
  <c r="M2541" i="2"/>
  <c r="J2541" i="2"/>
  <c r="N2540" i="2"/>
  <c r="M2540" i="2"/>
  <c r="J2540" i="2"/>
  <c r="N2539" i="2"/>
  <c r="J2539" i="2"/>
  <c r="N2538" i="2"/>
  <c r="M2538" i="2"/>
  <c r="J2538" i="2"/>
  <c r="N2537" i="2"/>
  <c r="J2537" i="2"/>
  <c r="N2536" i="2"/>
  <c r="M2536" i="2"/>
  <c r="J2536" i="2"/>
  <c r="N2535" i="2"/>
  <c r="J2535" i="2"/>
  <c r="N2534" i="2"/>
  <c r="J2534" i="2"/>
  <c r="N2533" i="2"/>
  <c r="M2533" i="2"/>
  <c r="J2533" i="2"/>
  <c r="N2532" i="2"/>
  <c r="M2532" i="2"/>
  <c r="J2532" i="2"/>
  <c r="N2531" i="2"/>
  <c r="J2531" i="2"/>
  <c r="N2530" i="2"/>
  <c r="M2530" i="2"/>
  <c r="J2530" i="2"/>
  <c r="N2529" i="2"/>
  <c r="J2529" i="2"/>
  <c r="N2528" i="2"/>
  <c r="M2528" i="2"/>
  <c r="J2528" i="2"/>
  <c r="N2527" i="2"/>
  <c r="J2527" i="2"/>
  <c r="N2526" i="2"/>
  <c r="J2526" i="2"/>
  <c r="N2525" i="2"/>
  <c r="M2525" i="2"/>
  <c r="J2525" i="2"/>
  <c r="N2524" i="2"/>
  <c r="M2524" i="2"/>
  <c r="J2524" i="2"/>
  <c r="N2523" i="2"/>
  <c r="M2523" i="2"/>
  <c r="J2523" i="2"/>
  <c r="N2522" i="2"/>
  <c r="M2522" i="2"/>
  <c r="J2522" i="2"/>
  <c r="N2521" i="2"/>
  <c r="M2521" i="2"/>
  <c r="J2521" i="2"/>
  <c r="N2520" i="2"/>
  <c r="M2520" i="2"/>
  <c r="J2520" i="2"/>
  <c r="N2519" i="2"/>
  <c r="M2519" i="2"/>
  <c r="J2519" i="2"/>
  <c r="N2518" i="2"/>
  <c r="M2518" i="2"/>
  <c r="J2518" i="2"/>
  <c r="N2517" i="2"/>
  <c r="M2517" i="2"/>
  <c r="J2517" i="2"/>
  <c r="I2517" i="2"/>
  <c r="N2516" i="2"/>
  <c r="M2516" i="2"/>
  <c r="J2516" i="2"/>
  <c r="I2516" i="2"/>
  <c r="N2515" i="2"/>
  <c r="M2515" i="2"/>
  <c r="J2515" i="2"/>
  <c r="I2515" i="2"/>
  <c r="N2514" i="2"/>
  <c r="M2514" i="2"/>
  <c r="J2514" i="2"/>
  <c r="I2514" i="2"/>
  <c r="N2513" i="2"/>
  <c r="M2513" i="2"/>
  <c r="J2513" i="2"/>
  <c r="I2513" i="2"/>
  <c r="N2512" i="2"/>
  <c r="J2512" i="2"/>
  <c r="I2512" i="2"/>
  <c r="N2511" i="2"/>
  <c r="M2511" i="2"/>
  <c r="J2511" i="2"/>
  <c r="I2511" i="2"/>
  <c r="N2510" i="2"/>
  <c r="M2510" i="2"/>
  <c r="J2510" i="2"/>
  <c r="I2510" i="2"/>
  <c r="N2509" i="2"/>
  <c r="M2509" i="2"/>
  <c r="J2509" i="2"/>
  <c r="I2509" i="2"/>
  <c r="N2508" i="2"/>
  <c r="M2508" i="2"/>
  <c r="J2508" i="2"/>
  <c r="I2508" i="2"/>
  <c r="N2507" i="2"/>
  <c r="M2507" i="2"/>
  <c r="J2507" i="2"/>
  <c r="I2507" i="2"/>
  <c r="N2506" i="2"/>
  <c r="M2506" i="2"/>
  <c r="J2506" i="2"/>
  <c r="I2506" i="2"/>
  <c r="N2505" i="2"/>
  <c r="M2505" i="2"/>
  <c r="J2505" i="2"/>
  <c r="I2505" i="2"/>
  <c r="N2504" i="2"/>
  <c r="M2504" i="2"/>
  <c r="J2504" i="2"/>
  <c r="I2504" i="2"/>
  <c r="N2503" i="2"/>
  <c r="M2503" i="2"/>
  <c r="J2503" i="2"/>
  <c r="I2503" i="2"/>
  <c r="N2502" i="2"/>
  <c r="M2502" i="2"/>
  <c r="J2502" i="2"/>
  <c r="I2502" i="2"/>
  <c r="N2501" i="2"/>
  <c r="M2501" i="2"/>
  <c r="J2501" i="2"/>
  <c r="I2501" i="2"/>
  <c r="N2500" i="2"/>
  <c r="M2500" i="2"/>
  <c r="J2500" i="2"/>
  <c r="I2500" i="2"/>
  <c r="N2499" i="2"/>
  <c r="M2499" i="2"/>
  <c r="J2499" i="2"/>
  <c r="I2499" i="2"/>
  <c r="N2498" i="2"/>
  <c r="M2498" i="2"/>
  <c r="J2498" i="2"/>
  <c r="I2498" i="2"/>
  <c r="N2497" i="2"/>
  <c r="M2497" i="2"/>
  <c r="J2497" i="2"/>
  <c r="I2497" i="2"/>
  <c r="N2496" i="2"/>
  <c r="M2496" i="2"/>
  <c r="J2496" i="2"/>
  <c r="I2496" i="2"/>
  <c r="N2495" i="2"/>
  <c r="M2495" i="2"/>
  <c r="J2495" i="2"/>
  <c r="I2495" i="2"/>
  <c r="N2494" i="2"/>
  <c r="M2494" i="2"/>
  <c r="J2494" i="2"/>
  <c r="I2494" i="2"/>
  <c r="N2493" i="2"/>
  <c r="M2493" i="2"/>
  <c r="J2493" i="2"/>
  <c r="I2493" i="2"/>
  <c r="N2492" i="2"/>
  <c r="M2492" i="2"/>
  <c r="J2492" i="2"/>
  <c r="I2492" i="2"/>
  <c r="N2491" i="2"/>
  <c r="M2491" i="2"/>
  <c r="J2491" i="2"/>
  <c r="I2491" i="2"/>
  <c r="N2490" i="2"/>
  <c r="M2490" i="2"/>
  <c r="J2490" i="2"/>
  <c r="I2490" i="2"/>
  <c r="N2489" i="2"/>
  <c r="M2489" i="2"/>
  <c r="J2489" i="2"/>
  <c r="I2489" i="2"/>
  <c r="N2488" i="2"/>
  <c r="M2488" i="2"/>
  <c r="J2488" i="2"/>
  <c r="I2488" i="2"/>
  <c r="N2487" i="2"/>
  <c r="M2487" i="2"/>
  <c r="J2487" i="2"/>
  <c r="I2487" i="2"/>
  <c r="N2486" i="2"/>
  <c r="J2486" i="2"/>
  <c r="N2485" i="2"/>
  <c r="M2485" i="2"/>
  <c r="J2485" i="2"/>
  <c r="I2485" i="2"/>
  <c r="N2484" i="2"/>
  <c r="M2484" i="2"/>
  <c r="J2484" i="2"/>
  <c r="I2484" i="2"/>
  <c r="N2483" i="2"/>
  <c r="J2483" i="2"/>
  <c r="F2483" i="2"/>
  <c r="N2482" i="2"/>
  <c r="M2482" i="2"/>
  <c r="J2482" i="2"/>
  <c r="I2482" i="2"/>
  <c r="N2481" i="2"/>
  <c r="J2481" i="2"/>
  <c r="F2481" i="2"/>
  <c r="N2480" i="2"/>
  <c r="J2480" i="2"/>
  <c r="N2479" i="2"/>
  <c r="J2479" i="2"/>
  <c r="F2479" i="2"/>
  <c r="N2478" i="2"/>
  <c r="M2478" i="2"/>
  <c r="J2478" i="2"/>
  <c r="I2478" i="2"/>
  <c r="N2477" i="2"/>
  <c r="J2477" i="2"/>
  <c r="F2477" i="2"/>
  <c r="N2476" i="2"/>
  <c r="J2476" i="2"/>
  <c r="N2475" i="2"/>
  <c r="J2475" i="2"/>
  <c r="N2474" i="2"/>
  <c r="M2474" i="2"/>
  <c r="J2474" i="2"/>
  <c r="I2474" i="2"/>
  <c r="N2473" i="2"/>
  <c r="M2473" i="2"/>
  <c r="J2473" i="2"/>
  <c r="I2473" i="2"/>
  <c r="N2472" i="2"/>
  <c r="J2472" i="2"/>
  <c r="N2471" i="2"/>
  <c r="J2471" i="2"/>
  <c r="I2471" i="2"/>
  <c r="N2470" i="2"/>
  <c r="M2470" i="2"/>
  <c r="J2470" i="2"/>
  <c r="I2470" i="2"/>
  <c r="N2469" i="2"/>
  <c r="M2469" i="2"/>
  <c r="J2469" i="2"/>
  <c r="I2469" i="2"/>
  <c r="F2469" i="2"/>
  <c r="N2468" i="2"/>
  <c r="M2468" i="2"/>
  <c r="J2468" i="2"/>
  <c r="I2468" i="2"/>
  <c r="N2467" i="2"/>
  <c r="M2467" i="2"/>
  <c r="J2467" i="2"/>
  <c r="I2467" i="2"/>
  <c r="N2466" i="2"/>
  <c r="M2466" i="2"/>
  <c r="J2466" i="2"/>
  <c r="I2466" i="2"/>
  <c r="N2465" i="2"/>
  <c r="M2465" i="2"/>
  <c r="J2465" i="2"/>
  <c r="I2465" i="2"/>
  <c r="N2464" i="2"/>
  <c r="M2464" i="2"/>
  <c r="J2464" i="2"/>
  <c r="I2464" i="2"/>
  <c r="N2463" i="2"/>
  <c r="M2463" i="2"/>
  <c r="J2463" i="2"/>
  <c r="I2463" i="2"/>
  <c r="N2462" i="2"/>
  <c r="M2462" i="2"/>
  <c r="J2462" i="2"/>
  <c r="I2462" i="2"/>
  <c r="N2461" i="2"/>
  <c r="M2461" i="2"/>
  <c r="J2461" i="2"/>
  <c r="I2461" i="2"/>
  <c r="N2460" i="2"/>
  <c r="M2460" i="2"/>
  <c r="J2460" i="2"/>
  <c r="I2460" i="2"/>
  <c r="N2459" i="2"/>
  <c r="M2459" i="2"/>
  <c r="J2459" i="2"/>
  <c r="I2459" i="2"/>
  <c r="N2458" i="2"/>
  <c r="M2458" i="2"/>
  <c r="J2458" i="2"/>
  <c r="I2458" i="2"/>
  <c r="N2457" i="2"/>
  <c r="M2457" i="2"/>
  <c r="J2457" i="2"/>
  <c r="I2457" i="2"/>
  <c r="N2456" i="2"/>
  <c r="M2456" i="2"/>
  <c r="J2456" i="2"/>
  <c r="I2456" i="2"/>
  <c r="N2455" i="2"/>
  <c r="M2455" i="2"/>
  <c r="J2455" i="2"/>
  <c r="I2455" i="2"/>
  <c r="N2454" i="2"/>
  <c r="M2454" i="2"/>
  <c r="J2454" i="2"/>
  <c r="I2454" i="2"/>
  <c r="F2454" i="2"/>
  <c r="N2453" i="2"/>
  <c r="M2453" i="2"/>
  <c r="J2453" i="2"/>
  <c r="I2453" i="2"/>
  <c r="N2452" i="2"/>
  <c r="M2452" i="2"/>
  <c r="J2452" i="2"/>
  <c r="I2452" i="2"/>
  <c r="N2451" i="2"/>
  <c r="M2451" i="2"/>
  <c r="J2451" i="2"/>
  <c r="I2451" i="2"/>
  <c r="N2450" i="2"/>
  <c r="M2450" i="2"/>
  <c r="J2450" i="2"/>
  <c r="I2450" i="2"/>
  <c r="N2449" i="2"/>
  <c r="M2449" i="2"/>
  <c r="J2449" i="2"/>
  <c r="I2449" i="2"/>
  <c r="N2448" i="2"/>
  <c r="M2448" i="2"/>
  <c r="J2448" i="2"/>
  <c r="I2448" i="2"/>
  <c r="F2448" i="2"/>
  <c r="N2447" i="2"/>
  <c r="M2447" i="2"/>
  <c r="J2447" i="2"/>
  <c r="I2447" i="2"/>
  <c r="N2446" i="2"/>
  <c r="M2446" i="2"/>
  <c r="J2446" i="2"/>
  <c r="I2446" i="2"/>
  <c r="F2446" i="2"/>
  <c r="N2445" i="2"/>
  <c r="M2445" i="2"/>
  <c r="J2445" i="2"/>
  <c r="I2445" i="2"/>
  <c r="N2444" i="2"/>
  <c r="M2444" i="2"/>
  <c r="J2444" i="2"/>
  <c r="I2444" i="2"/>
  <c r="F2444" i="2"/>
  <c r="N2443" i="2"/>
  <c r="M2443" i="2"/>
  <c r="J2443" i="2"/>
  <c r="I2443" i="2"/>
  <c r="N2442" i="2"/>
  <c r="M2442" i="2"/>
  <c r="J2442" i="2"/>
  <c r="I2442" i="2"/>
  <c r="N2441" i="2"/>
  <c r="M2441" i="2"/>
  <c r="J2441" i="2"/>
  <c r="I2441" i="2"/>
  <c r="N2440" i="2"/>
  <c r="M2440" i="2"/>
  <c r="J2440" i="2"/>
  <c r="I2440" i="2"/>
  <c r="N2439" i="2"/>
  <c r="M2439" i="2"/>
  <c r="J2439" i="2"/>
  <c r="I2439" i="2"/>
  <c r="N2438" i="2"/>
  <c r="M2438" i="2"/>
  <c r="J2438" i="2"/>
  <c r="I2438" i="2"/>
  <c r="N2437" i="2"/>
  <c r="M2437" i="2"/>
  <c r="J2437" i="2"/>
  <c r="I2437" i="2"/>
  <c r="N2436" i="2"/>
  <c r="M2436" i="2"/>
  <c r="J2436" i="2"/>
  <c r="I2436" i="2"/>
  <c r="N2435" i="2"/>
  <c r="M2435" i="2"/>
  <c r="J2435" i="2"/>
  <c r="I2435" i="2"/>
  <c r="N2434" i="2"/>
  <c r="M2434" i="2"/>
  <c r="J2434" i="2"/>
  <c r="I2434" i="2"/>
  <c r="N2433" i="2"/>
  <c r="M2433" i="2"/>
  <c r="J2433" i="2"/>
  <c r="I2433" i="2"/>
  <c r="N2432" i="2"/>
  <c r="M2432" i="2"/>
  <c r="J2432" i="2"/>
  <c r="I2432" i="2"/>
  <c r="N2431" i="2"/>
  <c r="M2431" i="2"/>
  <c r="J2431" i="2"/>
  <c r="I2431" i="2"/>
  <c r="N2430" i="2"/>
  <c r="M2430" i="2"/>
  <c r="J2430" i="2"/>
  <c r="I2430" i="2"/>
  <c r="N2429" i="2"/>
  <c r="M2429" i="2"/>
  <c r="J2429" i="2"/>
  <c r="I2429" i="2"/>
  <c r="N2428" i="2"/>
  <c r="M2428" i="2"/>
  <c r="J2428" i="2"/>
  <c r="I2428" i="2"/>
  <c r="N2427" i="2"/>
  <c r="M2427" i="2"/>
  <c r="J2427" i="2"/>
  <c r="I2427" i="2"/>
  <c r="N2426" i="2"/>
  <c r="M2426" i="2"/>
  <c r="J2426" i="2"/>
  <c r="I2426" i="2"/>
  <c r="N2425" i="2"/>
  <c r="M2425" i="2"/>
  <c r="J2425" i="2"/>
  <c r="N2424" i="2"/>
  <c r="J2424" i="2"/>
  <c r="I2424" i="2"/>
  <c r="N2423" i="2"/>
  <c r="M2423" i="2"/>
  <c r="J2423" i="2"/>
  <c r="I2423" i="2"/>
  <c r="N2422" i="2"/>
  <c r="M2422" i="2"/>
  <c r="J2422" i="2"/>
  <c r="I2422" i="2"/>
  <c r="N2421" i="2"/>
  <c r="M2421" i="2"/>
  <c r="J2421" i="2"/>
  <c r="I2421" i="2"/>
  <c r="N2420" i="2"/>
  <c r="M2420" i="2"/>
  <c r="J2420" i="2"/>
  <c r="I2420" i="2"/>
  <c r="N2419" i="2"/>
  <c r="M2419" i="2"/>
  <c r="J2419" i="2"/>
  <c r="I2419" i="2"/>
  <c r="N2418" i="2"/>
  <c r="J2418" i="2"/>
  <c r="I2418" i="2"/>
  <c r="N2417" i="2"/>
  <c r="M2417" i="2"/>
  <c r="J2417" i="2"/>
  <c r="N2416" i="2"/>
  <c r="M2416" i="2"/>
  <c r="J2416" i="2"/>
  <c r="N2415" i="2"/>
  <c r="M2415" i="2"/>
  <c r="J2415" i="2"/>
  <c r="N2414" i="2"/>
  <c r="M2414" i="2"/>
  <c r="J2414" i="2"/>
  <c r="N2413" i="2"/>
  <c r="M2413" i="2"/>
  <c r="J2413" i="2"/>
  <c r="N2412" i="2"/>
  <c r="M2412" i="2"/>
  <c r="J2412" i="2"/>
  <c r="N2411" i="2"/>
  <c r="M2411" i="2"/>
  <c r="J2411" i="2"/>
  <c r="N2410" i="2"/>
  <c r="M2410" i="2"/>
  <c r="J2410" i="2"/>
  <c r="N2409" i="2"/>
  <c r="M2409" i="2"/>
  <c r="J2409" i="2"/>
  <c r="N2408" i="2"/>
  <c r="M2408" i="2"/>
  <c r="J2408" i="2"/>
  <c r="N2407" i="2"/>
  <c r="M2407" i="2"/>
  <c r="J2407" i="2"/>
  <c r="N2406" i="2"/>
  <c r="M2406" i="2"/>
  <c r="J2406" i="2"/>
  <c r="N2405" i="2"/>
  <c r="M2405" i="2"/>
  <c r="J2405" i="2"/>
  <c r="N2404" i="2"/>
  <c r="M2404" i="2"/>
  <c r="J2404" i="2"/>
  <c r="N2403" i="2"/>
  <c r="M2403" i="2"/>
  <c r="J2403" i="2"/>
  <c r="N2402" i="2"/>
  <c r="M2402" i="2"/>
  <c r="J2402" i="2"/>
  <c r="N2401" i="2"/>
  <c r="M2401" i="2"/>
  <c r="J2401" i="2"/>
  <c r="N2400" i="2"/>
  <c r="M2400" i="2"/>
  <c r="J2400" i="2"/>
  <c r="N2399" i="2"/>
  <c r="M2399" i="2"/>
  <c r="J2399" i="2"/>
  <c r="N2398" i="2"/>
  <c r="M2398" i="2"/>
  <c r="J2398" i="2"/>
  <c r="N2397" i="2"/>
  <c r="M2397" i="2"/>
  <c r="J2397" i="2"/>
  <c r="N2396" i="2"/>
  <c r="M2396" i="2"/>
  <c r="J2396" i="2"/>
  <c r="N2395" i="2"/>
  <c r="M2395" i="2"/>
  <c r="J2395" i="2"/>
  <c r="N2394" i="2"/>
  <c r="M2394" i="2"/>
  <c r="J2394" i="2"/>
  <c r="N2393" i="2"/>
  <c r="M2393" i="2"/>
  <c r="J2393" i="2"/>
  <c r="N2392" i="2"/>
  <c r="M2392" i="2"/>
  <c r="J2392" i="2"/>
  <c r="N2391" i="2"/>
  <c r="M2391" i="2"/>
  <c r="J2391" i="2"/>
  <c r="I2391" i="2"/>
  <c r="N2390" i="2"/>
  <c r="M2390" i="2"/>
  <c r="J2390" i="2"/>
  <c r="I2390" i="2"/>
  <c r="N2389" i="2"/>
  <c r="M2389" i="2"/>
  <c r="J2389" i="2"/>
  <c r="I2389" i="2"/>
  <c r="N2388" i="2"/>
  <c r="M2388" i="2"/>
  <c r="J2388" i="2"/>
  <c r="I2388" i="2"/>
  <c r="N2387" i="2"/>
  <c r="M2387" i="2"/>
  <c r="J2387" i="2"/>
  <c r="I2387" i="2"/>
  <c r="N2386" i="2"/>
  <c r="J2386" i="2"/>
  <c r="N2385" i="2"/>
  <c r="J2385" i="2"/>
  <c r="N2384" i="2"/>
  <c r="M2384" i="2"/>
  <c r="J2384" i="2"/>
  <c r="I2384" i="2"/>
  <c r="N2383" i="2"/>
  <c r="M2383" i="2"/>
  <c r="J2383" i="2"/>
  <c r="I2383" i="2"/>
  <c r="N2382" i="2"/>
  <c r="M2382" i="2"/>
  <c r="J2382" i="2"/>
  <c r="N2381" i="2"/>
  <c r="M2381" i="2"/>
  <c r="J2381" i="2"/>
  <c r="I2381" i="2"/>
  <c r="N2380" i="2"/>
  <c r="M2380" i="2"/>
  <c r="J2380" i="2"/>
  <c r="I2380" i="2"/>
  <c r="N2379" i="2"/>
  <c r="J2379" i="2"/>
  <c r="I2379" i="2"/>
  <c r="N2378" i="2"/>
  <c r="M2378" i="2"/>
  <c r="J2378" i="2"/>
  <c r="I2378" i="2"/>
  <c r="N2377" i="2"/>
  <c r="M2377" i="2"/>
  <c r="J2377" i="2"/>
  <c r="I2377" i="2"/>
  <c r="N2376" i="2"/>
  <c r="M2376" i="2"/>
  <c r="J2376" i="2"/>
  <c r="I2376" i="2"/>
  <c r="N2375" i="2"/>
  <c r="J2375" i="2"/>
  <c r="I2375" i="2"/>
  <c r="N2374" i="2"/>
  <c r="M2374" i="2"/>
  <c r="J2374" i="2"/>
  <c r="I2374" i="2"/>
  <c r="N2373" i="2"/>
  <c r="M2373" i="2"/>
  <c r="J2373" i="2"/>
  <c r="N2372" i="2"/>
  <c r="M2372" i="2"/>
  <c r="J2372" i="2"/>
  <c r="N2371" i="2"/>
  <c r="M2371" i="2"/>
  <c r="J2371" i="2"/>
  <c r="N2370" i="2"/>
  <c r="M2370" i="2"/>
  <c r="J2370" i="2"/>
  <c r="N2369" i="2"/>
  <c r="M2369" i="2"/>
  <c r="J2369" i="2"/>
  <c r="N2368" i="2"/>
  <c r="M2368" i="2"/>
  <c r="J2368" i="2"/>
  <c r="N2367" i="2"/>
  <c r="M2367" i="2"/>
  <c r="J2367" i="2"/>
  <c r="N2366" i="2"/>
  <c r="J2366" i="2"/>
  <c r="N2365" i="2"/>
  <c r="M2365" i="2"/>
  <c r="J2365" i="2"/>
  <c r="N2364" i="2"/>
  <c r="M2364" i="2"/>
  <c r="J2364" i="2"/>
  <c r="N2363" i="2"/>
  <c r="M2363" i="2"/>
  <c r="J2363" i="2"/>
  <c r="N2362" i="2"/>
  <c r="J2362" i="2"/>
  <c r="N2361" i="2"/>
  <c r="M2361" i="2"/>
  <c r="J2361" i="2"/>
  <c r="N2360" i="2"/>
  <c r="M2360" i="2"/>
  <c r="J2360" i="2"/>
  <c r="N2359" i="2"/>
  <c r="M2359" i="2"/>
  <c r="J2359" i="2"/>
  <c r="N2358" i="2"/>
  <c r="M2358" i="2"/>
  <c r="J2358" i="2"/>
  <c r="N2357" i="2"/>
  <c r="M2357" i="2"/>
  <c r="J2357" i="2"/>
  <c r="N2356" i="2"/>
  <c r="M2356" i="2"/>
  <c r="J2356" i="2"/>
  <c r="N2355" i="2"/>
  <c r="M2355" i="2"/>
  <c r="J2355" i="2"/>
  <c r="N2354" i="2"/>
  <c r="M2354" i="2"/>
  <c r="J2354" i="2"/>
  <c r="N2353" i="2"/>
  <c r="M2353" i="2"/>
  <c r="J2353" i="2"/>
  <c r="N2352" i="2"/>
  <c r="M2352" i="2"/>
  <c r="J2352" i="2"/>
  <c r="N2351" i="2"/>
  <c r="M2351" i="2"/>
  <c r="J2351" i="2"/>
  <c r="N2350" i="2"/>
  <c r="J2350" i="2"/>
  <c r="N2349" i="2"/>
  <c r="M2349" i="2"/>
  <c r="J2349" i="2"/>
  <c r="N2348" i="2"/>
  <c r="M2348" i="2"/>
  <c r="J2348" i="2"/>
  <c r="N2347" i="2"/>
  <c r="M2347" i="2"/>
  <c r="J2347" i="2"/>
  <c r="N2346" i="2"/>
  <c r="M2346" i="2"/>
  <c r="J2346" i="2"/>
  <c r="N2345" i="2"/>
  <c r="M2345" i="2"/>
  <c r="J2345" i="2"/>
  <c r="N2344" i="2"/>
  <c r="M2344" i="2"/>
  <c r="J2344" i="2"/>
  <c r="N2343" i="2"/>
  <c r="M2343" i="2"/>
  <c r="J2343" i="2"/>
  <c r="N2342" i="2"/>
  <c r="M2342" i="2"/>
  <c r="J2342" i="2"/>
  <c r="N2341" i="2"/>
  <c r="M2341" i="2"/>
  <c r="J2341" i="2"/>
  <c r="N2340" i="2"/>
  <c r="M2340" i="2"/>
  <c r="J2340" i="2"/>
  <c r="N2339" i="2"/>
  <c r="M2339" i="2"/>
  <c r="J2339" i="2"/>
  <c r="N2338" i="2"/>
  <c r="M2338" i="2"/>
  <c r="J2338" i="2"/>
  <c r="N2337" i="2"/>
  <c r="M2337" i="2"/>
  <c r="J2337" i="2"/>
  <c r="N2336" i="2"/>
  <c r="M2336" i="2"/>
  <c r="J2336" i="2"/>
  <c r="N2335" i="2"/>
  <c r="M2335" i="2"/>
  <c r="J2335" i="2"/>
  <c r="N2334" i="2"/>
  <c r="M2334" i="2"/>
  <c r="J2334" i="2"/>
  <c r="N2333" i="2"/>
  <c r="M2333" i="2"/>
  <c r="J2333" i="2"/>
  <c r="N2332" i="2"/>
  <c r="M2332" i="2"/>
  <c r="J2332" i="2"/>
  <c r="N2331" i="2"/>
  <c r="M2331" i="2"/>
  <c r="J2331" i="2"/>
  <c r="N2330" i="2"/>
  <c r="M2330" i="2"/>
  <c r="J2330" i="2"/>
  <c r="N2329" i="2"/>
  <c r="M2329" i="2"/>
  <c r="J2329" i="2"/>
  <c r="N2328" i="2"/>
  <c r="M2328" i="2"/>
  <c r="J2328" i="2"/>
  <c r="N2327" i="2"/>
  <c r="M2327" i="2"/>
  <c r="J2327" i="2"/>
  <c r="N2326" i="2"/>
  <c r="M2326" i="2"/>
  <c r="J2326" i="2"/>
  <c r="N2325" i="2"/>
  <c r="M2325" i="2"/>
  <c r="J2325" i="2"/>
  <c r="N2324" i="2"/>
  <c r="M2324" i="2"/>
  <c r="J2324" i="2"/>
  <c r="N2323" i="2"/>
  <c r="M2323" i="2"/>
  <c r="J2323" i="2"/>
  <c r="N2322" i="2"/>
  <c r="M2322" i="2"/>
  <c r="J2322" i="2"/>
  <c r="N2321" i="2"/>
  <c r="M2321" i="2"/>
  <c r="J2321" i="2"/>
  <c r="N2320" i="2"/>
  <c r="M2320" i="2"/>
  <c r="J2320" i="2"/>
  <c r="N2319" i="2"/>
  <c r="M2319" i="2"/>
  <c r="J2319" i="2"/>
  <c r="N2318" i="2"/>
  <c r="M2318" i="2"/>
  <c r="J2318" i="2"/>
  <c r="N2317" i="2"/>
  <c r="M2317" i="2"/>
  <c r="J2317" i="2"/>
  <c r="N2316" i="2"/>
  <c r="M2316" i="2"/>
  <c r="J2316" i="2"/>
  <c r="N2315" i="2"/>
  <c r="M2315" i="2"/>
  <c r="J2315" i="2"/>
  <c r="N2314" i="2"/>
  <c r="M2314" i="2"/>
  <c r="J2314" i="2"/>
  <c r="N2313" i="2"/>
  <c r="M2313" i="2"/>
  <c r="J2313" i="2"/>
  <c r="N2312" i="2"/>
  <c r="M2312" i="2"/>
  <c r="J2312" i="2"/>
  <c r="N2311" i="2"/>
  <c r="M2311" i="2"/>
  <c r="J2311" i="2"/>
  <c r="N2310" i="2"/>
  <c r="M2310" i="2"/>
  <c r="J2310" i="2"/>
  <c r="N2309" i="2"/>
  <c r="M2309" i="2"/>
  <c r="J2309" i="2"/>
  <c r="N2308" i="2"/>
  <c r="M2308" i="2"/>
  <c r="J2308" i="2"/>
  <c r="N2307" i="2"/>
  <c r="M2307" i="2"/>
  <c r="J2307" i="2"/>
  <c r="N2306" i="2"/>
  <c r="M2306" i="2"/>
  <c r="J2306" i="2"/>
  <c r="N2305" i="2"/>
  <c r="M2305" i="2"/>
  <c r="J2305" i="2"/>
  <c r="N2304" i="2"/>
  <c r="M2304" i="2"/>
  <c r="J2304" i="2"/>
  <c r="N2303" i="2"/>
  <c r="M2303" i="2"/>
  <c r="J2303" i="2"/>
  <c r="N2302" i="2"/>
  <c r="J2302" i="2"/>
  <c r="N2301" i="2"/>
  <c r="M2301" i="2"/>
  <c r="J2301" i="2"/>
  <c r="N2300" i="2"/>
  <c r="M2300" i="2"/>
  <c r="J2300" i="2"/>
  <c r="N2299" i="2"/>
  <c r="M2299" i="2"/>
  <c r="J2299" i="2"/>
  <c r="N2298" i="2"/>
  <c r="M2298" i="2"/>
  <c r="J2298" i="2"/>
  <c r="N2297" i="2"/>
  <c r="M2297" i="2"/>
  <c r="J2297" i="2"/>
  <c r="N2296" i="2"/>
  <c r="M2296" i="2"/>
  <c r="J2296" i="2"/>
  <c r="N2295" i="2"/>
  <c r="M2295" i="2"/>
  <c r="J2295" i="2"/>
  <c r="N2294" i="2"/>
  <c r="M2294" i="2"/>
  <c r="J2294" i="2"/>
  <c r="N2293" i="2"/>
  <c r="M2293" i="2"/>
  <c r="J2293" i="2"/>
  <c r="N2292" i="2"/>
  <c r="M2292" i="2"/>
  <c r="J2292" i="2"/>
  <c r="N2291" i="2"/>
  <c r="M2291" i="2"/>
  <c r="J2291" i="2"/>
  <c r="N2290" i="2"/>
  <c r="M2290" i="2"/>
  <c r="J2290" i="2"/>
  <c r="N2289" i="2"/>
  <c r="M2289" i="2"/>
  <c r="J2289" i="2"/>
  <c r="N2288" i="2"/>
  <c r="M2288" i="2"/>
  <c r="J2288" i="2"/>
  <c r="N2287" i="2"/>
  <c r="J2287" i="2"/>
  <c r="N2286" i="2"/>
  <c r="M2286" i="2"/>
  <c r="J2286" i="2"/>
  <c r="N2285" i="2"/>
  <c r="M2285" i="2"/>
  <c r="J2285" i="2"/>
  <c r="N2284" i="2"/>
  <c r="M2284" i="2"/>
  <c r="J2284" i="2"/>
  <c r="N2283" i="2"/>
  <c r="M2283" i="2"/>
  <c r="J2283" i="2"/>
  <c r="N2282" i="2"/>
  <c r="M2282" i="2"/>
  <c r="J2282" i="2"/>
  <c r="N2281" i="2"/>
  <c r="M2281" i="2"/>
  <c r="J2281" i="2"/>
  <c r="N2280" i="2"/>
  <c r="M2280" i="2"/>
  <c r="J2280" i="2"/>
  <c r="N2279" i="2"/>
  <c r="M2279" i="2"/>
  <c r="J2279" i="2"/>
  <c r="N2278" i="2"/>
  <c r="M2278" i="2"/>
  <c r="J2278" i="2"/>
  <c r="N2277" i="2"/>
  <c r="M2277" i="2"/>
  <c r="J2277" i="2"/>
  <c r="N2276" i="2"/>
  <c r="M2276" i="2"/>
  <c r="J2276" i="2"/>
  <c r="F2276" i="2"/>
  <c r="N2275" i="2"/>
  <c r="M2275" i="2"/>
  <c r="J2275" i="2"/>
  <c r="N2274" i="2"/>
  <c r="M2274" i="2"/>
  <c r="J2274" i="2"/>
  <c r="N2273" i="2"/>
  <c r="M2273" i="2"/>
  <c r="J2273" i="2"/>
  <c r="N2272" i="2"/>
  <c r="M2272" i="2"/>
  <c r="J2272" i="2"/>
  <c r="N2271" i="2"/>
  <c r="M2271" i="2"/>
  <c r="J2271" i="2"/>
  <c r="N2270" i="2"/>
  <c r="M2270" i="2"/>
  <c r="J2270" i="2"/>
  <c r="N2269" i="2"/>
  <c r="M2269" i="2"/>
  <c r="J2269" i="2"/>
  <c r="N2268" i="2"/>
  <c r="M2268" i="2"/>
  <c r="J2268" i="2"/>
  <c r="N2267" i="2"/>
  <c r="M2267" i="2"/>
  <c r="J2267" i="2"/>
  <c r="N2266" i="2"/>
  <c r="M2266" i="2"/>
  <c r="J2266" i="2"/>
  <c r="N2265" i="2"/>
  <c r="M2265" i="2"/>
  <c r="J2265" i="2"/>
  <c r="N2264" i="2"/>
  <c r="M2264" i="2"/>
  <c r="J2264" i="2"/>
  <c r="N2263" i="2"/>
  <c r="M2263" i="2"/>
  <c r="J2263" i="2"/>
  <c r="N2262" i="2"/>
  <c r="M2262" i="2"/>
  <c r="J2262" i="2"/>
  <c r="N2261" i="2"/>
  <c r="M2261" i="2"/>
  <c r="J2261" i="2"/>
  <c r="F2261" i="2"/>
  <c r="N2260" i="2"/>
  <c r="J2260" i="2"/>
  <c r="N2259" i="2"/>
  <c r="M2259" i="2"/>
  <c r="J2259" i="2"/>
  <c r="F2259" i="2"/>
  <c r="N2258" i="2"/>
  <c r="M2258" i="2"/>
  <c r="J2258" i="2"/>
  <c r="N2257" i="2"/>
  <c r="M2257" i="2"/>
  <c r="J2257" i="2"/>
  <c r="F2257" i="2"/>
  <c r="N2256" i="2"/>
  <c r="M2256" i="2"/>
  <c r="J2256" i="2"/>
  <c r="F2256" i="2"/>
  <c r="N2255" i="2"/>
  <c r="M2255" i="2"/>
  <c r="J2255" i="2"/>
  <c r="N2254" i="2"/>
  <c r="M2254" i="2"/>
  <c r="J2254" i="2"/>
  <c r="F2254" i="2"/>
  <c r="N2253" i="2"/>
  <c r="M2253" i="2"/>
  <c r="J2253" i="2"/>
  <c r="F2253" i="2"/>
  <c r="N2252" i="2"/>
  <c r="M2252" i="2"/>
  <c r="J2252" i="2"/>
  <c r="N2251" i="2"/>
  <c r="M2251" i="2"/>
  <c r="J2251" i="2"/>
  <c r="F2251" i="2"/>
  <c r="N2250" i="2"/>
  <c r="M2250" i="2"/>
  <c r="J2250" i="2"/>
  <c r="N2249" i="2"/>
  <c r="M2249" i="2"/>
  <c r="J2249" i="2"/>
  <c r="F2249" i="2"/>
  <c r="N2248" i="2"/>
  <c r="M2248" i="2"/>
  <c r="J2248" i="2"/>
  <c r="F2248" i="2"/>
  <c r="N2247" i="2"/>
  <c r="M2247" i="2"/>
  <c r="J2247" i="2"/>
  <c r="N2246" i="2"/>
  <c r="J2246" i="2"/>
  <c r="F2246" i="2"/>
  <c r="N2245" i="2"/>
  <c r="M2245" i="2"/>
  <c r="J2245" i="2"/>
  <c r="F2245" i="2"/>
  <c r="N2244" i="2"/>
  <c r="M2244" i="2"/>
  <c r="J2244" i="2"/>
  <c r="N2243" i="2"/>
  <c r="M2243" i="2"/>
  <c r="J2243" i="2"/>
  <c r="N2242" i="2"/>
  <c r="M2242" i="2"/>
  <c r="J2242" i="2"/>
  <c r="N2241" i="2"/>
  <c r="M2241" i="2"/>
  <c r="J2241" i="2"/>
  <c r="N2240" i="2"/>
  <c r="M2240" i="2"/>
  <c r="J2240" i="2"/>
  <c r="N2239" i="2"/>
  <c r="M2239" i="2"/>
  <c r="J2239" i="2"/>
  <c r="N2238" i="2"/>
  <c r="M2238" i="2"/>
  <c r="J2238" i="2"/>
  <c r="N2237" i="2"/>
  <c r="M2237" i="2"/>
  <c r="J2237" i="2"/>
  <c r="N2236" i="2"/>
  <c r="M2236" i="2"/>
  <c r="J2236" i="2"/>
  <c r="N2235" i="2"/>
  <c r="M2235" i="2"/>
  <c r="J2235" i="2"/>
  <c r="N2234" i="2"/>
  <c r="M2234" i="2"/>
  <c r="J2234" i="2"/>
  <c r="N2233" i="2"/>
  <c r="M2233" i="2"/>
  <c r="J2233" i="2"/>
  <c r="N2232" i="2"/>
  <c r="M2232" i="2"/>
  <c r="J2232" i="2"/>
  <c r="N2231" i="2"/>
  <c r="M2231" i="2"/>
  <c r="J2231" i="2"/>
  <c r="N2230" i="2"/>
  <c r="M2230" i="2"/>
  <c r="J2230" i="2"/>
  <c r="N2229" i="2"/>
  <c r="M2229" i="2"/>
  <c r="J2229" i="2"/>
  <c r="N2228" i="2"/>
  <c r="J2228" i="2"/>
  <c r="N2227" i="2"/>
  <c r="J2227" i="2"/>
  <c r="N2226" i="2"/>
  <c r="J2226" i="2"/>
  <c r="N2225" i="2"/>
  <c r="M2225" i="2"/>
  <c r="J2225" i="2"/>
  <c r="N2224" i="2"/>
  <c r="J2224" i="2"/>
  <c r="N2223" i="2"/>
  <c r="M2223" i="2"/>
  <c r="J2223" i="2"/>
  <c r="N2222" i="2"/>
  <c r="M2222" i="2"/>
  <c r="J2222" i="2"/>
  <c r="N2221" i="2"/>
  <c r="M2221" i="2"/>
  <c r="J2221" i="2"/>
  <c r="N2220" i="2"/>
  <c r="M2220" i="2"/>
  <c r="J2220" i="2"/>
  <c r="N2219" i="2"/>
  <c r="M2219" i="2"/>
  <c r="J2219" i="2"/>
  <c r="N2218" i="2"/>
  <c r="J2218" i="2"/>
  <c r="N2217" i="2"/>
  <c r="J2217" i="2"/>
  <c r="N2216" i="2"/>
  <c r="M2216" i="2"/>
  <c r="J2216" i="2"/>
  <c r="N2215" i="2"/>
  <c r="M2215" i="2"/>
  <c r="J2215" i="2"/>
  <c r="N2214" i="2"/>
  <c r="M2214" i="2"/>
  <c r="J2214" i="2"/>
  <c r="N2213" i="2"/>
  <c r="M2213" i="2"/>
  <c r="J2213" i="2"/>
  <c r="N2212" i="2"/>
  <c r="M2212" i="2"/>
  <c r="J2212" i="2"/>
  <c r="I2212" i="2"/>
  <c r="N2211" i="2"/>
  <c r="M2211" i="2"/>
  <c r="J2211" i="2"/>
  <c r="N2210" i="2"/>
  <c r="M2210" i="2"/>
  <c r="J2210" i="2"/>
  <c r="I2210" i="2"/>
  <c r="N2209" i="2"/>
  <c r="M2209" i="2"/>
  <c r="J2209" i="2"/>
  <c r="I2209" i="2"/>
  <c r="N2208" i="2"/>
  <c r="M2208" i="2"/>
  <c r="J2208" i="2"/>
  <c r="I2208" i="2"/>
  <c r="N2207" i="2"/>
  <c r="M2207" i="2"/>
  <c r="J2207" i="2"/>
  <c r="N2206" i="2"/>
  <c r="M2206" i="2"/>
  <c r="J2206" i="2"/>
  <c r="N2205" i="2"/>
  <c r="M2205" i="2"/>
  <c r="J2205" i="2"/>
  <c r="N2204" i="2"/>
  <c r="M2204" i="2"/>
  <c r="J2204" i="2"/>
  <c r="N2203" i="2"/>
  <c r="M2203" i="2"/>
  <c r="J2203" i="2"/>
  <c r="N2202" i="2"/>
  <c r="M2202" i="2"/>
  <c r="J2202" i="2"/>
  <c r="N2201" i="2"/>
  <c r="M2201" i="2"/>
  <c r="J2201" i="2"/>
  <c r="N2200" i="2"/>
  <c r="J2200" i="2"/>
  <c r="N2199" i="2"/>
  <c r="M2199" i="2"/>
  <c r="J2199" i="2"/>
  <c r="N2198" i="2"/>
  <c r="M2198" i="2"/>
  <c r="J2198" i="2"/>
  <c r="N2197" i="2"/>
  <c r="M2197" i="2"/>
  <c r="J2197" i="2"/>
  <c r="N2196" i="2"/>
  <c r="M2196" i="2"/>
  <c r="J2196" i="2"/>
  <c r="N2195" i="2"/>
  <c r="M2195" i="2"/>
  <c r="J2195" i="2"/>
  <c r="N2194" i="2"/>
  <c r="M2194" i="2"/>
  <c r="J2194" i="2"/>
  <c r="N2193" i="2"/>
  <c r="M2193" i="2"/>
  <c r="J2193" i="2"/>
  <c r="N2192" i="2"/>
  <c r="M2192" i="2"/>
  <c r="J2192" i="2"/>
  <c r="I2192" i="2"/>
  <c r="N2191" i="2"/>
  <c r="J2191" i="2"/>
  <c r="I2191" i="2"/>
  <c r="N2190" i="2"/>
  <c r="J2190" i="2"/>
  <c r="I2190" i="2"/>
  <c r="N2189" i="2"/>
  <c r="M2189" i="2"/>
  <c r="J2189" i="2"/>
  <c r="I2189" i="2"/>
  <c r="N2188" i="2"/>
  <c r="J2188" i="2"/>
  <c r="I2188" i="2"/>
  <c r="N2187" i="2"/>
  <c r="J2187" i="2"/>
  <c r="N2186" i="2"/>
  <c r="M2186" i="2"/>
  <c r="J2186" i="2"/>
  <c r="I2186" i="2"/>
  <c r="N2185" i="2"/>
  <c r="J2185" i="2"/>
  <c r="I2185" i="2"/>
  <c r="N2184" i="2"/>
  <c r="M2184" i="2"/>
  <c r="J2184" i="2"/>
  <c r="N2183" i="2"/>
  <c r="M2183" i="2"/>
  <c r="J2183" i="2"/>
  <c r="I2183" i="2"/>
  <c r="N2182" i="2"/>
  <c r="M2182" i="2"/>
  <c r="J2182" i="2"/>
  <c r="I2182" i="2"/>
  <c r="N2181" i="2"/>
  <c r="M2181" i="2"/>
  <c r="J2181" i="2"/>
  <c r="I2181" i="2"/>
  <c r="N2180" i="2"/>
  <c r="M2180" i="2"/>
  <c r="J2180" i="2"/>
  <c r="I2180" i="2"/>
  <c r="N2179" i="2"/>
  <c r="J2179" i="2"/>
  <c r="N2178" i="2"/>
  <c r="M2178" i="2"/>
  <c r="J2178" i="2"/>
  <c r="N2177" i="2"/>
  <c r="M2177" i="2"/>
  <c r="J2177" i="2"/>
  <c r="I2177" i="2"/>
  <c r="N2176" i="2"/>
  <c r="J2176" i="2"/>
  <c r="I2176" i="2"/>
  <c r="N2175" i="2"/>
  <c r="M2175" i="2"/>
  <c r="J2175" i="2"/>
  <c r="I2175" i="2"/>
  <c r="N2174" i="2"/>
  <c r="M2174" i="2"/>
  <c r="J2174" i="2"/>
  <c r="I2174" i="2"/>
  <c r="N2173" i="2"/>
  <c r="M2173" i="2"/>
  <c r="J2173" i="2"/>
  <c r="I2173" i="2"/>
  <c r="N2172" i="2"/>
  <c r="M2172" i="2"/>
  <c r="J2172" i="2"/>
  <c r="I2172" i="2"/>
  <c r="N2171" i="2"/>
  <c r="M2171" i="2"/>
  <c r="J2171" i="2"/>
  <c r="I2171" i="2"/>
  <c r="N2170" i="2"/>
  <c r="M2170" i="2"/>
  <c r="J2170" i="2"/>
  <c r="I2170" i="2"/>
  <c r="N2169" i="2"/>
  <c r="M2169" i="2"/>
  <c r="J2169" i="2"/>
  <c r="I2169" i="2"/>
  <c r="N2168" i="2"/>
  <c r="M2168" i="2"/>
  <c r="J2168" i="2"/>
  <c r="I2168" i="2"/>
  <c r="N2167" i="2"/>
  <c r="M2167" i="2"/>
  <c r="J2167" i="2"/>
  <c r="I2167" i="2"/>
  <c r="N2166" i="2"/>
  <c r="M2166" i="2"/>
  <c r="J2166" i="2"/>
  <c r="I2166" i="2"/>
  <c r="N2165" i="2"/>
  <c r="M2165" i="2"/>
  <c r="J2165" i="2"/>
  <c r="N2164" i="2"/>
  <c r="M2164" i="2"/>
  <c r="J2164" i="2"/>
  <c r="N2163" i="2"/>
  <c r="M2163" i="2"/>
  <c r="J2163" i="2"/>
  <c r="N2162" i="2"/>
  <c r="M2162" i="2"/>
  <c r="J2162" i="2"/>
  <c r="N2161" i="2"/>
  <c r="M2161" i="2"/>
  <c r="J2161" i="2"/>
  <c r="N2160" i="2"/>
  <c r="M2160" i="2"/>
  <c r="J2160" i="2"/>
  <c r="N2159" i="2"/>
  <c r="M2159" i="2"/>
  <c r="J2159" i="2"/>
  <c r="N2158" i="2"/>
  <c r="M2158" i="2"/>
  <c r="J2158" i="2"/>
  <c r="N2157" i="2"/>
  <c r="J2157" i="2"/>
  <c r="N2156" i="2"/>
  <c r="M2156" i="2"/>
  <c r="J2156" i="2"/>
  <c r="N2155" i="2"/>
  <c r="M2155" i="2"/>
  <c r="J2155" i="2"/>
  <c r="N2154" i="2"/>
  <c r="M2154" i="2"/>
  <c r="J2154" i="2"/>
  <c r="N2153" i="2"/>
  <c r="M2153" i="2"/>
  <c r="J2153" i="2"/>
  <c r="N2152" i="2"/>
  <c r="M2152" i="2"/>
  <c r="J2152" i="2"/>
  <c r="N2151" i="2"/>
  <c r="M2151" i="2"/>
  <c r="J2151" i="2"/>
  <c r="N2150" i="2"/>
  <c r="M2150" i="2"/>
  <c r="J2150" i="2"/>
  <c r="N2149" i="2"/>
  <c r="M2149" i="2"/>
  <c r="J2149" i="2"/>
  <c r="N2148" i="2"/>
  <c r="M2148" i="2"/>
  <c r="J2148" i="2"/>
  <c r="N2147" i="2"/>
  <c r="M2147" i="2"/>
  <c r="J2147" i="2"/>
  <c r="N2146" i="2"/>
  <c r="M2146" i="2"/>
  <c r="J2146" i="2"/>
  <c r="N2145" i="2"/>
  <c r="M2145" i="2"/>
  <c r="J2145" i="2"/>
  <c r="N2144" i="2"/>
  <c r="M2144" i="2"/>
  <c r="J2144" i="2"/>
  <c r="N2143" i="2"/>
  <c r="M2143" i="2"/>
  <c r="J2143" i="2"/>
  <c r="N2142" i="2"/>
  <c r="M2142" i="2"/>
  <c r="J2142" i="2"/>
  <c r="N2141" i="2"/>
  <c r="M2141" i="2"/>
  <c r="J2141" i="2"/>
  <c r="N2140" i="2"/>
  <c r="M2140" i="2"/>
  <c r="J2140" i="2"/>
  <c r="N2139" i="2"/>
  <c r="M2139" i="2"/>
  <c r="J2139" i="2"/>
  <c r="N2138" i="2"/>
  <c r="M2138" i="2"/>
  <c r="J2138" i="2"/>
  <c r="N2137" i="2"/>
  <c r="J2137" i="2"/>
  <c r="N2136" i="2"/>
  <c r="M2136" i="2"/>
  <c r="J2136" i="2"/>
  <c r="N2135" i="2"/>
  <c r="M2135" i="2"/>
  <c r="J2135" i="2"/>
  <c r="N2134" i="2"/>
  <c r="M2134" i="2"/>
  <c r="J2134" i="2"/>
  <c r="N2133" i="2"/>
  <c r="M2133" i="2"/>
  <c r="J2133" i="2"/>
  <c r="N2132" i="2"/>
  <c r="M2132" i="2"/>
  <c r="J2132" i="2"/>
  <c r="N2131" i="2"/>
  <c r="M2131" i="2"/>
  <c r="J2131" i="2"/>
  <c r="N2130" i="2"/>
  <c r="M2130" i="2"/>
  <c r="J2130" i="2"/>
  <c r="N2129" i="2"/>
  <c r="M2129" i="2"/>
  <c r="J2129" i="2"/>
  <c r="N2128" i="2"/>
  <c r="M2128" i="2"/>
  <c r="J2128" i="2"/>
  <c r="N2127" i="2"/>
  <c r="M2127" i="2"/>
  <c r="J2127" i="2"/>
  <c r="N2126" i="2"/>
  <c r="M2126" i="2"/>
  <c r="J2126" i="2"/>
  <c r="N2125" i="2"/>
  <c r="M2125" i="2"/>
  <c r="J2125" i="2"/>
  <c r="N2124" i="2"/>
  <c r="M2124" i="2"/>
  <c r="J2124" i="2"/>
  <c r="N2123" i="2"/>
  <c r="M2123" i="2"/>
  <c r="J2123" i="2"/>
  <c r="N2122" i="2"/>
  <c r="M2122" i="2"/>
  <c r="J2122" i="2"/>
  <c r="N2121" i="2"/>
  <c r="M2121" i="2"/>
  <c r="J2121" i="2"/>
  <c r="N2120" i="2"/>
  <c r="M2120" i="2"/>
  <c r="J2120" i="2"/>
  <c r="N2119" i="2"/>
  <c r="M2119" i="2"/>
  <c r="J2119" i="2"/>
  <c r="N2118" i="2"/>
  <c r="M2118" i="2"/>
  <c r="J2118" i="2"/>
  <c r="N2117" i="2"/>
  <c r="M2117" i="2"/>
  <c r="J2117" i="2"/>
  <c r="N2116" i="2"/>
  <c r="M2116" i="2"/>
  <c r="J2116" i="2"/>
  <c r="N2115" i="2"/>
  <c r="M2115" i="2"/>
  <c r="J2115" i="2"/>
  <c r="N2114" i="2"/>
  <c r="M2114" i="2"/>
  <c r="J2114" i="2"/>
  <c r="N2113" i="2"/>
  <c r="M2113" i="2"/>
  <c r="J2113" i="2"/>
  <c r="N2112" i="2"/>
  <c r="M2112" i="2"/>
  <c r="J2112" i="2"/>
  <c r="N2111" i="2"/>
  <c r="M2111" i="2"/>
  <c r="J2111" i="2"/>
  <c r="N2110" i="2"/>
  <c r="M2110" i="2"/>
  <c r="J2110" i="2"/>
  <c r="N2109" i="2"/>
  <c r="M2109" i="2"/>
  <c r="J2109" i="2"/>
  <c r="N2108" i="2"/>
  <c r="M2108" i="2"/>
  <c r="J2108" i="2"/>
  <c r="N2107" i="2"/>
  <c r="M2107" i="2"/>
  <c r="J2107" i="2"/>
  <c r="N2106" i="2"/>
  <c r="M2106" i="2"/>
  <c r="J2106" i="2"/>
  <c r="N2105" i="2"/>
  <c r="M2105" i="2"/>
  <c r="J2105" i="2"/>
  <c r="N2104" i="2"/>
  <c r="M2104" i="2"/>
  <c r="J2104" i="2"/>
  <c r="N2103" i="2"/>
  <c r="M2103" i="2"/>
  <c r="J2103" i="2"/>
  <c r="N2102" i="2"/>
  <c r="M2102" i="2"/>
  <c r="J2102" i="2"/>
  <c r="N2101" i="2"/>
  <c r="M2101" i="2"/>
  <c r="J2101" i="2"/>
  <c r="N2100" i="2"/>
  <c r="M2100" i="2"/>
  <c r="J2100" i="2"/>
  <c r="N2099" i="2"/>
  <c r="M2099" i="2"/>
  <c r="J2099" i="2"/>
  <c r="N2098" i="2"/>
  <c r="M2098" i="2"/>
  <c r="J2098" i="2"/>
  <c r="N2097" i="2"/>
  <c r="M2097" i="2"/>
  <c r="J2097" i="2"/>
  <c r="N2096" i="2"/>
  <c r="M2096" i="2"/>
  <c r="J2096" i="2"/>
  <c r="N2095" i="2"/>
  <c r="M2095" i="2"/>
  <c r="J2095" i="2"/>
  <c r="N2094" i="2"/>
  <c r="M2094" i="2"/>
  <c r="J2094" i="2"/>
  <c r="N2093" i="2"/>
  <c r="J2093" i="2"/>
  <c r="N2092" i="2"/>
  <c r="M2092" i="2"/>
  <c r="J2092" i="2"/>
  <c r="N2091" i="2"/>
  <c r="M2091" i="2"/>
  <c r="J2091" i="2"/>
  <c r="N2090" i="2"/>
  <c r="M2090" i="2"/>
  <c r="J2090" i="2"/>
  <c r="N2089" i="2"/>
  <c r="M2089" i="2"/>
  <c r="J2089" i="2"/>
  <c r="N2088" i="2"/>
  <c r="M2088" i="2"/>
  <c r="J2088" i="2"/>
  <c r="N2087" i="2"/>
  <c r="M2087" i="2"/>
  <c r="J2087" i="2"/>
  <c r="N2086" i="2"/>
  <c r="M2086" i="2"/>
  <c r="J2086" i="2"/>
  <c r="N2085" i="2"/>
  <c r="M2085" i="2"/>
  <c r="J2085" i="2"/>
  <c r="N2084" i="2"/>
  <c r="M2084" i="2"/>
  <c r="J2084" i="2"/>
  <c r="N2083" i="2"/>
  <c r="J2083" i="2"/>
  <c r="B2083" i="2"/>
  <c r="N2082" i="2"/>
  <c r="M2082" i="2"/>
  <c r="J2082" i="2"/>
  <c r="I2082" i="2"/>
  <c r="B2082" i="2"/>
  <c r="N2081" i="2"/>
  <c r="M2081" i="2"/>
  <c r="J2081" i="2"/>
  <c r="I2081" i="2"/>
  <c r="B2081" i="2"/>
  <c r="N2080" i="2"/>
  <c r="M2080" i="2"/>
  <c r="J2080" i="2"/>
  <c r="I2080" i="2"/>
  <c r="B2080" i="2"/>
  <c r="N2079" i="2"/>
  <c r="M2079" i="2"/>
  <c r="J2079" i="2"/>
  <c r="I2079" i="2"/>
  <c r="B2079" i="2"/>
  <c r="N2078" i="2"/>
  <c r="M2078" i="2"/>
  <c r="J2078" i="2"/>
  <c r="I2078" i="2"/>
  <c r="B2078" i="2"/>
  <c r="N2077" i="2"/>
  <c r="J2077" i="2"/>
  <c r="B2077" i="2"/>
  <c r="N2076" i="2"/>
  <c r="J2076" i="2"/>
  <c r="B2076" i="2"/>
  <c r="N2075" i="2"/>
  <c r="J2075" i="2"/>
  <c r="N2074" i="2"/>
  <c r="M2074" i="2"/>
  <c r="J2074" i="2"/>
  <c r="I2074" i="2"/>
  <c r="B2074" i="2"/>
  <c r="N2073" i="2"/>
  <c r="M2073" i="2"/>
  <c r="J2073" i="2"/>
  <c r="I2073" i="2"/>
  <c r="B2073" i="2"/>
  <c r="N2072" i="2"/>
  <c r="M2072" i="2"/>
  <c r="J2072" i="2"/>
  <c r="I2072" i="2"/>
  <c r="B2072" i="2"/>
  <c r="N2071" i="2"/>
  <c r="J2071" i="2"/>
  <c r="B2071" i="2"/>
  <c r="N2070" i="2"/>
  <c r="J2070" i="2"/>
  <c r="B2070" i="2"/>
  <c r="N2069" i="2"/>
  <c r="M2069" i="2"/>
  <c r="J2069" i="2"/>
  <c r="I2069" i="2"/>
  <c r="B2069" i="2"/>
  <c r="N2068" i="2"/>
  <c r="M2068" i="2"/>
  <c r="J2068" i="2"/>
  <c r="I2068" i="2"/>
  <c r="B2068" i="2"/>
  <c r="A2068" i="2"/>
  <c r="A2069" i="2" s="1"/>
  <c r="A2070" i="2" s="1"/>
  <c r="A2071" i="2" s="1"/>
  <c r="A2072" i="2" s="1"/>
  <c r="A2073" i="2" s="1"/>
  <c r="A2074" i="2" s="1"/>
  <c r="A2075" i="2" s="1"/>
  <c r="A2076" i="2" s="1"/>
  <c r="A2077" i="2" s="1"/>
  <c r="A2078" i="2" s="1"/>
  <c r="A2079" i="2" s="1"/>
  <c r="A2080" i="2" s="1"/>
  <c r="A2081" i="2" s="1"/>
  <c r="A2082" i="2" s="1"/>
  <c r="A2083" i="2" s="1"/>
  <c r="N2067" i="2"/>
  <c r="M2067" i="2"/>
  <c r="J2067" i="2"/>
  <c r="I2067" i="2"/>
  <c r="N2066" i="2"/>
  <c r="M2066" i="2"/>
  <c r="J2066" i="2"/>
  <c r="N2065" i="2"/>
  <c r="M2065" i="2"/>
  <c r="J2065" i="2"/>
  <c r="N2064" i="2"/>
  <c r="M2064" i="2"/>
  <c r="J2064" i="2"/>
  <c r="N2063" i="2"/>
  <c r="M2063" i="2"/>
  <c r="J2063" i="2"/>
  <c r="N2062" i="2"/>
  <c r="M2062" i="2"/>
  <c r="J2062" i="2"/>
  <c r="N2061" i="2"/>
  <c r="M2061" i="2"/>
  <c r="J2061" i="2"/>
  <c r="N2060" i="2"/>
  <c r="M2060" i="2"/>
  <c r="J2060" i="2"/>
  <c r="N2059" i="2"/>
  <c r="M2059" i="2"/>
  <c r="J2059" i="2"/>
  <c r="N2058" i="2"/>
  <c r="M2058" i="2"/>
  <c r="J2058" i="2"/>
  <c r="N2057" i="2"/>
  <c r="M2057" i="2"/>
  <c r="J2057" i="2"/>
  <c r="N2056" i="2"/>
  <c r="J2056" i="2"/>
  <c r="N2055" i="2"/>
  <c r="J2055" i="2"/>
  <c r="N2054" i="2"/>
  <c r="M2054" i="2"/>
  <c r="J2054" i="2"/>
  <c r="N2053" i="2"/>
  <c r="M2053" i="2"/>
  <c r="L2053" i="2"/>
  <c r="K2053" i="2"/>
  <c r="J2053" i="2"/>
  <c r="N2052" i="2"/>
  <c r="M2052" i="2"/>
  <c r="J2052" i="2"/>
  <c r="N2051" i="2"/>
  <c r="M2051" i="2"/>
  <c r="J2051" i="2"/>
  <c r="N2050" i="2"/>
  <c r="M2050" i="2"/>
  <c r="J2050" i="2"/>
  <c r="N2049" i="2"/>
  <c r="M2049" i="2"/>
  <c r="J2049" i="2"/>
  <c r="N2048" i="2"/>
  <c r="M2048" i="2"/>
  <c r="J2048" i="2"/>
  <c r="N2047" i="2"/>
  <c r="M2047" i="2"/>
  <c r="J2047" i="2"/>
  <c r="N2046" i="2"/>
  <c r="M2046" i="2"/>
  <c r="L2046" i="2"/>
  <c r="J2046" i="2"/>
  <c r="N2045" i="2"/>
  <c r="J2045" i="2"/>
  <c r="I2045" i="2"/>
  <c r="N2044" i="2"/>
  <c r="J2044" i="2"/>
  <c r="I2044" i="2"/>
  <c r="N2043" i="2"/>
  <c r="J2043" i="2"/>
  <c r="N2042" i="2"/>
  <c r="J2042" i="2"/>
  <c r="N2041" i="2"/>
  <c r="J2041" i="2"/>
  <c r="I2041" i="2"/>
  <c r="N2040" i="2"/>
  <c r="J2040" i="2"/>
  <c r="N2039" i="2"/>
  <c r="J2039" i="2"/>
  <c r="N2038" i="2"/>
  <c r="J2038" i="2"/>
  <c r="N2037" i="2"/>
  <c r="J2037" i="2"/>
  <c r="I2037" i="2"/>
  <c r="N2036" i="2"/>
  <c r="J2036" i="2"/>
  <c r="I2036" i="2"/>
  <c r="N2035" i="2"/>
  <c r="J2035" i="2"/>
  <c r="I2035" i="2"/>
  <c r="N2034" i="2"/>
  <c r="J2034" i="2"/>
  <c r="N2033" i="2"/>
  <c r="J2033" i="2"/>
  <c r="I2033" i="2"/>
  <c r="N2032" i="2"/>
  <c r="J2032" i="2"/>
  <c r="N2031" i="2"/>
  <c r="J2031" i="2"/>
  <c r="N2030" i="2"/>
  <c r="J2030" i="2"/>
  <c r="N2029" i="2"/>
  <c r="J2029" i="2"/>
  <c r="N2028" i="2"/>
  <c r="J2028" i="2"/>
  <c r="N2027" i="2"/>
  <c r="M2027" i="2"/>
  <c r="J2027" i="2"/>
  <c r="N2026" i="2"/>
  <c r="M2026" i="2"/>
  <c r="J2026" i="2"/>
  <c r="N2025" i="2"/>
  <c r="M2025" i="2"/>
  <c r="J2025" i="2"/>
  <c r="N2024" i="2"/>
  <c r="M2024" i="2"/>
  <c r="J2024" i="2"/>
  <c r="N2023" i="2"/>
  <c r="M2023" i="2"/>
  <c r="J2023" i="2"/>
  <c r="N2022" i="2"/>
  <c r="M2022" i="2"/>
  <c r="J2022" i="2"/>
  <c r="N2021" i="2"/>
  <c r="M2021" i="2"/>
  <c r="J2021" i="2"/>
  <c r="N2020" i="2"/>
  <c r="J2020" i="2"/>
  <c r="N2019" i="2"/>
  <c r="J2019" i="2"/>
  <c r="N2018" i="2"/>
  <c r="M2018" i="2"/>
  <c r="J2018" i="2"/>
  <c r="N2017" i="2"/>
  <c r="J2017" i="2"/>
  <c r="N2016" i="2"/>
  <c r="M2016" i="2"/>
  <c r="J2016" i="2"/>
  <c r="N2015" i="2"/>
  <c r="J2015" i="2"/>
  <c r="N2014" i="2"/>
  <c r="J2014" i="2"/>
  <c r="N2013" i="2"/>
  <c r="M2013" i="2"/>
  <c r="J2013" i="2"/>
  <c r="N2012" i="2"/>
  <c r="J2012" i="2"/>
  <c r="N2011" i="2"/>
  <c r="J2011" i="2"/>
  <c r="N2010" i="2"/>
  <c r="M2010" i="2"/>
  <c r="J2010" i="2"/>
  <c r="N2009" i="2"/>
  <c r="J2009" i="2"/>
  <c r="N2008" i="2"/>
  <c r="M2008" i="2"/>
  <c r="J2008" i="2"/>
  <c r="N2007" i="2"/>
  <c r="J2007" i="2"/>
  <c r="N2006" i="2"/>
  <c r="M2006" i="2"/>
  <c r="J2006" i="2"/>
  <c r="N2005" i="2"/>
  <c r="J2005" i="2"/>
  <c r="N2004" i="2"/>
  <c r="M2004" i="2"/>
  <c r="J2004" i="2"/>
  <c r="N2003" i="2"/>
  <c r="J2003" i="2"/>
  <c r="N2002" i="2"/>
  <c r="M2002" i="2"/>
  <c r="J2002" i="2"/>
  <c r="N2001" i="2"/>
  <c r="M2001" i="2"/>
  <c r="J2001" i="2"/>
  <c r="N2000" i="2"/>
  <c r="M2000" i="2"/>
  <c r="J2000" i="2"/>
  <c r="N1999" i="2"/>
  <c r="J1999" i="2"/>
  <c r="N1998" i="2"/>
  <c r="M1998" i="2"/>
  <c r="J1998" i="2"/>
  <c r="N1997" i="2"/>
  <c r="M1997" i="2"/>
  <c r="J1997" i="2"/>
  <c r="N1996" i="2"/>
  <c r="M1996" i="2"/>
  <c r="J1996" i="2"/>
  <c r="N1995" i="2"/>
  <c r="M1995" i="2"/>
  <c r="J1995" i="2"/>
  <c r="N1994" i="2"/>
  <c r="M1994" i="2"/>
  <c r="J1994" i="2"/>
  <c r="N1993" i="2"/>
  <c r="M1993" i="2"/>
  <c r="J1993" i="2"/>
  <c r="N1992" i="2"/>
  <c r="M1992" i="2"/>
  <c r="J1992" i="2"/>
  <c r="N1991" i="2"/>
  <c r="M1991" i="2"/>
  <c r="J1991" i="2"/>
  <c r="N1990" i="2"/>
  <c r="M1990" i="2"/>
  <c r="J1990" i="2"/>
  <c r="N1989" i="2"/>
  <c r="M1989" i="2"/>
  <c r="J1989" i="2"/>
  <c r="N1988" i="2"/>
  <c r="M1988" i="2"/>
  <c r="J1988" i="2"/>
  <c r="N1987" i="2"/>
  <c r="M1987" i="2"/>
  <c r="J1987" i="2"/>
  <c r="N1986" i="2"/>
  <c r="M1986" i="2"/>
  <c r="J1986" i="2"/>
  <c r="N1985" i="2"/>
  <c r="J1985" i="2"/>
  <c r="N1984" i="2"/>
  <c r="M1984" i="2"/>
  <c r="L1984" i="2"/>
  <c r="K1984" i="2"/>
  <c r="J1984" i="2"/>
  <c r="N1983" i="2"/>
  <c r="M1983" i="2"/>
  <c r="J1983" i="2"/>
  <c r="N1982" i="2"/>
  <c r="M1982" i="2"/>
  <c r="J1982" i="2"/>
  <c r="N1981" i="2"/>
  <c r="M1981" i="2"/>
  <c r="J1981" i="2"/>
  <c r="N1980" i="2"/>
  <c r="M1980" i="2"/>
  <c r="J1980" i="2"/>
  <c r="N1979" i="2"/>
  <c r="M1979" i="2"/>
  <c r="J1979" i="2"/>
  <c r="N1978" i="2"/>
  <c r="M1978" i="2"/>
  <c r="J1978" i="2"/>
  <c r="N1977" i="2"/>
  <c r="M1977" i="2"/>
  <c r="J1977" i="2"/>
  <c r="N1976" i="2"/>
  <c r="M1976" i="2"/>
  <c r="J1976" i="2"/>
  <c r="N1975" i="2"/>
  <c r="J1975" i="2"/>
  <c r="N1974" i="2"/>
  <c r="J1974" i="2"/>
  <c r="N1973" i="2"/>
  <c r="M1973" i="2"/>
  <c r="J1973" i="2"/>
  <c r="N1972" i="2"/>
  <c r="J1972" i="2"/>
  <c r="N1971" i="2"/>
  <c r="M1971" i="2"/>
  <c r="J1971" i="2"/>
  <c r="N1970" i="2"/>
  <c r="M1970" i="2"/>
  <c r="J1970" i="2"/>
  <c r="I1970" i="2"/>
  <c r="N1969" i="2"/>
  <c r="J1969" i="2"/>
  <c r="I1969" i="2"/>
  <c r="N1968" i="2"/>
  <c r="M1968" i="2"/>
  <c r="J1968" i="2"/>
  <c r="I1968" i="2"/>
  <c r="N1967" i="2"/>
  <c r="M1967" i="2"/>
  <c r="J1967" i="2"/>
  <c r="I1967" i="2"/>
  <c r="N1966" i="2"/>
  <c r="M1966" i="2"/>
  <c r="J1966" i="2"/>
  <c r="N1965" i="2"/>
  <c r="M1965" i="2"/>
  <c r="J1965" i="2"/>
  <c r="N1964" i="2"/>
  <c r="M1964" i="2"/>
  <c r="J1964" i="2"/>
  <c r="N1963" i="2"/>
  <c r="M1963" i="2"/>
  <c r="J1963" i="2"/>
  <c r="N1962" i="2"/>
  <c r="M1962" i="2"/>
  <c r="J1962" i="2"/>
  <c r="N1961" i="2"/>
  <c r="J1961" i="2"/>
  <c r="N1960" i="2"/>
  <c r="M1960" i="2"/>
  <c r="L1960" i="2"/>
  <c r="J1960" i="2"/>
  <c r="N1959" i="2"/>
  <c r="J1959" i="2"/>
  <c r="N1958" i="2"/>
  <c r="J1958" i="2"/>
  <c r="N1957" i="2"/>
  <c r="J1957" i="2"/>
  <c r="N1956" i="2"/>
  <c r="J1956" i="2"/>
  <c r="N1955" i="2"/>
  <c r="J1955" i="2"/>
  <c r="N1954" i="2"/>
  <c r="M1954" i="2"/>
  <c r="L1954" i="2"/>
  <c r="J1954" i="2"/>
  <c r="N1953" i="2"/>
  <c r="M1953" i="2"/>
  <c r="L1953" i="2"/>
  <c r="K1953" i="2"/>
  <c r="J1953" i="2"/>
  <c r="N1952" i="2"/>
  <c r="M1952" i="2"/>
  <c r="J1952" i="2"/>
  <c r="N1951" i="2"/>
  <c r="J1951" i="2"/>
  <c r="N1950" i="2"/>
  <c r="M1950" i="2"/>
  <c r="J1950" i="2"/>
  <c r="N1949" i="2"/>
  <c r="J1949" i="2"/>
  <c r="N1948" i="2"/>
  <c r="J1948" i="2"/>
  <c r="N1947" i="2"/>
  <c r="J1947" i="2"/>
  <c r="N1946" i="2"/>
  <c r="M1946" i="2"/>
  <c r="J1946" i="2"/>
  <c r="N1945" i="2"/>
  <c r="J1945" i="2"/>
  <c r="N1944" i="2"/>
  <c r="M1944" i="2"/>
  <c r="J1944" i="2"/>
  <c r="N1943" i="2"/>
  <c r="J1943" i="2"/>
  <c r="N1942" i="2"/>
  <c r="M1942" i="2"/>
  <c r="J1942" i="2"/>
  <c r="N1941" i="2"/>
  <c r="M1941" i="2"/>
  <c r="J1941" i="2"/>
  <c r="N1940" i="2"/>
  <c r="J1940" i="2"/>
  <c r="N1939" i="2"/>
  <c r="J1939" i="2"/>
  <c r="N1938" i="2"/>
  <c r="J1938" i="2"/>
  <c r="N1937" i="2"/>
  <c r="J1937" i="2"/>
  <c r="N1936" i="2"/>
  <c r="J1936" i="2"/>
  <c r="N1935" i="2"/>
  <c r="M1935" i="2"/>
  <c r="J1935" i="2"/>
  <c r="N1934" i="2"/>
  <c r="J1934" i="2"/>
  <c r="N1933" i="2"/>
  <c r="J1933" i="2"/>
  <c r="N1932" i="2"/>
  <c r="J1932" i="2"/>
  <c r="N1931" i="2"/>
  <c r="J1931" i="2"/>
  <c r="N1930" i="2"/>
  <c r="J1930" i="2"/>
  <c r="N1929" i="2"/>
  <c r="M1929" i="2"/>
  <c r="J1929" i="2"/>
  <c r="N1928" i="2"/>
  <c r="J1928" i="2"/>
  <c r="N1927" i="2"/>
  <c r="M1927" i="2"/>
  <c r="J1927" i="2"/>
  <c r="N1926" i="2"/>
  <c r="J1926" i="2"/>
  <c r="N1925" i="2"/>
  <c r="M1925" i="2"/>
  <c r="J1925" i="2"/>
  <c r="N1924" i="2"/>
  <c r="M1924" i="2"/>
  <c r="J1924" i="2"/>
  <c r="N1923" i="2"/>
  <c r="M1923" i="2"/>
  <c r="J1923" i="2"/>
  <c r="N1922" i="2"/>
  <c r="J1922" i="2"/>
  <c r="N1921" i="2"/>
  <c r="J1921" i="2"/>
  <c r="N1920" i="2"/>
  <c r="J1920" i="2"/>
  <c r="N1919" i="2"/>
  <c r="J1919" i="2"/>
  <c r="N1918" i="2"/>
  <c r="J1918" i="2"/>
  <c r="N1917" i="2"/>
  <c r="M1917" i="2"/>
  <c r="J1917" i="2"/>
  <c r="N1916" i="2"/>
  <c r="M1916" i="2"/>
  <c r="J1916" i="2"/>
  <c r="N1915" i="2"/>
  <c r="M1915" i="2"/>
  <c r="J1915" i="2"/>
  <c r="N1914" i="2"/>
  <c r="J1914" i="2"/>
  <c r="N1913" i="2"/>
  <c r="J1913" i="2"/>
  <c r="N1912" i="2"/>
  <c r="J1912" i="2"/>
  <c r="N1911" i="2"/>
  <c r="J1911" i="2"/>
  <c r="N1910" i="2"/>
  <c r="J1910" i="2"/>
  <c r="N1909" i="2"/>
  <c r="J1909" i="2"/>
  <c r="N1908" i="2"/>
  <c r="J1908" i="2"/>
  <c r="N1907" i="2"/>
  <c r="M1907" i="2"/>
  <c r="J1907" i="2"/>
  <c r="I1907" i="2"/>
  <c r="N1906" i="2"/>
  <c r="J1906" i="2"/>
  <c r="I1906" i="2"/>
  <c r="N1905" i="2"/>
  <c r="J1905" i="2"/>
  <c r="N1904" i="2"/>
  <c r="M1904" i="2"/>
  <c r="J1904" i="2"/>
  <c r="N1903" i="2"/>
  <c r="M1903" i="2"/>
  <c r="J1903" i="2"/>
  <c r="N1902" i="2"/>
  <c r="M1902" i="2"/>
  <c r="J1902" i="2"/>
  <c r="N1901" i="2"/>
  <c r="M1901" i="2"/>
  <c r="J1901" i="2"/>
  <c r="N1900" i="2"/>
  <c r="M1900" i="2"/>
  <c r="J1900" i="2"/>
  <c r="N1899" i="2"/>
  <c r="M1899" i="2"/>
  <c r="J1899" i="2"/>
  <c r="N1898" i="2"/>
  <c r="J1898" i="2"/>
  <c r="N1897" i="2"/>
  <c r="J1897" i="2"/>
  <c r="N1896" i="2"/>
  <c r="J1896" i="2"/>
  <c r="N1895" i="2"/>
  <c r="J1895" i="2"/>
  <c r="N1894" i="2"/>
  <c r="J1894" i="2"/>
  <c r="N1893" i="2"/>
  <c r="M1893" i="2"/>
  <c r="J1893" i="2"/>
  <c r="N1892" i="2"/>
  <c r="J1892" i="2"/>
  <c r="N1891" i="2"/>
  <c r="M1891" i="2"/>
  <c r="J1891" i="2"/>
  <c r="N1890" i="2"/>
  <c r="M1890" i="2"/>
  <c r="J1890" i="2"/>
  <c r="N1889" i="2"/>
  <c r="M1889" i="2"/>
  <c r="J1889" i="2"/>
  <c r="N1888" i="2"/>
  <c r="M1888" i="2"/>
  <c r="J1888" i="2"/>
  <c r="N1887" i="2"/>
  <c r="M1887" i="2"/>
  <c r="J1887" i="2"/>
  <c r="N1886" i="2"/>
  <c r="M1886" i="2"/>
  <c r="J1886" i="2"/>
  <c r="N1885" i="2"/>
  <c r="M1885" i="2"/>
  <c r="J1885" i="2"/>
  <c r="N1884" i="2"/>
  <c r="M1884" i="2"/>
  <c r="J1884" i="2"/>
  <c r="N1883" i="2"/>
  <c r="M1883" i="2"/>
  <c r="J1883" i="2"/>
  <c r="N1882" i="2"/>
  <c r="M1882" i="2"/>
  <c r="J1882" i="2"/>
  <c r="N1881" i="2"/>
  <c r="M1881" i="2"/>
  <c r="J1881" i="2"/>
  <c r="N1880" i="2"/>
  <c r="M1880" i="2"/>
  <c r="J1880" i="2"/>
  <c r="N1879" i="2"/>
  <c r="M1879" i="2"/>
  <c r="J1879" i="2"/>
  <c r="N1878" i="2"/>
  <c r="M1878" i="2"/>
  <c r="J1878" i="2"/>
  <c r="N1877" i="2"/>
  <c r="M1877" i="2"/>
  <c r="J1877" i="2"/>
  <c r="N1876" i="2"/>
  <c r="M1876" i="2"/>
  <c r="J1876" i="2"/>
  <c r="N1875" i="2"/>
  <c r="M1875" i="2"/>
  <c r="J1875" i="2"/>
  <c r="N1874" i="2"/>
  <c r="J1874" i="2"/>
  <c r="N1873" i="2"/>
  <c r="J1873" i="2"/>
  <c r="N1872" i="2"/>
  <c r="J1872" i="2"/>
  <c r="N1871" i="2"/>
  <c r="M1871" i="2"/>
  <c r="J1871" i="2"/>
  <c r="N1870" i="2"/>
  <c r="J1870" i="2"/>
  <c r="N1869" i="2"/>
  <c r="J1869" i="2"/>
  <c r="N1868" i="2"/>
  <c r="M1868" i="2"/>
  <c r="J1868" i="2"/>
  <c r="N1867" i="2"/>
  <c r="J1867" i="2"/>
  <c r="N1866" i="2"/>
  <c r="M1866" i="2"/>
  <c r="J1866" i="2"/>
  <c r="N1865" i="2"/>
  <c r="J1865" i="2"/>
  <c r="N1864" i="2"/>
  <c r="J1864" i="2"/>
  <c r="N1863" i="2"/>
  <c r="J1863" i="2"/>
  <c r="N1862" i="2"/>
  <c r="J1862" i="2"/>
  <c r="N1861" i="2"/>
  <c r="J1861" i="2"/>
  <c r="N1860" i="2"/>
  <c r="J1860" i="2"/>
  <c r="N1859" i="2"/>
  <c r="J1859" i="2"/>
  <c r="N1858" i="2"/>
  <c r="J1858" i="2"/>
  <c r="N1857" i="2"/>
  <c r="J1857" i="2"/>
  <c r="N1856" i="2"/>
  <c r="J1856" i="2"/>
  <c r="N1855" i="2"/>
  <c r="J1855" i="2"/>
  <c r="N1854" i="2"/>
  <c r="M1854" i="2"/>
  <c r="J1854" i="2"/>
  <c r="N1853" i="2"/>
  <c r="M1853" i="2"/>
  <c r="J1853" i="2"/>
  <c r="N1852" i="2"/>
  <c r="J1852" i="2"/>
  <c r="N1851" i="2"/>
  <c r="M1851" i="2"/>
  <c r="J1851" i="2"/>
  <c r="N1850" i="2"/>
  <c r="M1850" i="2"/>
  <c r="J1850" i="2"/>
  <c r="N1849" i="2"/>
  <c r="J1849" i="2"/>
  <c r="N1848" i="2"/>
  <c r="M1848" i="2"/>
  <c r="J1848" i="2"/>
  <c r="N1847" i="2"/>
  <c r="M1847" i="2"/>
  <c r="J1847" i="2"/>
  <c r="N1846" i="2"/>
  <c r="J1846" i="2"/>
  <c r="N1845" i="2"/>
  <c r="J1845" i="2"/>
  <c r="N1844" i="2"/>
  <c r="M1844" i="2"/>
  <c r="J1844" i="2"/>
  <c r="N1843" i="2"/>
  <c r="J1843" i="2"/>
  <c r="N1842" i="2"/>
  <c r="J1842" i="2"/>
  <c r="N1841" i="2"/>
  <c r="J1841" i="2"/>
  <c r="N1840" i="2"/>
  <c r="J1840" i="2"/>
  <c r="N1839" i="2"/>
  <c r="J1839" i="2"/>
  <c r="N1838" i="2"/>
  <c r="J1838" i="2"/>
  <c r="N1837" i="2"/>
  <c r="J1837" i="2"/>
  <c r="N1836" i="2"/>
  <c r="J1836" i="2"/>
  <c r="N1835" i="2"/>
  <c r="J1835" i="2"/>
  <c r="N1834" i="2"/>
  <c r="M1834" i="2"/>
  <c r="J1834" i="2"/>
  <c r="N1833" i="2"/>
  <c r="J1833" i="2"/>
  <c r="N1832" i="2"/>
  <c r="J1832" i="2"/>
  <c r="N1831" i="2"/>
  <c r="M1831" i="2"/>
  <c r="J1831" i="2"/>
  <c r="N1830" i="2"/>
  <c r="M1830" i="2"/>
  <c r="J1830" i="2"/>
  <c r="N1829" i="2"/>
  <c r="M1829" i="2"/>
  <c r="J1829" i="2"/>
  <c r="N1828" i="2"/>
  <c r="M1828" i="2"/>
  <c r="J1828" i="2"/>
  <c r="N1827" i="2"/>
  <c r="J1827" i="2"/>
  <c r="I1827" i="2"/>
  <c r="N1826" i="2"/>
  <c r="J1826" i="2"/>
  <c r="I1826" i="2"/>
  <c r="N1825" i="2"/>
  <c r="J1825" i="2"/>
  <c r="I1825" i="2"/>
  <c r="N1824" i="2"/>
  <c r="J1824" i="2"/>
  <c r="I1824" i="2"/>
  <c r="N1823" i="2"/>
  <c r="J1823" i="2"/>
  <c r="I1823" i="2"/>
  <c r="N1822" i="2"/>
  <c r="J1822" i="2"/>
  <c r="I1822" i="2"/>
  <c r="N1821" i="2"/>
  <c r="J1821" i="2"/>
  <c r="I1821" i="2"/>
  <c r="N1820" i="2"/>
  <c r="J1820" i="2"/>
  <c r="I1820" i="2"/>
  <c r="N1819" i="2"/>
  <c r="J1819" i="2"/>
  <c r="I1819" i="2"/>
  <c r="N1818" i="2"/>
  <c r="J1818" i="2"/>
  <c r="I1818" i="2"/>
  <c r="N1817" i="2"/>
  <c r="M1817" i="2"/>
  <c r="J1817" i="2"/>
  <c r="I1817" i="2"/>
  <c r="N1816" i="2"/>
  <c r="J1816" i="2"/>
  <c r="I1816" i="2"/>
  <c r="N1815" i="2"/>
  <c r="J1815" i="2"/>
  <c r="I1815" i="2"/>
  <c r="N1814" i="2"/>
  <c r="J1814" i="2"/>
  <c r="I1814" i="2"/>
  <c r="N1813" i="2"/>
  <c r="J1813" i="2"/>
  <c r="N1812" i="2"/>
  <c r="J1812" i="2"/>
  <c r="I1812" i="2"/>
  <c r="N1811" i="2"/>
  <c r="J1811" i="2"/>
  <c r="I1811" i="2"/>
  <c r="N1810" i="2"/>
  <c r="J1810" i="2"/>
  <c r="I1810" i="2"/>
  <c r="N1809" i="2"/>
  <c r="J1809" i="2"/>
  <c r="I1809" i="2"/>
  <c r="N1808" i="2"/>
  <c r="J1808" i="2"/>
  <c r="I1808" i="2"/>
  <c r="N1807" i="2"/>
  <c r="J1807" i="2"/>
  <c r="N1806" i="2"/>
  <c r="M1806" i="2"/>
  <c r="J1806" i="2"/>
  <c r="N1805" i="2"/>
  <c r="M1805" i="2"/>
  <c r="J1805" i="2"/>
  <c r="N1804" i="2"/>
  <c r="M1804" i="2"/>
  <c r="J1804" i="2"/>
  <c r="N1803" i="2"/>
  <c r="M1803" i="2"/>
  <c r="J1803" i="2"/>
  <c r="N1802" i="2"/>
  <c r="M1802" i="2"/>
  <c r="J1802" i="2"/>
  <c r="I1802" i="2"/>
  <c r="N1801" i="2"/>
  <c r="J1801" i="2"/>
  <c r="N1800" i="2"/>
  <c r="M1800" i="2"/>
  <c r="J1800" i="2"/>
  <c r="N1799" i="2"/>
  <c r="M1799" i="2"/>
  <c r="J1799" i="2"/>
  <c r="N1798" i="2"/>
  <c r="J1798" i="2"/>
  <c r="N1797" i="2"/>
  <c r="M1797" i="2"/>
  <c r="J1797" i="2"/>
  <c r="N1796" i="2"/>
  <c r="M1796" i="2"/>
  <c r="J1796" i="2"/>
  <c r="I1796" i="2"/>
  <c r="N1795" i="2"/>
  <c r="M1795" i="2"/>
  <c r="J1795" i="2"/>
  <c r="I1795" i="2"/>
  <c r="N1794" i="2"/>
  <c r="M1794" i="2"/>
  <c r="J1794" i="2"/>
  <c r="I1794" i="2"/>
  <c r="N1793" i="2"/>
  <c r="M1793" i="2"/>
  <c r="J1793" i="2"/>
  <c r="N1792" i="2"/>
  <c r="M1792" i="2"/>
  <c r="J1792" i="2"/>
  <c r="N1791" i="2"/>
  <c r="M1791" i="2"/>
  <c r="J1791" i="2"/>
  <c r="N1790" i="2"/>
  <c r="J1790" i="2"/>
  <c r="N1789" i="2"/>
  <c r="J1789" i="2"/>
  <c r="N1788" i="2"/>
  <c r="J1788" i="2"/>
  <c r="N1787" i="2"/>
  <c r="J1787" i="2"/>
  <c r="N1786" i="2"/>
  <c r="J1786" i="2"/>
  <c r="N1785" i="2"/>
  <c r="J1785" i="2"/>
  <c r="N1784" i="2"/>
  <c r="J1784" i="2"/>
  <c r="N1783" i="2"/>
  <c r="J1783" i="2"/>
  <c r="N1782" i="2"/>
  <c r="J1782" i="2"/>
  <c r="N1781" i="2"/>
  <c r="J1781" i="2"/>
  <c r="N1780" i="2"/>
  <c r="J1780" i="2"/>
  <c r="N1779" i="2"/>
  <c r="J1779" i="2"/>
  <c r="N1778" i="2"/>
  <c r="J1778" i="2"/>
  <c r="N1777" i="2"/>
  <c r="J1777" i="2"/>
  <c r="N1776" i="2"/>
  <c r="J1776" i="2"/>
  <c r="N1775" i="2"/>
  <c r="J1775" i="2"/>
  <c r="N1774" i="2"/>
  <c r="J1774" i="2"/>
  <c r="N1773" i="2"/>
  <c r="J1773" i="2"/>
  <c r="N1772" i="2"/>
  <c r="J1772" i="2"/>
  <c r="N1771" i="2"/>
  <c r="J1771" i="2"/>
  <c r="N1770" i="2"/>
  <c r="J1770" i="2"/>
  <c r="N1769" i="2"/>
  <c r="J1769" i="2"/>
  <c r="N1768" i="2"/>
  <c r="J1768" i="2"/>
  <c r="N1767" i="2"/>
  <c r="J1767" i="2"/>
  <c r="N1766" i="2"/>
  <c r="J1766" i="2"/>
  <c r="N1765" i="2"/>
  <c r="J1765" i="2"/>
  <c r="N1764" i="2"/>
  <c r="J1764" i="2"/>
  <c r="N1763" i="2"/>
  <c r="J1763" i="2"/>
  <c r="N1762" i="2"/>
  <c r="J1762" i="2"/>
  <c r="N1761" i="2"/>
  <c r="J1761" i="2"/>
  <c r="N1760" i="2"/>
  <c r="J1760" i="2"/>
  <c r="N1759" i="2"/>
  <c r="J1759" i="2"/>
  <c r="N1758" i="2"/>
  <c r="J1758" i="2"/>
  <c r="N1757" i="2"/>
  <c r="J1757" i="2"/>
  <c r="N1756" i="2"/>
  <c r="J1756" i="2"/>
  <c r="N1755" i="2"/>
  <c r="J1755" i="2"/>
  <c r="N1754" i="2"/>
  <c r="J1754" i="2"/>
  <c r="N1753" i="2"/>
  <c r="J1753" i="2"/>
  <c r="N1752" i="2"/>
  <c r="J1752" i="2"/>
  <c r="N1751" i="2"/>
  <c r="J1751" i="2"/>
  <c r="N1750" i="2"/>
  <c r="J1750" i="2"/>
  <c r="N1749" i="2"/>
  <c r="J1749" i="2"/>
  <c r="N1748" i="2"/>
  <c r="J1748" i="2"/>
  <c r="N1747" i="2"/>
  <c r="J1747" i="2"/>
  <c r="N1746" i="2"/>
  <c r="J1746" i="2"/>
  <c r="N1745" i="2"/>
  <c r="J1745" i="2"/>
  <c r="N1744" i="2"/>
  <c r="J1744" i="2"/>
  <c r="N1743" i="2"/>
  <c r="J1743" i="2"/>
  <c r="N1742" i="2"/>
  <c r="J1742" i="2"/>
  <c r="N1741" i="2"/>
  <c r="J1741" i="2"/>
  <c r="N1740" i="2"/>
  <c r="J1740" i="2"/>
  <c r="N1739" i="2"/>
  <c r="J1739" i="2"/>
  <c r="N1738" i="2"/>
  <c r="J1738" i="2"/>
  <c r="N1737" i="2"/>
  <c r="J1737" i="2"/>
  <c r="N1736" i="2"/>
  <c r="J1736" i="2"/>
  <c r="N1735" i="2"/>
  <c r="J1735" i="2"/>
  <c r="N1734" i="2"/>
  <c r="J1734" i="2"/>
  <c r="N1733" i="2"/>
  <c r="J1733" i="2"/>
  <c r="N1732" i="2"/>
  <c r="J1732" i="2"/>
  <c r="N1731" i="2"/>
  <c r="J1731" i="2"/>
  <c r="N1730" i="2"/>
  <c r="J1730" i="2"/>
  <c r="N1729" i="2"/>
  <c r="J1729" i="2"/>
  <c r="N1728" i="2"/>
  <c r="J1728" i="2"/>
  <c r="N1727" i="2"/>
  <c r="J1727" i="2"/>
  <c r="N1726" i="2"/>
  <c r="J1726" i="2"/>
  <c r="N1725" i="2"/>
  <c r="J1725" i="2"/>
  <c r="N1724" i="2"/>
  <c r="J1724" i="2"/>
  <c r="N1723" i="2"/>
  <c r="J1723" i="2"/>
  <c r="N1722" i="2"/>
  <c r="J1722" i="2"/>
  <c r="N1721" i="2"/>
  <c r="J1721" i="2"/>
  <c r="N1720" i="2"/>
  <c r="J1720" i="2"/>
  <c r="N1719" i="2"/>
  <c r="J1719" i="2"/>
  <c r="N1718" i="2"/>
  <c r="J1718" i="2"/>
  <c r="N1717" i="2"/>
  <c r="J1717" i="2"/>
  <c r="N1716" i="2"/>
  <c r="J1716" i="2"/>
  <c r="N1715" i="2"/>
  <c r="J1715" i="2"/>
  <c r="N1714" i="2"/>
  <c r="J1714" i="2"/>
  <c r="N1713" i="2"/>
  <c r="J1713" i="2"/>
  <c r="N1712" i="2"/>
  <c r="J1712" i="2"/>
  <c r="N1711" i="2"/>
  <c r="J1711" i="2"/>
  <c r="N1710" i="2"/>
  <c r="J1710" i="2"/>
  <c r="N1709" i="2"/>
  <c r="J1709" i="2"/>
  <c r="N1708" i="2"/>
  <c r="J1708" i="2"/>
  <c r="N1707" i="2"/>
  <c r="J1707" i="2"/>
  <c r="N1706" i="2"/>
  <c r="J1706" i="2"/>
  <c r="N1705" i="2"/>
  <c r="J1705" i="2"/>
  <c r="N1704" i="2"/>
  <c r="J1704" i="2"/>
  <c r="N1703" i="2"/>
  <c r="J1703" i="2"/>
  <c r="N1702" i="2"/>
  <c r="J1702" i="2"/>
  <c r="N1701" i="2"/>
  <c r="J1701" i="2"/>
  <c r="N1700" i="2"/>
  <c r="J1700" i="2"/>
  <c r="N1699" i="2"/>
  <c r="J1699" i="2"/>
  <c r="N1698" i="2"/>
  <c r="J1698" i="2"/>
  <c r="N1697" i="2"/>
  <c r="J1697" i="2"/>
  <c r="N1696" i="2"/>
  <c r="J1696" i="2"/>
  <c r="N1695" i="2"/>
  <c r="J1695" i="2"/>
  <c r="N1694" i="2"/>
  <c r="J1694" i="2"/>
  <c r="N1693" i="2"/>
  <c r="J1693" i="2"/>
  <c r="N1692" i="2"/>
  <c r="J1692" i="2"/>
  <c r="N1691" i="2"/>
  <c r="J1691" i="2"/>
  <c r="N1690" i="2"/>
  <c r="J1690" i="2"/>
  <c r="N1689" i="2"/>
  <c r="J1689" i="2"/>
  <c r="N1688" i="2"/>
  <c r="J1688" i="2"/>
  <c r="N1687" i="2"/>
  <c r="J1687" i="2"/>
  <c r="N1686" i="2"/>
  <c r="J1686" i="2"/>
  <c r="N1685" i="2"/>
  <c r="J1685" i="2"/>
  <c r="N1684" i="2"/>
  <c r="J1684" i="2"/>
  <c r="N1683" i="2"/>
  <c r="J1683" i="2"/>
  <c r="N1682" i="2"/>
  <c r="J1682" i="2"/>
  <c r="N1681" i="2"/>
  <c r="J1681" i="2"/>
  <c r="N1680" i="2"/>
  <c r="J1680" i="2"/>
  <c r="N1679" i="2"/>
  <c r="J1679" i="2"/>
  <c r="N1678" i="2"/>
  <c r="J1678" i="2"/>
  <c r="N1677" i="2"/>
  <c r="J1677" i="2"/>
  <c r="N1676" i="2"/>
  <c r="J1676" i="2"/>
  <c r="N1675" i="2"/>
  <c r="J1675" i="2"/>
  <c r="N1674" i="2"/>
  <c r="J1674" i="2"/>
  <c r="N1673" i="2"/>
  <c r="J1673" i="2"/>
  <c r="N1672" i="2"/>
  <c r="J1672" i="2"/>
  <c r="N1671" i="2"/>
  <c r="J1671" i="2"/>
  <c r="N1670" i="2"/>
  <c r="J1670" i="2"/>
  <c r="N1669" i="2"/>
  <c r="J1669" i="2"/>
  <c r="N1668" i="2"/>
  <c r="J1668" i="2"/>
  <c r="N1667" i="2"/>
  <c r="J1667" i="2"/>
  <c r="N1666" i="2"/>
  <c r="J1666" i="2"/>
  <c r="N1665" i="2"/>
  <c r="J1665" i="2"/>
  <c r="N1664" i="2"/>
  <c r="J1664" i="2"/>
  <c r="N1663" i="2"/>
  <c r="J1663" i="2"/>
  <c r="N1662" i="2"/>
  <c r="J1662" i="2"/>
  <c r="N1661" i="2"/>
  <c r="J1661" i="2"/>
  <c r="N1660" i="2"/>
  <c r="J1660" i="2"/>
  <c r="N1659" i="2"/>
  <c r="J1659" i="2"/>
  <c r="N1658" i="2"/>
  <c r="J1658" i="2"/>
  <c r="N1657" i="2"/>
  <c r="J1657" i="2"/>
  <c r="N1656" i="2"/>
  <c r="J1656" i="2"/>
  <c r="N1655" i="2"/>
  <c r="J1655" i="2"/>
  <c r="N1654" i="2"/>
  <c r="J1654" i="2"/>
  <c r="N1653" i="2"/>
  <c r="J1653" i="2"/>
  <c r="N1652" i="2"/>
  <c r="J1652" i="2"/>
  <c r="N1651" i="2"/>
  <c r="J1651" i="2"/>
  <c r="N1650" i="2"/>
  <c r="J1650" i="2"/>
  <c r="N1649" i="2"/>
  <c r="J1649" i="2"/>
  <c r="N1648" i="2"/>
  <c r="J1648" i="2"/>
  <c r="N1647" i="2"/>
  <c r="J1647" i="2"/>
  <c r="N1646" i="2"/>
  <c r="J1646" i="2"/>
  <c r="N1645" i="2"/>
  <c r="J1645" i="2"/>
  <c r="N1644" i="2"/>
  <c r="J1644" i="2"/>
  <c r="N1643" i="2"/>
  <c r="J1643" i="2"/>
  <c r="N1642" i="2"/>
  <c r="J1642" i="2"/>
  <c r="N1641" i="2"/>
  <c r="J1641" i="2"/>
  <c r="N1640" i="2"/>
  <c r="J1640" i="2"/>
  <c r="N1639" i="2"/>
  <c r="J1639" i="2"/>
  <c r="N1638" i="2"/>
  <c r="J1638" i="2"/>
  <c r="N1637" i="2"/>
  <c r="J1637" i="2"/>
  <c r="N1636" i="2"/>
  <c r="J1636" i="2"/>
  <c r="N1635" i="2"/>
  <c r="J1635" i="2"/>
  <c r="N1634" i="2"/>
  <c r="J1634" i="2"/>
  <c r="N1633" i="2"/>
  <c r="J1633" i="2"/>
  <c r="N1632" i="2"/>
  <c r="J1632" i="2"/>
  <c r="N1631" i="2"/>
  <c r="J1631" i="2"/>
  <c r="N1630" i="2"/>
  <c r="J1630" i="2"/>
  <c r="N1629" i="2"/>
  <c r="J1629" i="2"/>
  <c r="N1628" i="2"/>
  <c r="J1628" i="2"/>
  <c r="N1627" i="2"/>
  <c r="J1627" i="2"/>
  <c r="N1626" i="2"/>
  <c r="J1626" i="2"/>
  <c r="N1625" i="2"/>
  <c r="J1625" i="2"/>
  <c r="N1624" i="2"/>
  <c r="J1624" i="2"/>
  <c r="N1623" i="2"/>
  <c r="J1623" i="2"/>
  <c r="N1622" i="2"/>
  <c r="J1622" i="2"/>
  <c r="N1621" i="2"/>
  <c r="J1621" i="2"/>
  <c r="N1620" i="2"/>
  <c r="J1620" i="2"/>
  <c r="N1619" i="2"/>
  <c r="J1619" i="2"/>
  <c r="N1618" i="2"/>
  <c r="J1618" i="2"/>
  <c r="N1617" i="2"/>
  <c r="J1617" i="2"/>
  <c r="N1616" i="2"/>
  <c r="J1616" i="2"/>
  <c r="N1615" i="2"/>
  <c r="J1615" i="2"/>
  <c r="N1614" i="2"/>
  <c r="J1614" i="2"/>
  <c r="N1613" i="2"/>
  <c r="J1613" i="2"/>
  <c r="N1612" i="2"/>
  <c r="J1612" i="2"/>
  <c r="N1611" i="2"/>
  <c r="J1611" i="2"/>
  <c r="N1610" i="2"/>
  <c r="J1610" i="2"/>
  <c r="N1609" i="2"/>
  <c r="J1609" i="2"/>
  <c r="N1608" i="2"/>
  <c r="J1608" i="2"/>
  <c r="N1607" i="2"/>
  <c r="J1607" i="2"/>
  <c r="N1606" i="2"/>
  <c r="J1606" i="2"/>
  <c r="N1605" i="2"/>
  <c r="J1605" i="2"/>
  <c r="N1604" i="2"/>
  <c r="J1604" i="2"/>
  <c r="N1603" i="2"/>
  <c r="J1603" i="2"/>
  <c r="N1602" i="2"/>
  <c r="J1602" i="2"/>
  <c r="N1601" i="2"/>
  <c r="J1601" i="2"/>
  <c r="N1600" i="2"/>
  <c r="J1600" i="2"/>
  <c r="N1599" i="2"/>
  <c r="J1599" i="2"/>
  <c r="N1598" i="2"/>
  <c r="J1598" i="2"/>
  <c r="N1597" i="2"/>
  <c r="J1597" i="2"/>
  <c r="N1596" i="2"/>
  <c r="J1596" i="2"/>
  <c r="N1595" i="2"/>
  <c r="J1595" i="2"/>
  <c r="N1594" i="2"/>
  <c r="J1594" i="2"/>
  <c r="N1593" i="2"/>
  <c r="J1593" i="2"/>
  <c r="N1592" i="2"/>
  <c r="J1592" i="2"/>
  <c r="N1591" i="2"/>
  <c r="J1591" i="2"/>
  <c r="N1590" i="2"/>
  <c r="J1590" i="2"/>
  <c r="N1589" i="2"/>
  <c r="J1589" i="2"/>
  <c r="N1588" i="2"/>
  <c r="J1588" i="2"/>
  <c r="N1587" i="2"/>
  <c r="J1587" i="2"/>
  <c r="N1586" i="2"/>
  <c r="J1586" i="2"/>
  <c r="N1585" i="2"/>
  <c r="J1585" i="2"/>
  <c r="N1584" i="2"/>
  <c r="J1584" i="2"/>
  <c r="N1583" i="2"/>
  <c r="J1583" i="2"/>
  <c r="N1582" i="2"/>
  <c r="J1582" i="2"/>
  <c r="N1581" i="2"/>
  <c r="J1581" i="2"/>
  <c r="N1580" i="2"/>
  <c r="J1580" i="2"/>
  <c r="N1579" i="2"/>
  <c r="J1579" i="2"/>
  <c r="N1578" i="2"/>
  <c r="J1578" i="2"/>
  <c r="N1577" i="2"/>
  <c r="J1577" i="2"/>
  <c r="N1576" i="2"/>
  <c r="J1576" i="2"/>
  <c r="N1575" i="2"/>
  <c r="J1575" i="2"/>
  <c r="N1574" i="2"/>
  <c r="J1574" i="2"/>
  <c r="N1573" i="2"/>
  <c r="J1573" i="2"/>
  <c r="N1572" i="2"/>
  <c r="J1572" i="2"/>
  <c r="N1571" i="2"/>
  <c r="J1571" i="2"/>
  <c r="N1570" i="2"/>
  <c r="J1570" i="2"/>
  <c r="N1569" i="2"/>
  <c r="J1569" i="2"/>
  <c r="N1568" i="2"/>
  <c r="J1568" i="2"/>
  <c r="N1567" i="2"/>
  <c r="J1567" i="2"/>
  <c r="N1566" i="2"/>
  <c r="J1566" i="2"/>
  <c r="N1565" i="2"/>
  <c r="J1565" i="2"/>
  <c r="N1564" i="2"/>
  <c r="J1564" i="2"/>
  <c r="N1563" i="2"/>
  <c r="J1563" i="2"/>
  <c r="N1562" i="2"/>
  <c r="J1562" i="2"/>
  <c r="N1561" i="2"/>
  <c r="J1561" i="2"/>
  <c r="N1560" i="2"/>
  <c r="J1560" i="2"/>
  <c r="N1559" i="2"/>
  <c r="J1559" i="2"/>
  <c r="N1558" i="2"/>
  <c r="J1558" i="2"/>
  <c r="N1557" i="2"/>
  <c r="J1557" i="2"/>
  <c r="N1556" i="2"/>
  <c r="J1556" i="2"/>
  <c r="N1555" i="2"/>
  <c r="J1555" i="2"/>
  <c r="N1554" i="2"/>
  <c r="J1554" i="2"/>
  <c r="N1553" i="2"/>
  <c r="J1553" i="2"/>
  <c r="N1552" i="2"/>
  <c r="J1552" i="2"/>
  <c r="N1551" i="2"/>
  <c r="J1551" i="2"/>
  <c r="N1550" i="2"/>
  <c r="J1550" i="2"/>
  <c r="N1549" i="2"/>
  <c r="J1549" i="2"/>
  <c r="N1548" i="2"/>
  <c r="J1548" i="2"/>
  <c r="N1547" i="2"/>
  <c r="J1547" i="2"/>
  <c r="N1546" i="2"/>
  <c r="J1546" i="2"/>
  <c r="N1545" i="2"/>
  <c r="J1545" i="2"/>
  <c r="N1544" i="2"/>
  <c r="J1544" i="2"/>
  <c r="N1543" i="2"/>
  <c r="J1543" i="2"/>
  <c r="N1542" i="2"/>
  <c r="J1542" i="2"/>
  <c r="N1541" i="2"/>
  <c r="J1541" i="2"/>
  <c r="N1540" i="2"/>
  <c r="J1540" i="2"/>
  <c r="N1539" i="2"/>
  <c r="J1539" i="2"/>
  <c r="N1538" i="2"/>
  <c r="J1538" i="2"/>
  <c r="N1537" i="2"/>
  <c r="J1537" i="2"/>
  <c r="N1536" i="2"/>
  <c r="J1536" i="2"/>
  <c r="N1535" i="2"/>
  <c r="J1535" i="2"/>
  <c r="N1534" i="2"/>
  <c r="J1534" i="2"/>
  <c r="N1533" i="2"/>
  <c r="J1533" i="2"/>
  <c r="N1532" i="2"/>
  <c r="J1532" i="2"/>
  <c r="N1531" i="2"/>
  <c r="J1531" i="2"/>
  <c r="N1530" i="2"/>
  <c r="J1530" i="2"/>
  <c r="N1529" i="2"/>
  <c r="J1529" i="2"/>
  <c r="N1528" i="2"/>
  <c r="J1528" i="2"/>
  <c r="N1527" i="2"/>
  <c r="J1527" i="2"/>
  <c r="N1526" i="2"/>
  <c r="J1526" i="2"/>
  <c r="N1525" i="2"/>
  <c r="J1525" i="2"/>
  <c r="N1524" i="2"/>
  <c r="J1524" i="2"/>
  <c r="N1523" i="2"/>
  <c r="J1523" i="2"/>
  <c r="N1522" i="2"/>
  <c r="J1522" i="2"/>
  <c r="N1521" i="2"/>
  <c r="J1521" i="2"/>
  <c r="N1520" i="2"/>
  <c r="J1520" i="2"/>
  <c r="N1519" i="2"/>
  <c r="J1519" i="2"/>
  <c r="N1518" i="2"/>
  <c r="J1518" i="2"/>
  <c r="N1517" i="2"/>
  <c r="J1517" i="2"/>
  <c r="N1516" i="2"/>
  <c r="J1516" i="2"/>
  <c r="N1515" i="2"/>
  <c r="J1515" i="2"/>
  <c r="N1514" i="2"/>
  <c r="J1514" i="2"/>
  <c r="N1513" i="2"/>
  <c r="J1513" i="2"/>
  <c r="N1512" i="2"/>
  <c r="J1512" i="2"/>
  <c r="N1511" i="2"/>
  <c r="J1511" i="2"/>
  <c r="N1510" i="2"/>
  <c r="J1510" i="2"/>
  <c r="N1509" i="2"/>
  <c r="J1509" i="2"/>
  <c r="N1508" i="2"/>
  <c r="J1508" i="2"/>
  <c r="N1507" i="2"/>
  <c r="J1507" i="2"/>
  <c r="N1506" i="2"/>
  <c r="J1506" i="2"/>
  <c r="N1505" i="2"/>
  <c r="J1505" i="2"/>
  <c r="N1504" i="2"/>
  <c r="J1504" i="2"/>
  <c r="N1503" i="2"/>
  <c r="J1503" i="2"/>
  <c r="N1502" i="2"/>
  <c r="J1502" i="2"/>
  <c r="N1501" i="2"/>
  <c r="J1501" i="2"/>
  <c r="N1500" i="2"/>
  <c r="J1500" i="2"/>
  <c r="N1499" i="2"/>
  <c r="J1499" i="2"/>
  <c r="N1498" i="2"/>
  <c r="J1498" i="2"/>
  <c r="N1497" i="2"/>
  <c r="J1497" i="2"/>
  <c r="N1496" i="2"/>
  <c r="J1496" i="2"/>
  <c r="N1495" i="2"/>
  <c r="J1495" i="2"/>
  <c r="N1494" i="2"/>
  <c r="J1494" i="2"/>
  <c r="N1493" i="2"/>
  <c r="J1493" i="2"/>
  <c r="N1492" i="2"/>
  <c r="J1492" i="2"/>
  <c r="N1491" i="2"/>
  <c r="J1491" i="2"/>
  <c r="N1490" i="2"/>
  <c r="J1490" i="2"/>
  <c r="N1489" i="2"/>
  <c r="J1489" i="2"/>
  <c r="N1488" i="2"/>
  <c r="J1488" i="2"/>
  <c r="N1487" i="2"/>
  <c r="J1487" i="2"/>
  <c r="N1486" i="2"/>
  <c r="J1486" i="2"/>
  <c r="N1485" i="2"/>
  <c r="J1485" i="2"/>
  <c r="N1484" i="2"/>
  <c r="J1484" i="2"/>
  <c r="N1483" i="2"/>
  <c r="J1483" i="2"/>
  <c r="N1482" i="2"/>
  <c r="J1482" i="2"/>
  <c r="N1481" i="2"/>
  <c r="J1481" i="2"/>
  <c r="N1480" i="2"/>
  <c r="J1480" i="2"/>
  <c r="N1479" i="2"/>
  <c r="J1479" i="2"/>
  <c r="N1478" i="2"/>
  <c r="J1478" i="2"/>
  <c r="N1477" i="2"/>
  <c r="J1477" i="2"/>
  <c r="N1476" i="2"/>
  <c r="J1476" i="2"/>
  <c r="N1475" i="2"/>
  <c r="J1475" i="2"/>
  <c r="N1474" i="2"/>
  <c r="J1474" i="2"/>
  <c r="N1473" i="2"/>
  <c r="J1473" i="2"/>
  <c r="N1472" i="2"/>
  <c r="J1472" i="2"/>
  <c r="N1471" i="2"/>
  <c r="J1471" i="2"/>
  <c r="N1470" i="2"/>
  <c r="J1470" i="2"/>
  <c r="N1469" i="2"/>
  <c r="J1469" i="2"/>
  <c r="N1468" i="2"/>
  <c r="J1468" i="2"/>
  <c r="N1467" i="2"/>
  <c r="J1467" i="2"/>
  <c r="N1466" i="2"/>
  <c r="J1466" i="2"/>
  <c r="N1465" i="2"/>
  <c r="J1465" i="2"/>
  <c r="N1464" i="2"/>
  <c r="J1464" i="2"/>
  <c r="N1463" i="2"/>
  <c r="J1463" i="2"/>
  <c r="N1462" i="2"/>
  <c r="J1462" i="2"/>
  <c r="N1461" i="2"/>
  <c r="J1461" i="2"/>
  <c r="N1460" i="2"/>
  <c r="J1460" i="2"/>
  <c r="N1459" i="2"/>
  <c r="J1459" i="2"/>
  <c r="N1458" i="2"/>
  <c r="J1458" i="2"/>
  <c r="N1457" i="2"/>
  <c r="J1457" i="2"/>
  <c r="N1456" i="2"/>
  <c r="J1456" i="2"/>
  <c r="N1455" i="2"/>
  <c r="J1455" i="2"/>
  <c r="N1454" i="2"/>
  <c r="J1454" i="2"/>
  <c r="N1453" i="2"/>
  <c r="J1453" i="2"/>
  <c r="N1452" i="2"/>
  <c r="J1452" i="2"/>
  <c r="N1451" i="2"/>
  <c r="J1451" i="2"/>
  <c r="N1450" i="2"/>
  <c r="J1450" i="2"/>
  <c r="N1449" i="2"/>
  <c r="J1449" i="2"/>
  <c r="N1448" i="2"/>
  <c r="J1448" i="2"/>
  <c r="N1447" i="2"/>
  <c r="J1447" i="2"/>
  <c r="N1446" i="2"/>
  <c r="J1446" i="2"/>
  <c r="N1445" i="2"/>
  <c r="J1445" i="2"/>
  <c r="N1444" i="2"/>
  <c r="J1444" i="2"/>
  <c r="N1443" i="2"/>
  <c r="J1443" i="2"/>
  <c r="N1442" i="2"/>
  <c r="J1442" i="2"/>
  <c r="N1441" i="2"/>
  <c r="J1441" i="2"/>
  <c r="N1440" i="2"/>
  <c r="J1440" i="2"/>
  <c r="N1439" i="2"/>
  <c r="J1439" i="2"/>
  <c r="N1438" i="2"/>
  <c r="J1438" i="2"/>
  <c r="N1437" i="2"/>
  <c r="J1437" i="2"/>
  <c r="N1436" i="2"/>
  <c r="J1436" i="2"/>
  <c r="N1435" i="2"/>
  <c r="J1435" i="2"/>
  <c r="N1434" i="2"/>
  <c r="J1434" i="2"/>
  <c r="N1433" i="2"/>
  <c r="J1433" i="2"/>
  <c r="N1432" i="2"/>
  <c r="J1432" i="2"/>
  <c r="N1431" i="2"/>
  <c r="J1431" i="2"/>
  <c r="N1430" i="2"/>
  <c r="J1430" i="2"/>
  <c r="N1429" i="2"/>
  <c r="J1429" i="2"/>
  <c r="N1428" i="2"/>
  <c r="J1428" i="2"/>
  <c r="N1427" i="2"/>
  <c r="J1427" i="2"/>
  <c r="N1426" i="2"/>
  <c r="J1426" i="2"/>
  <c r="N1425" i="2"/>
  <c r="M1425" i="2"/>
  <c r="J1425" i="2"/>
  <c r="I1425" i="2"/>
  <c r="N1424" i="2"/>
  <c r="J1424" i="2"/>
  <c r="I1424" i="2"/>
  <c r="N1423" i="2"/>
  <c r="M1423" i="2"/>
  <c r="J1423" i="2"/>
  <c r="I1423" i="2"/>
  <c r="N1422" i="2"/>
  <c r="M1422" i="2"/>
  <c r="J1422" i="2"/>
  <c r="I1422" i="2"/>
  <c r="N1421" i="2"/>
  <c r="M1421" i="2"/>
  <c r="J1421" i="2"/>
  <c r="I1421" i="2"/>
  <c r="N1420" i="2"/>
  <c r="M1420" i="2"/>
  <c r="J1420" i="2"/>
  <c r="I1420" i="2"/>
  <c r="N1419" i="2"/>
  <c r="M1419" i="2"/>
  <c r="J1419" i="2"/>
  <c r="I1419" i="2"/>
  <c r="N1418" i="2"/>
  <c r="M1418" i="2"/>
  <c r="J1418" i="2"/>
  <c r="I1418" i="2"/>
  <c r="N1417" i="2"/>
  <c r="M1417" i="2"/>
  <c r="J1417" i="2"/>
  <c r="I1417" i="2"/>
  <c r="N1416" i="2"/>
  <c r="M1416" i="2"/>
  <c r="J1416" i="2"/>
  <c r="I1416" i="2"/>
  <c r="N1415" i="2"/>
  <c r="J1415" i="2"/>
  <c r="I1415" i="2"/>
  <c r="N1414" i="2"/>
  <c r="J1414" i="2"/>
  <c r="I1414" i="2"/>
  <c r="N1413" i="2"/>
  <c r="M1413" i="2"/>
  <c r="J1413" i="2"/>
  <c r="I1413" i="2"/>
  <c r="N1412" i="2"/>
  <c r="M1412" i="2"/>
  <c r="J1412" i="2"/>
  <c r="N1411" i="2"/>
  <c r="J1411" i="2"/>
  <c r="N1410" i="2"/>
  <c r="J1410" i="2"/>
  <c r="N1409" i="2"/>
  <c r="M1409" i="2"/>
  <c r="J1409" i="2"/>
  <c r="I1409" i="2"/>
  <c r="N1408" i="2"/>
  <c r="J1408" i="2"/>
  <c r="N1407" i="2"/>
  <c r="J1407" i="2"/>
  <c r="I1407" i="2"/>
  <c r="N1406" i="2"/>
  <c r="J1406" i="2"/>
  <c r="N1405" i="2"/>
  <c r="M1405" i="2"/>
  <c r="J1405" i="2"/>
  <c r="I1405" i="2"/>
  <c r="N1404" i="2"/>
  <c r="M1404" i="2"/>
  <c r="J1404" i="2"/>
  <c r="I1404" i="2"/>
  <c r="N1403" i="2"/>
  <c r="M1403" i="2"/>
  <c r="J1403" i="2"/>
  <c r="I1403" i="2"/>
  <c r="N1402" i="2"/>
  <c r="M1402" i="2"/>
  <c r="J1402" i="2"/>
  <c r="I1402" i="2"/>
  <c r="N1401" i="2"/>
  <c r="M1401" i="2"/>
  <c r="J1401" i="2"/>
  <c r="N1400" i="2"/>
  <c r="J1400" i="2"/>
  <c r="N1399" i="2"/>
  <c r="J1399" i="2"/>
  <c r="N1398" i="2"/>
  <c r="J1398" i="2"/>
  <c r="N1397" i="2"/>
  <c r="J1397" i="2"/>
  <c r="N1396" i="2"/>
  <c r="J1396" i="2"/>
  <c r="N1395" i="2"/>
  <c r="J1395" i="2"/>
  <c r="N1394" i="2"/>
  <c r="J1394" i="2"/>
  <c r="N1393" i="2"/>
  <c r="J1393" i="2"/>
  <c r="N1392" i="2"/>
  <c r="J1392" i="2"/>
  <c r="N1391" i="2"/>
  <c r="J1391" i="2"/>
  <c r="N1390" i="2"/>
  <c r="J1390" i="2"/>
  <c r="N1389" i="2"/>
  <c r="J1389" i="2"/>
  <c r="N1388" i="2"/>
  <c r="J1388" i="2"/>
  <c r="N1387" i="2"/>
  <c r="J1387" i="2"/>
  <c r="N1386" i="2"/>
  <c r="J1386" i="2"/>
  <c r="N1385" i="2"/>
  <c r="J1385" i="2"/>
  <c r="N1384" i="2"/>
  <c r="J1384" i="2"/>
  <c r="N1383" i="2"/>
  <c r="J1383" i="2"/>
  <c r="N1382" i="2"/>
  <c r="J1382" i="2"/>
  <c r="N1381" i="2"/>
  <c r="J1381" i="2"/>
  <c r="N1380" i="2"/>
  <c r="J1380" i="2"/>
  <c r="N1379" i="2"/>
  <c r="J1379" i="2"/>
  <c r="N1378" i="2"/>
  <c r="J1378" i="2"/>
  <c r="N1377" i="2"/>
  <c r="J1377" i="2"/>
  <c r="N1376" i="2"/>
  <c r="J1376" i="2"/>
  <c r="N1375" i="2"/>
  <c r="J1375" i="2"/>
  <c r="N1374" i="2"/>
  <c r="J1374" i="2"/>
  <c r="N1373" i="2"/>
  <c r="J1373" i="2"/>
  <c r="N1372" i="2"/>
  <c r="J1372" i="2"/>
  <c r="N1371" i="2"/>
  <c r="J1371" i="2"/>
  <c r="N1370" i="2"/>
  <c r="J1370" i="2"/>
  <c r="N1369" i="2"/>
  <c r="J1369" i="2"/>
  <c r="N1368" i="2"/>
  <c r="J1368" i="2"/>
  <c r="N1367" i="2"/>
  <c r="J1367" i="2"/>
  <c r="N1366" i="2"/>
  <c r="J1366" i="2"/>
  <c r="N1365" i="2"/>
  <c r="J1365" i="2"/>
  <c r="N1364" i="2"/>
  <c r="J1364" i="2"/>
  <c r="N1363" i="2"/>
  <c r="J1363" i="2"/>
  <c r="N1362" i="2"/>
  <c r="J1362" i="2"/>
  <c r="N1361" i="2"/>
  <c r="J1361" i="2"/>
  <c r="N1360" i="2"/>
  <c r="J1360" i="2"/>
  <c r="N1359" i="2"/>
  <c r="J1359" i="2"/>
  <c r="N1358" i="2"/>
  <c r="J1358" i="2"/>
  <c r="N1357" i="2"/>
  <c r="J1357" i="2"/>
  <c r="N1356" i="2"/>
  <c r="J1356" i="2"/>
  <c r="N1355" i="2"/>
  <c r="J1355" i="2"/>
  <c r="N1354" i="2"/>
  <c r="J1354" i="2"/>
  <c r="N1353" i="2"/>
  <c r="J1353" i="2"/>
  <c r="N1352" i="2"/>
  <c r="J1352" i="2"/>
  <c r="N1351" i="2"/>
  <c r="J1351" i="2"/>
  <c r="N1350" i="2"/>
  <c r="J1350" i="2"/>
  <c r="N1349" i="2"/>
  <c r="J1349" i="2"/>
  <c r="N1348" i="2"/>
  <c r="J1348" i="2"/>
  <c r="N1347" i="2"/>
  <c r="J1347" i="2"/>
  <c r="N1346" i="2"/>
  <c r="J1346" i="2"/>
  <c r="N1345" i="2"/>
  <c r="J1345" i="2"/>
  <c r="N1344" i="2"/>
  <c r="J1344" i="2"/>
  <c r="N1343" i="2"/>
  <c r="J1343" i="2"/>
  <c r="N1342" i="2"/>
  <c r="J1342" i="2"/>
  <c r="N1341" i="2"/>
  <c r="J1341" i="2"/>
  <c r="N1340" i="2"/>
  <c r="J1340" i="2"/>
  <c r="N1339" i="2"/>
  <c r="J1339" i="2"/>
  <c r="N1338" i="2"/>
  <c r="J1338" i="2"/>
  <c r="N1337" i="2"/>
  <c r="J1337" i="2"/>
  <c r="N1336" i="2"/>
  <c r="J1336" i="2"/>
  <c r="N1335" i="2"/>
  <c r="J1335" i="2"/>
  <c r="N1334" i="2"/>
  <c r="J1334" i="2"/>
  <c r="N1333" i="2"/>
  <c r="J1333" i="2"/>
  <c r="N1332" i="2"/>
  <c r="J1332" i="2"/>
  <c r="N1331" i="2"/>
  <c r="J1331" i="2"/>
  <c r="N1330" i="2"/>
  <c r="J1330" i="2"/>
  <c r="N1329" i="2"/>
  <c r="J1329" i="2"/>
  <c r="N1328" i="2"/>
  <c r="J1328" i="2"/>
  <c r="N1327" i="2"/>
  <c r="J1327" i="2"/>
  <c r="N1326" i="2"/>
  <c r="J1326" i="2"/>
  <c r="N1325" i="2"/>
  <c r="J1325" i="2"/>
  <c r="N1324" i="2"/>
  <c r="J1324" i="2"/>
  <c r="N1323" i="2"/>
  <c r="J1323" i="2"/>
  <c r="N1322" i="2"/>
  <c r="J1322" i="2"/>
  <c r="N1321" i="2"/>
  <c r="J1321" i="2"/>
  <c r="N1320" i="2"/>
  <c r="J1320" i="2"/>
  <c r="N1319" i="2"/>
  <c r="J1319" i="2"/>
  <c r="N1318" i="2"/>
  <c r="J1318" i="2"/>
  <c r="N1317" i="2"/>
  <c r="J1317" i="2"/>
  <c r="N1316" i="2"/>
  <c r="J1316" i="2"/>
  <c r="N1315" i="2"/>
  <c r="J1315" i="2"/>
  <c r="N1314" i="2"/>
  <c r="J1314" i="2"/>
  <c r="N1313" i="2"/>
  <c r="J1313" i="2"/>
  <c r="N1312" i="2"/>
  <c r="J1312" i="2"/>
  <c r="N1311" i="2"/>
  <c r="J1311" i="2"/>
  <c r="N1310" i="2"/>
  <c r="J1310" i="2"/>
  <c r="N1309" i="2"/>
  <c r="J1309" i="2"/>
  <c r="N1308" i="2"/>
  <c r="J1308" i="2"/>
  <c r="N1307" i="2"/>
  <c r="J1307" i="2"/>
  <c r="N1306" i="2"/>
  <c r="J1306" i="2"/>
  <c r="N1305" i="2"/>
  <c r="J1305" i="2"/>
  <c r="N1304" i="2"/>
  <c r="J1304" i="2"/>
  <c r="N1303" i="2"/>
  <c r="J1303" i="2"/>
  <c r="N1302" i="2"/>
  <c r="J1302" i="2"/>
  <c r="N1301" i="2"/>
  <c r="J1301" i="2"/>
  <c r="N1300" i="2"/>
  <c r="J1300" i="2"/>
  <c r="N1299" i="2"/>
  <c r="J1299" i="2"/>
  <c r="N1298" i="2"/>
  <c r="J1298" i="2"/>
  <c r="N1297" i="2"/>
  <c r="J1297" i="2"/>
  <c r="N1296" i="2"/>
  <c r="J1296" i="2"/>
  <c r="N1295" i="2"/>
  <c r="J1295" i="2"/>
  <c r="N1294" i="2"/>
  <c r="J1294" i="2"/>
  <c r="N1293" i="2"/>
  <c r="J1293" i="2"/>
  <c r="N1292" i="2"/>
  <c r="J1292" i="2"/>
  <c r="N1291" i="2"/>
  <c r="J1291" i="2"/>
  <c r="N1290" i="2"/>
  <c r="J1290" i="2"/>
  <c r="N1289" i="2"/>
  <c r="J1289" i="2"/>
  <c r="N1288" i="2"/>
  <c r="J1288" i="2"/>
  <c r="N1287" i="2"/>
  <c r="J1287" i="2"/>
  <c r="N1286" i="2"/>
  <c r="J1286" i="2"/>
  <c r="N1285" i="2"/>
  <c r="J1285" i="2"/>
  <c r="N1284" i="2"/>
  <c r="J1284" i="2"/>
  <c r="N1283" i="2"/>
  <c r="J1283" i="2"/>
  <c r="N1282" i="2"/>
  <c r="J1282" i="2"/>
  <c r="N1281" i="2"/>
  <c r="J1281" i="2"/>
  <c r="N1280" i="2"/>
  <c r="J1280" i="2"/>
  <c r="N1279" i="2"/>
  <c r="J1279" i="2"/>
  <c r="N1278" i="2"/>
  <c r="J1278" i="2"/>
  <c r="N1277" i="2"/>
  <c r="J1277" i="2"/>
  <c r="N1276" i="2"/>
  <c r="J1276" i="2"/>
  <c r="N1275" i="2"/>
  <c r="J1275" i="2"/>
  <c r="N1274" i="2"/>
  <c r="J1274" i="2"/>
  <c r="N1273" i="2"/>
  <c r="J1273" i="2"/>
  <c r="N1272" i="2"/>
  <c r="J1272" i="2"/>
  <c r="N1271" i="2"/>
  <c r="J1271" i="2"/>
  <c r="N1270" i="2"/>
  <c r="J1270" i="2"/>
  <c r="N1269" i="2"/>
  <c r="J1269" i="2"/>
  <c r="N1268" i="2"/>
  <c r="J1268" i="2"/>
  <c r="N1267" i="2"/>
  <c r="J1267" i="2"/>
  <c r="N1266" i="2"/>
  <c r="J1266" i="2"/>
  <c r="N1265" i="2"/>
  <c r="J1265" i="2"/>
  <c r="N1264" i="2"/>
  <c r="J1264" i="2"/>
  <c r="N1263" i="2"/>
  <c r="J1263" i="2"/>
  <c r="N1262" i="2"/>
  <c r="J1262" i="2"/>
  <c r="N1261" i="2"/>
  <c r="J1261" i="2"/>
  <c r="N1260" i="2"/>
  <c r="J1260" i="2"/>
  <c r="N1259" i="2"/>
  <c r="J1259" i="2"/>
  <c r="N1258" i="2"/>
  <c r="J1258" i="2"/>
  <c r="N1257" i="2"/>
  <c r="J1257" i="2"/>
  <c r="N1256" i="2"/>
  <c r="J1256" i="2"/>
  <c r="N1255" i="2"/>
  <c r="J1255" i="2"/>
  <c r="N1254" i="2"/>
  <c r="J1254" i="2"/>
  <c r="N1253" i="2"/>
  <c r="J1253" i="2"/>
  <c r="N1252" i="2"/>
  <c r="J1252" i="2"/>
  <c r="N1251" i="2"/>
  <c r="J1251" i="2"/>
  <c r="N1250" i="2"/>
  <c r="J1250" i="2"/>
  <c r="N1249" i="2"/>
  <c r="J1249" i="2"/>
  <c r="N1248" i="2"/>
  <c r="J1248" i="2"/>
  <c r="N1247" i="2"/>
  <c r="J1247" i="2"/>
  <c r="N1246" i="2"/>
  <c r="J1246" i="2"/>
  <c r="N1245" i="2"/>
  <c r="J1245" i="2"/>
  <c r="N1244" i="2"/>
  <c r="J1244" i="2"/>
  <c r="N1243" i="2"/>
  <c r="J1243" i="2"/>
  <c r="N1242" i="2"/>
  <c r="J1242" i="2"/>
  <c r="N1241" i="2"/>
  <c r="J1241" i="2"/>
  <c r="N1240" i="2"/>
  <c r="J1240" i="2"/>
  <c r="N1239" i="2"/>
  <c r="J1239" i="2"/>
  <c r="N1238" i="2"/>
  <c r="J1238" i="2"/>
  <c r="N1237" i="2"/>
  <c r="J1237" i="2"/>
  <c r="N1236" i="2"/>
  <c r="J1236" i="2"/>
  <c r="N1235" i="2"/>
  <c r="J1235" i="2"/>
  <c r="N1234" i="2"/>
  <c r="J1234" i="2"/>
  <c r="N1233" i="2"/>
  <c r="J1233" i="2"/>
  <c r="N1232" i="2"/>
  <c r="J1232" i="2"/>
  <c r="N1231" i="2"/>
  <c r="J1231" i="2"/>
  <c r="N1230" i="2"/>
  <c r="J1230" i="2"/>
  <c r="N1229" i="2"/>
  <c r="J1229" i="2"/>
  <c r="N1228" i="2"/>
  <c r="J1228" i="2"/>
  <c r="N1227" i="2"/>
  <c r="J1227" i="2"/>
  <c r="N1226" i="2"/>
  <c r="J1226" i="2"/>
  <c r="N1225" i="2"/>
  <c r="J1225" i="2"/>
  <c r="N1224" i="2"/>
  <c r="J1224" i="2"/>
  <c r="N1223" i="2"/>
  <c r="J1223" i="2"/>
  <c r="N1222" i="2"/>
  <c r="J1222" i="2"/>
  <c r="N1221" i="2"/>
  <c r="J1221" i="2"/>
  <c r="N1220" i="2"/>
  <c r="J1220" i="2"/>
  <c r="N1219" i="2"/>
  <c r="J1219" i="2"/>
  <c r="N1218" i="2"/>
  <c r="J1218" i="2"/>
  <c r="N1217" i="2"/>
  <c r="J1217" i="2"/>
  <c r="N1216" i="2"/>
  <c r="J1216" i="2"/>
  <c r="N1215" i="2"/>
  <c r="J1215" i="2"/>
  <c r="N1214" i="2"/>
  <c r="J1214" i="2"/>
  <c r="N1213" i="2"/>
  <c r="J1213" i="2"/>
  <c r="N1212" i="2"/>
  <c r="J1212" i="2"/>
  <c r="N1211" i="2"/>
  <c r="J1211" i="2"/>
  <c r="N1210" i="2"/>
  <c r="J1210" i="2"/>
  <c r="N1209" i="2"/>
  <c r="J1209" i="2"/>
  <c r="N1208" i="2"/>
  <c r="J1208" i="2"/>
  <c r="N1207" i="2"/>
  <c r="J1207" i="2"/>
  <c r="N1206" i="2"/>
  <c r="J1206" i="2"/>
  <c r="N1205" i="2"/>
  <c r="J1205" i="2"/>
  <c r="N1204" i="2"/>
  <c r="J1204" i="2"/>
  <c r="N1203" i="2"/>
  <c r="J1203" i="2"/>
  <c r="N1202" i="2"/>
  <c r="J1202" i="2"/>
  <c r="N1201" i="2"/>
  <c r="J1201" i="2"/>
  <c r="N1200" i="2"/>
  <c r="J1200" i="2"/>
  <c r="N1199" i="2"/>
  <c r="J1199" i="2"/>
  <c r="N1198" i="2"/>
  <c r="J1198" i="2"/>
  <c r="N1197" i="2"/>
  <c r="J1197" i="2"/>
  <c r="N1196" i="2"/>
  <c r="J1196" i="2"/>
  <c r="N1195" i="2"/>
  <c r="J1195" i="2"/>
  <c r="N1194" i="2"/>
  <c r="J1194" i="2"/>
  <c r="N1193" i="2"/>
  <c r="J1193" i="2"/>
  <c r="N1192" i="2"/>
  <c r="J1192" i="2"/>
  <c r="N1191" i="2"/>
  <c r="J1191" i="2"/>
  <c r="N1190" i="2"/>
  <c r="J1190" i="2"/>
  <c r="N1189" i="2"/>
  <c r="J1189" i="2"/>
  <c r="N1188" i="2"/>
  <c r="J1188" i="2"/>
  <c r="N1187" i="2"/>
  <c r="J1187" i="2"/>
  <c r="N1186" i="2"/>
  <c r="J1186" i="2"/>
  <c r="N1185" i="2"/>
  <c r="J1185" i="2"/>
  <c r="N1184" i="2"/>
  <c r="J1184" i="2"/>
  <c r="N1183" i="2"/>
  <c r="J1183" i="2"/>
  <c r="N1182" i="2"/>
  <c r="J1182" i="2"/>
  <c r="N1181" i="2"/>
  <c r="J1181" i="2"/>
  <c r="N1180" i="2"/>
  <c r="J1180" i="2"/>
  <c r="N1179" i="2"/>
  <c r="J1179" i="2"/>
  <c r="N1178" i="2"/>
  <c r="J1178" i="2"/>
  <c r="N1177" i="2"/>
  <c r="J1177" i="2"/>
  <c r="N1176" i="2"/>
  <c r="J1176" i="2"/>
  <c r="N1175" i="2"/>
  <c r="J1175" i="2"/>
  <c r="N1174" i="2"/>
  <c r="J1174" i="2"/>
  <c r="N1173" i="2"/>
  <c r="J1173" i="2"/>
  <c r="N1172" i="2"/>
  <c r="J1172" i="2"/>
  <c r="N1171" i="2"/>
  <c r="J1171" i="2"/>
  <c r="N1170" i="2"/>
  <c r="J1170" i="2"/>
  <c r="N1169" i="2"/>
  <c r="J1169" i="2"/>
  <c r="N1168" i="2"/>
  <c r="J1168" i="2"/>
  <c r="N1167" i="2"/>
  <c r="J1167" i="2"/>
  <c r="N1166" i="2"/>
  <c r="J1166" i="2"/>
  <c r="N1165" i="2"/>
  <c r="J1165" i="2"/>
  <c r="N1164" i="2"/>
  <c r="J1164" i="2"/>
  <c r="N1163" i="2"/>
  <c r="J1163" i="2"/>
  <c r="N1162" i="2"/>
  <c r="J1162" i="2"/>
  <c r="N1161" i="2"/>
  <c r="J1161" i="2"/>
  <c r="N1160" i="2"/>
  <c r="J1160" i="2"/>
  <c r="N1159" i="2"/>
  <c r="J1159" i="2"/>
  <c r="N1158" i="2"/>
  <c r="J1158" i="2"/>
  <c r="N1157" i="2"/>
  <c r="J1157" i="2"/>
  <c r="N1156" i="2"/>
  <c r="J1156" i="2"/>
  <c r="N1155" i="2"/>
  <c r="J1155" i="2"/>
  <c r="N1154" i="2"/>
  <c r="J1154" i="2"/>
  <c r="N1153" i="2"/>
  <c r="J1153" i="2"/>
  <c r="N1152" i="2"/>
  <c r="J1152" i="2"/>
  <c r="N1151" i="2"/>
  <c r="J1151" i="2"/>
  <c r="N1150" i="2"/>
  <c r="J1150" i="2"/>
  <c r="N1149" i="2"/>
  <c r="J1149" i="2"/>
  <c r="N1148" i="2"/>
  <c r="J1148" i="2"/>
  <c r="N1147" i="2"/>
  <c r="J1147" i="2"/>
  <c r="N1146" i="2"/>
  <c r="J1146" i="2"/>
  <c r="N1145" i="2"/>
  <c r="J1145" i="2"/>
  <c r="N1144" i="2"/>
  <c r="J1144" i="2"/>
  <c r="N1143" i="2"/>
  <c r="J1143" i="2"/>
  <c r="N1142" i="2"/>
  <c r="J1142" i="2"/>
  <c r="N1141" i="2"/>
  <c r="J1141" i="2"/>
  <c r="N1140" i="2"/>
  <c r="J1140" i="2"/>
  <c r="N1139" i="2"/>
  <c r="J1139" i="2"/>
  <c r="N1138" i="2"/>
  <c r="J1138" i="2"/>
  <c r="N1137" i="2"/>
  <c r="J1137" i="2"/>
  <c r="N1136" i="2"/>
  <c r="J1136" i="2"/>
  <c r="N1135" i="2"/>
  <c r="J1135" i="2"/>
  <c r="N1134" i="2"/>
  <c r="J1134" i="2"/>
  <c r="N1133" i="2"/>
  <c r="J1133" i="2"/>
  <c r="N1132" i="2"/>
  <c r="J1132" i="2"/>
  <c r="N1131" i="2"/>
  <c r="J1131" i="2"/>
  <c r="N1130" i="2"/>
  <c r="J1130" i="2"/>
  <c r="N1129" i="2"/>
  <c r="J1129" i="2"/>
  <c r="N1128" i="2"/>
  <c r="J1128" i="2"/>
  <c r="N1127" i="2"/>
  <c r="J1127" i="2"/>
  <c r="N1126" i="2"/>
  <c r="J1126" i="2"/>
  <c r="N1125" i="2"/>
  <c r="J1125" i="2"/>
  <c r="N1124" i="2"/>
  <c r="J1124" i="2"/>
  <c r="N1123" i="2"/>
  <c r="J1123" i="2"/>
  <c r="N1122" i="2"/>
  <c r="J1122" i="2"/>
  <c r="N1121" i="2"/>
  <c r="J1121" i="2"/>
  <c r="N1120" i="2"/>
  <c r="J1120" i="2"/>
  <c r="N1119" i="2"/>
  <c r="J1119" i="2"/>
  <c r="N1118" i="2"/>
  <c r="J1118" i="2"/>
  <c r="N1117" i="2"/>
  <c r="J1117" i="2"/>
  <c r="N1116" i="2"/>
  <c r="J1116" i="2"/>
  <c r="N1115" i="2"/>
  <c r="J1115" i="2"/>
  <c r="N1114" i="2"/>
  <c r="J1114" i="2"/>
  <c r="N1113" i="2"/>
  <c r="J1113" i="2"/>
  <c r="N1112" i="2"/>
  <c r="J1112" i="2"/>
  <c r="N1111" i="2"/>
  <c r="J1111" i="2"/>
  <c r="N1110" i="2"/>
  <c r="J1110" i="2"/>
  <c r="N1109" i="2"/>
  <c r="J1109" i="2"/>
  <c r="N1108" i="2"/>
  <c r="J1108" i="2"/>
  <c r="N1107" i="2"/>
  <c r="J1107" i="2"/>
  <c r="N1106" i="2"/>
  <c r="J1106" i="2"/>
  <c r="N1105" i="2"/>
  <c r="J1105" i="2"/>
  <c r="N1104" i="2"/>
  <c r="J1104" i="2"/>
  <c r="N1103" i="2"/>
  <c r="J1103" i="2"/>
  <c r="N1102" i="2"/>
  <c r="J1102" i="2"/>
  <c r="N1101" i="2"/>
  <c r="J1101" i="2"/>
  <c r="N1100" i="2"/>
  <c r="J1100" i="2"/>
  <c r="N1099" i="2"/>
  <c r="J1099" i="2"/>
  <c r="N1098" i="2"/>
  <c r="J1098" i="2"/>
  <c r="N1097" i="2"/>
  <c r="J1097" i="2"/>
  <c r="N1096" i="2"/>
  <c r="J1096" i="2"/>
  <c r="N1095" i="2"/>
  <c r="J1095" i="2"/>
  <c r="N1094" i="2"/>
  <c r="J1094" i="2"/>
  <c r="N1093" i="2"/>
  <c r="J1093" i="2"/>
  <c r="N1092" i="2"/>
  <c r="J1092" i="2"/>
  <c r="N1091" i="2"/>
  <c r="J1091" i="2"/>
  <c r="N1090" i="2"/>
  <c r="J1090" i="2"/>
  <c r="N1089" i="2"/>
  <c r="J1089" i="2"/>
  <c r="N1088" i="2"/>
  <c r="J1088" i="2"/>
  <c r="N1087" i="2"/>
  <c r="J1087" i="2"/>
  <c r="N1086" i="2"/>
  <c r="J1086" i="2"/>
  <c r="N1085" i="2"/>
  <c r="J1085" i="2"/>
  <c r="N1084" i="2"/>
  <c r="J1084" i="2"/>
  <c r="N1083" i="2"/>
  <c r="J1083" i="2"/>
  <c r="N1082" i="2"/>
  <c r="J1082" i="2"/>
  <c r="N1081" i="2"/>
  <c r="J1081" i="2"/>
  <c r="N1080" i="2"/>
  <c r="J1080" i="2"/>
  <c r="N1079" i="2"/>
  <c r="J1079" i="2"/>
  <c r="N1078" i="2"/>
  <c r="J1078" i="2"/>
  <c r="N1077" i="2"/>
  <c r="J1077" i="2"/>
  <c r="N1076" i="2"/>
  <c r="J1076" i="2"/>
  <c r="N1075" i="2"/>
  <c r="J1075" i="2"/>
  <c r="N1074" i="2"/>
  <c r="J1074" i="2"/>
  <c r="N1073" i="2"/>
  <c r="J1073" i="2"/>
  <c r="N1072" i="2"/>
  <c r="J1072" i="2"/>
  <c r="N1071" i="2"/>
  <c r="J1071" i="2"/>
  <c r="N1070" i="2"/>
  <c r="J1070" i="2"/>
  <c r="N1069" i="2"/>
  <c r="J1069" i="2"/>
  <c r="N1068" i="2"/>
  <c r="J1068" i="2"/>
  <c r="N1067" i="2"/>
  <c r="J1067" i="2"/>
  <c r="N1066" i="2"/>
  <c r="J1066" i="2"/>
  <c r="N1065" i="2"/>
  <c r="J1065" i="2"/>
  <c r="N1064" i="2"/>
  <c r="J1064" i="2"/>
  <c r="N1063" i="2"/>
  <c r="J1063" i="2"/>
  <c r="N1062" i="2"/>
  <c r="J1062" i="2"/>
  <c r="N1061" i="2"/>
  <c r="J1061" i="2"/>
  <c r="N1060" i="2"/>
  <c r="J1060" i="2"/>
  <c r="N1059" i="2"/>
  <c r="J1059" i="2"/>
  <c r="N1058" i="2"/>
  <c r="J1058" i="2"/>
  <c r="N1057" i="2"/>
  <c r="J1057" i="2"/>
  <c r="N1056" i="2"/>
  <c r="J1056" i="2"/>
  <c r="N1055" i="2"/>
  <c r="J1055" i="2"/>
  <c r="N1054" i="2"/>
  <c r="J1054" i="2"/>
  <c r="N1053" i="2"/>
  <c r="J1053" i="2"/>
  <c r="N1052" i="2"/>
  <c r="J1052" i="2"/>
  <c r="N1051" i="2"/>
  <c r="J1051" i="2"/>
  <c r="N1050" i="2"/>
  <c r="J1050" i="2"/>
  <c r="N1049" i="2"/>
  <c r="J1049" i="2"/>
  <c r="N1048" i="2"/>
  <c r="J1048" i="2"/>
  <c r="N1047" i="2"/>
  <c r="J1047" i="2"/>
  <c r="N1046" i="2"/>
  <c r="J1046" i="2"/>
  <c r="N1045" i="2"/>
  <c r="J1045" i="2"/>
  <c r="N1044" i="2"/>
  <c r="J1044" i="2"/>
  <c r="N1043" i="2"/>
  <c r="J1043" i="2"/>
  <c r="N1042" i="2"/>
  <c r="J1042" i="2"/>
  <c r="N1041" i="2"/>
  <c r="J1041" i="2"/>
  <c r="N1040" i="2"/>
  <c r="J1040" i="2"/>
  <c r="N1039" i="2"/>
  <c r="J1039" i="2"/>
  <c r="N1038" i="2"/>
  <c r="J1038" i="2"/>
  <c r="N1037" i="2"/>
  <c r="J1037" i="2"/>
  <c r="N1036" i="2"/>
  <c r="J1036" i="2"/>
  <c r="N1035" i="2"/>
  <c r="J1035" i="2"/>
  <c r="N1034" i="2"/>
  <c r="M1034" i="2"/>
  <c r="J1034" i="2"/>
  <c r="N1033" i="2"/>
  <c r="J1033" i="2"/>
  <c r="N1032" i="2"/>
  <c r="M1032" i="2"/>
  <c r="J1032" i="2"/>
  <c r="N1031" i="2"/>
  <c r="J1031" i="2"/>
  <c r="N1030" i="2"/>
  <c r="M1030" i="2"/>
  <c r="J1030" i="2"/>
  <c r="N1029" i="2"/>
  <c r="M1029" i="2"/>
  <c r="J1029" i="2"/>
  <c r="N1028" i="2"/>
  <c r="J1028" i="2"/>
  <c r="N1027" i="2"/>
  <c r="J1027" i="2"/>
  <c r="N1026" i="2"/>
  <c r="J1026" i="2"/>
  <c r="N1025" i="2"/>
  <c r="J1025" i="2"/>
  <c r="N1024" i="2"/>
  <c r="J1024" i="2"/>
  <c r="N1023" i="2"/>
  <c r="J1023" i="2"/>
  <c r="N1022" i="2"/>
  <c r="J1022" i="2"/>
  <c r="N1021" i="2"/>
  <c r="J1021" i="2"/>
  <c r="N1020" i="2"/>
  <c r="J1020" i="2"/>
  <c r="N1019" i="2"/>
  <c r="J1019" i="2"/>
  <c r="N1018" i="2"/>
  <c r="J1018" i="2"/>
  <c r="N1017" i="2"/>
  <c r="J1017" i="2"/>
  <c r="N1016" i="2"/>
  <c r="J1016" i="2"/>
  <c r="N1015" i="2"/>
  <c r="J1015" i="2"/>
  <c r="N1014" i="2"/>
  <c r="J1014" i="2"/>
  <c r="N1013" i="2"/>
  <c r="J1013" i="2"/>
  <c r="N1012" i="2"/>
  <c r="J1012" i="2"/>
  <c r="N1011" i="2"/>
  <c r="J1011" i="2"/>
  <c r="N1010" i="2"/>
  <c r="J1010" i="2"/>
  <c r="N1009" i="2"/>
  <c r="J1009" i="2"/>
  <c r="N1008" i="2"/>
  <c r="J1008" i="2"/>
  <c r="N1007" i="2"/>
  <c r="J1007" i="2"/>
  <c r="N1006" i="2"/>
  <c r="J1006" i="2"/>
  <c r="N1005" i="2"/>
  <c r="J1005" i="2"/>
  <c r="N1004" i="2"/>
  <c r="J1004" i="2"/>
  <c r="N1003" i="2"/>
  <c r="J1003" i="2"/>
  <c r="N1002" i="2"/>
  <c r="J1002" i="2"/>
  <c r="N1001" i="2"/>
  <c r="J1001" i="2"/>
  <c r="N1000" i="2"/>
  <c r="J1000" i="2"/>
  <c r="N999" i="2"/>
  <c r="J999" i="2"/>
  <c r="N998" i="2"/>
  <c r="J998" i="2"/>
  <c r="N997" i="2"/>
  <c r="J997" i="2"/>
  <c r="N996" i="2"/>
  <c r="J996" i="2"/>
  <c r="N995" i="2"/>
  <c r="J995" i="2"/>
  <c r="N994" i="2"/>
  <c r="J994" i="2"/>
  <c r="N993" i="2"/>
  <c r="J993" i="2"/>
  <c r="N992" i="2"/>
  <c r="J992" i="2"/>
  <c r="N991" i="2"/>
  <c r="J991" i="2"/>
  <c r="N990" i="2"/>
  <c r="J990" i="2"/>
  <c r="N989" i="2"/>
  <c r="J989" i="2"/>
  <c r="N988" i="2"/>
  <c r="J988" i="2"/>
  <c r="N987" i="2"/>
  <c r="J987" i="2"/>
  <c r="N986" i="2"/>
  <c r="J986" i="2"/>
  <c r="N985" i="2"/>
  <c r="J985" i="2"/>
  <c r="N984" i="2"/>
  <c r="J984" i="2"/>
  <c r="N983" i="2"/>
  <c r="J983" i="2"/>
  <c r="N982" i="2"/>
  <c r="J982" i="2"/>
  <c r="N981" i="2"/>
  <c r="J981" i="2"/>
  <c r="N980" i="2"/>
  <c r="J980" i="2"/>
  <c r="N979" i="2"/>
  <c r="J979" i="2"/>
  <c r="N978" i="2"/>
  <c r="J978" i="2"/>
  <c r="N977" i="2"/>
  <c r="J977" i="2"/>
  <c r="N976" i="2"/>
  <c r="J976" i="2"/>
  <c r="N975" i="2"/>
  <c r="J975" i="2"/>
  <c r="N974" i="2"/>
  <c r="J974" i="2"/>
  <c r="N973" i="2"/>
  <c r="J973" i="2"/>
  <c r="N972" i="2"/>
  <c r="J972" i="2"/>
  <c r="N971" i="2"/>
  <c r="J971" i="2"/>
  <c r="N970" i="2"/>
  <c r="J970" i="2"/>
  <c r="N969" i="2"/>
  <c r="J969" i="2"/>
  <c r="N968" i="2"/>
  <c r="J968" i="2"/>
  <c r="N967" i="2"/>
  <c r="J967" i="2"/>
  <c r="N966" i="2"/>
  <c r="J966" i="2"/>
  <c r="N965" i="2"/>
  <c r="J965" i="2"/>
  <c r="N964" i="2"/>
  <c r="J964" i="2"/>
  <c r="N963" i="2"/>
  <c r="J963" i="2"/>
  <c r="N962" i="2"/>
  <c r="J962" i="2"/>
  <c r="N961" i="2"/>
  <c r="J961" i="2"/>
  <c r="N960" i="2"/>
  <c r="J960" i="2"/>
  <c r="N959" i="2"/>
  <c r="J959" i="2"/>
  <c r="N958" i="2"/>
  <c r="J958" i="2"/>
  <c r="N957" i="2"/>
  <c r="J957" i="2"/>
  <c r="N956" i="2"/>
  <c r="J956" i="2"/>
  <c r="N955" i="2"/>
  <c r="J955" i="2"/>
  <c r="N954" i="2"/>
  <c r="J954" i="2"/>
  <c r="N953" i="2"/>
  <c r="J953" i="2"/>
  <c r="N952" i="2"/>
  <c r="J952" i="2"/>
  <c r="N951" i="2"/>
  <c r="J951" i="2"/>
  <c r="N950" i="2"/>
  <c r="J950" i="2"/>
  <c r="N949" i="2"/>
  <c r="J949" i="2"/>
  <c r="N948" i="2"/>
  <c r="J948" i="2"/>
  <c r="N947" i="2"/>
  <c r="J947" i="2"/>
  <c r="N946" i="2"/>
  <c r="J946" i="2"/>
  <c r="N945" i="2"/>
  <c r="J945" i="2"/>
  <c r="N944" i="2"/>
  <c r="J944" i="2"/>
  <c r="N943" i="2"/>
  <c r="J943" i="2"/>
  <c r="N942" i="2"/>
  <c r="J942" i="2"/>
  <c r="N941" i="2"/>
  <c r="J941" i="2"/>
  <c r="N940" i="2"/>
  <c r="J940" i="2"/>
  <c r="N939" i="2"/>
  <c r="J939" i="2"/>
  <c r="N938" i="2"/>
  <c r="J938" i="2"/>
  <c r="N937" i="2"/>
  <c r="J937" i="2"/>
  <c r="N936" i="2"/>
  <c r="J936" i="2"/>
  <c r="N935" i="2"/>
  <c r="J935" i="2"/>
  <c r="N934" i="2"/>
  <c r="J934" i="2"/>
  <c r="N933" i="2"/>
  <c r="J933" i="2"/>
  <c r="N932" i="2"/>
  <c r="J932" i="2"/>
  <c r="N931" i="2"/>
  <c r="J931" i="2"/>
  <c r="N930" i="2"/>
  <c r="J930" i="2"/>
  <c r="N929" i="2"/>
  <c r="J929" i="2"/>
  <c r="N928" i="2"/>
  <c r="J928" i="2"/>
  <c r="N927" i="2"/>
  <c r="J927" i="2"/>
  <c r="N926" i="2"/>
  <c r="J926" i="2"/>
  <c r="N925" i="2"/>
  <c r="J925" i="2"/>
  <c r="N924" i="2"/>
  <c r="J924" i="2"/>
  <c r="N923" i="2"/>
  <c r="J923" i="2"/>
  <c r="N922" i="2"/>
  <c r="J922" i="2"/>
  <c r="N921" i="2"/>
  <c r="J921" i="2"/>
  <c r="N920" i="2"/>
  <c r="J920" i="2"/>
  <c r="N919" i="2"/>
  <c r="J919" i="2"/>
  <c r="N918" i="2"/>
  <c r="J918" i="2"/>
  <c r="N917" i="2"/>
  <c r="J917" i="2"/>
  <c r="N916" i="2"/>
  <c r="J916" i="2"/>
  <c r="N915" i="2"/>
  <c r="J915" i="2"/>
  <c r="N914" i="2"/>
  <c r="J914" i="2"/>
  <c r="N913" i="2"/>
  <c r="J913" i="2"/>
  <c r="N912" i="2"/>
  <c r="J912" i="2"/>
  <c r="N911" i="2"/>
  <c r="J911" i="2"/>
  <c r="N910" i="2"/>
  <c r="J910" i="2"/>
  <c r="N909" i="2"/>
  <c r="J909" i="2"/>
  <c r="N908" i="2"/>
  <c r="J908" i="2"/>
  <c r="N907" i="2"/>
  <c r="J907" i="2"/>
  <c r="N906" i="2"/>
  <c r="J906" i="2"/>
  <c r="N905" i="2"/>
  <c r="J905" i="2"/>
  <c r="N904" i="2"/>
  <c r="J904" i="2"/>
  <c r="N903" i="2"/>
  <c r="J903" i="2"/>
  <c r="N902" i="2"/>
  <c r="J902" i="2"/>
  <c r="N901" i="2"/>
  <c r="J901" i="2"/>
  <c r="N900" i="2"/>
  <c r="J900" i="2"/>
  <c r="N899" i="2"/>
  <c r="J899" i="2"/>
  <c r="N898" i="2"/>
  <c r="J898" i="2"/>
  <c r="N897" i="2"/>
  <c r="J897" i="2"/>
  <c r="N896" i="2"/>
  <c r="J896" i="2"/>
  <c r="N895" i="2"/>
  <c r="J895" i="2"/>
  <c r="N894" i="2"/>
  <c r="J894" i="2"/>
  <c r="N893" i="2"/>
  <c r="J893" i="2"/>
  <c r="N892" i="2"/>
  <c r="J892" i="2"/>
  <c r="N891" i="2"/>
  <c r="J891" i="2"/>
  <c r="N890" i="2"/>
  <c r="J890" i="2"/>
  <c r="N889" i="2"/>
  <c r="J889" i="2"/>
  <c r="N888" i="2"/>
  <c r="J888" i="2"/>
  <c r="N887" i="2"/>
  <c r="J887" i="2"/>
  <c r="N886" i="2"/>
  <c r="J886" i="2"/>
  <c r="N885" i="2"/>
  <c r="J885" i="2"/>
  <c r="N884" i="2"/>
  <c r="J884" i="2"/>
  <c r="N883" i="2"/>
  <c r="J883" i="2"/>
  <c r="N882" i="2"/>
  <c r="J882" i="2"/>
  <c r="N881" i="2"/>
  <c r="J881" i="2"/>
  <c r="N880" i="2"/>
  <c r="J880" i="2"/>
  <c r="N879" i="2"/>
  <c r="J879" i="2"/>
  <c r="N878" i="2"/>
  <c r="J878" i="2"/>
  <c r="N877" i="2"/>
  <c r="J877" i="2"/>
  <c r="N876" i="2"/>
  <c r="J876" i="2"/>
  <c r="N875" i="2"/>
  <c r="J875" i="2"/>
  <c r="N874" i="2"/>
  <c r="J874" i="2"/>
  <c r="N873" i="2"/>
  <c r="J873" i="2"/>
  <c r="N872" i="2"/>
  <c r="J872" i="2"/>
  <c r="N871" i="2"/>
  <c r="J871" i="2"/>
  <c r="N870" i="2"/>
  <c r="J870" i="2"/>
  <c r="N869" i="2"/>
  <c r="J869" i="2"/>
  <c r="N868" i="2"/>
  <c r="J868" i="2"/>
  <c r="N867" i="2"/>
  <c r="J867" i="2"/>
  <c r="N866" i="2"/>
  <c r="J866" i="2"/>
  <c r="N865" i="2"/>
  <c r="J865" i="2"/>
  <c r="N864" i="2"/>
  <c r="J864" i="2"/>
  <c r="N863" i="2"/>
  <c r="J863" i="2"/>
  <c r="N862" i="2"/>
  <c r="J862" i="2"/>
  <c r="N861" i="2"/>
  <c r="J861" i="2"/>
  <c r="N860" i="2"/>
  <c r="J860" i="2"/>
  <c r="N859" i="2"/>
  <c r="J859" i="2"/>
  <c r="N858" i="2"/>
  <c r="J858" i="2"/>
  <c r="N857" i="2"/>
  <c r="J857" i="2"/>
  <c r="N856" i="2"/>
  <c r="J856" i="2"/>
  <c r="N855" i="2"/>
  <c r="J855" i="2"/>
  <c r="N854" i="2"/>
  <c r="J854" i="2"/>
  <c r="N853" i="2"/>
  <c r="J853" i="2"/>
  <c r="N852" i="2"/>
  <c r="J852" i="2"/>
  <c r="N851" i="2"/>
  <c r="J851" i="2"/>
  <c r="N850" i="2"/>
  <c r="J850" i="2"/>
  <c r="N849" i="2"/>
  <c r="J849" i="2"/>
  <c r="N848" i="2"/>
  <c r="J848" i="2"/>
  <c r="N847" i="2"/>
  <c r="J847" i="2"/>
  <c r="N846" i="2"/>
  <c r="J846" i="2"/>
  <c r="N845" i="2"/>
  <c r="J845" i="2"/>
  <c r="N844" i="2"/>
  <c r="J844" i="2"/>
  <c r="N843" i="2"/>
  <c r="J843" i="2"/>
  <c r="N842" i="2"/>
  <c r="J842" i="2"/>
  <c r="N841" i="2"/>
  <c r="J841" i="2"/>
  <c r="N840" i="2"/>
  <c r="J840" i="2"/>
  <c r="N839" i="2"/>
  <c r="J839" i="2"/>
  <c r="N838" i="2"/>
  <c r="J838" i="2"/>
  <c r="N837" i="2"/>
  <c r="J837" i="2"/>
  <c r="N836" i="2"/>
  <c r="J836" i="2"/>
  <c r="N835" i="2"/>
  <c r="J835" i="2"/>
  <c r="N834" i="2"/>
  <c r="J834" i="2"/>
  <c r="N833" i="2"/>
  <c r="J833" i="2"/>
  <c r="N832" i="2"/>
  <c r="J832" i="2"/>
  <c r="N831" i="2"/>
  <c r="J831" i="2"/>
  <c r="N830" i="2"/>
  <c r="J830" i="2"/>
  <c r="N829" i="2"/>
  <c r="J829" i="2"/>
  <c r="N828" i="2"/>
  <c r="J828" i="2"/>
  <c r="N827" i="2"/>
  <c r="J827" i="2"/>
  <c r="N826" i="2"/>
  <c r="J826" i="2"/>
  <c r="N825" i="2"/>
  <c r="J825" i="2"/>
  <c r="N824" i="2"/>
  <c r="J824" i="2"/>
  <c r="N823" i="2"/>
  <c r="J823" i="2"/>
  <c r="N822" i="2"/>
  <c r="J822" i="2"/>
  <c r="N821" i="2"/>
  <c r="J821" i="2"/>
  <c r="N820" i="2"/>
  <c r="J820" i="2"/>
  <c r="N819" i="2"/>
  <c r="J819" i="2"/>
  <c r="N818" i="2"/>
  <c r="J818" i="2"/>
  <c r="N817" i="2"/>
  <c r="J817" i="2"/>
  <c r="N816" i="2"/>
  <c r="J816" i="2"/>
  <c r="N815" i="2"/>
  <c r="J815" i="2"/>
  <c r="N814" i="2"/>
  <c r="J814" i="2"/>
  <c r="N813" i="2"/>
  <c r="J813" i="2"/>
  <c r="N812" i="2"/>
  <c r="J812" i="2"/>
  <c r="N811" i="2"/>
  <c r="J811" i="2"/>
  <c r="N810" i="2"/>
  <c r="J810" i="2"/>
  <c r="N809" i="2"/>
  <c r="J809" i="2"/>
  <c r="N808" i="2"/>
  <c r="M808" i="2"/>
  <c r="J808" i="2"/>
  <c r="N807" i="2"/>
  <c r="J807" i="2"/>
  <c r="N806" i="2"/>
  <c r="J806" i="2"/>
  <c r="N805" i="2"/>
  <c r="J805" i="2"/>
  <c r="N804" i="2"/>
  <c r="J804" i="2"/>
  <c r="N803" i="2"/>
  <c r="J803" i="2"/>
  <c r="N802" i="2"/>
  <c r="J802" i="2"/>
  <c r="N801" i="2"/>
  <c r="J801" i="2"/>
  <c r="N800" i="2"/>
  <c r="J800" i="2"/>
  <c r="N799" i="2"/>
  <c r="J799" i="2"/>
  <c r="N798" i="2"/>
  <c r="M798" i="2"/>
  <c r="J798" i="2"/>
  <c r="N797" i="2"/>
  <c r="M797" i="2"/>
  <c r="J797" i="2"/>
  <c r="N796" i="2"/>
  <c r="J796" i="2"/>
  <c r="N795" i="2"/>
  <c r="J795" i="2"/>
  <c r="N794" i="2"/>
  <c r="J794" i="2"/>
  <c r="N793" i="2"/>
  <c r="J793" i="2"/>
  <c r="N792" i="2"/>
  <c r="J792" i="2"/>
  <c r="N791" i="2"/>
  <c r="J791" i="2"/>
  <c r="N790" i="2"/>
  <c r="J790" i="2"/>
  <c r="N789" i="2"/>
  <c r="J789" i="2"/>
  <c r="N788" i="2"/>
  <c r="J788" i="2"/>
  <c r="N787" i="2"/>
  <c r="J787" i="2"/>
  <c r="N786" i="2"/>
  <c r="J786" i="2"/>
  <c r="N785" i="2"/>
  <c r="J785" i="2"/>
  <c r="N784" i="2"/>
  <c r="J784" i="2"/>
  <c r="N783" i="2"/>
  <c r="J783" i="2"/>
  <c r="N782" i="2"/>
  <c r="M782" i="2"/>
  <c r="J782" i="2"/>
  <c r="B782" i="2"/>
  <c r="N781" i="2"/>
  <c r="J781" i="2"/>
  <c r="B781" i="2"/>
  <c r="N780" i="2"/>
  <c r="J780" i="2"/>
  <c r="B780" i="2"/>
  <c r="N779" i="2"/>
  <c r="J779" i="2"/>
  <c r="B779" i="2"/>
  <c r="N778" i="2"/>
  <c r="J778" i="2"/>
  <c r="B778" i="2"/>
  <c r="N777" i="2"/>
  <c r="M777" i="2"/>
  <c r="J777" i="2"/>
  <c r="B777" i="2"/>
  <c r="N776" i="2"/>
  <c r="J776" i="2"/>
  <c r="B776" i="2"/>
  <c r="N775" i="2"/>
  <c r="J775" i="2"/>
  <c r="B775" i="2"/>
  <c r="N774" i="2"/>
  <c r="J774" i="2"/>
  <c r="B774" i="2"/>
  <c r="N773" i="2"/>
  <c r="M773" i="2"/>
  <c r="J773" i="2"/>
  <c r="B773" i="2"/>
  <c r="N772" i="2"/>
  <c r="M772" i="2"/>
  <c r="J772" i="2"/>
  <c r="B772" i="2"/>
  <c r="N771" i="2"/>
  <c r="M771" i="2"/>
  <c r="J771" i="2"/>
  <c r="B771" i="2"/>
  <c r="N770" i="2"/>
  <c r="J770" i="2"/>
  <c r="B770" i="2"/>
  <c r="N769" i="2"/>
  <c r="J769" i="2"/>
  <c r="B769" i="2"/>
  <c r="N768" i="2"/>
  <c r="J768" i="2"/>
  <c r="B768" i="2"/>
  <c r="N767" i="2"/>
  <c r="M767" i="2"/>
  <c r="J767" i="2"/>
  <c r="B767" i="2"/>
  <c r="N766" i="2"/>
  <c r="J766" i="2"/>
  <c r="B766" i="2"/>
  <c r="N765" i="2"/>
  <c r="J765" i="2"/>
  <c r="B765" i="2"/>
  <c r="N764" i="2"/>
  <c r="J764" i="2"/>
  <c r="B764" i="2"/>
  <c r="N763" i="2"/>
  <c r="J763" i="2"/>
  <c r="B763" i="2"/>
  <c r="N762" i="2"/>
  <c r="J762" i="2"/>
  <c r="B762" i="2"/>
  <c r="N761" i="2"/>
  <c r="J761" i="2"/>
  <c r="B761" i="2"/>
  <c r="N760" i="2"/>
  <c r="J760" i="2"/>
  <c r="B760" i="2"/>
  <c r="N759" i="2"/>
  <c r="M759" i="2"/>
  <c r="J759" i="2"/>
  <c r="B759" i="2"/>
  <c r="N758" i="2"/>
  <c r="J758" i="2"/>
  <c r="B758" i="2"/>
  <c r="N757" i="2"/>
  <c r="J757" i="2"/>
  <c r="B757" i="2"/>
  <c r="N756" i="2"/>
  <c r="J756" i="2"/>
  <c r="B756" i="2"/>
  <c r="N755" i="2"/>
  <c r="J755" i="2"/>
  <c r="B755" i="2"/>
  <c r="N754" i="2"/>
  <c r="J754" i="2"/>
  <c r="B754" i="2"/>
  <c r="N753" i="2"/>
  <c r="J753" i="2"/>
  <c r="B753" i="2"/>
  <c r="N752" i="2"/>
  <c r="J752" i="2"/>
  <c r="B752" i="2"/>
  <c r="N751" i="2"/>
  <c r="J751" i="2"/>
  <c r="B751" i="2"/>
  <c r="N750" i="2"/>
  <c r="M750" i="2"/>
  <c r="J750" i="2"/>
  <c r="B750" i="2"/>
  <c r="N749" i="2"/>
  <c r="J749" i="2"/>
  <c r="B749" i="2"/>
  <c r="N748" i="2"/>
  <c r="J748" i="2"/>
  <c r="B748" i="2"/>
  <c r="N747" i="2"/>
  <c r="J747" i="2"/>
  <c r="B747" i="2"/>
  <c r="N746" i="2"/>
  <c r="M746" i="2"/>
  <c r="J746" i="2"/>
  <c r="B746" i="2"/>
  <c r="N745" i="2"/>
  <c r="J745" i="2"/>
  <c r="B745" i="2"/>
  <c r="N744" i="2"/>
  <c r="M744" i="2"/>
  <c r="J744" i="2"/>
  <c r="B744" i="2"/>
  <c r="N743" i="2"/>
  <c r="J743" i="2"/>
  <c r="B743" i="2"/>
  <c r="N742" i="2"/>
  <c r="J742" i="2"/>
  <c r="B742" i="2"/>
  <c r="N741" i="2"/>
  <c r="J741" i="2"/>
  <c r="B741" i="2"/>
  <c r="N740" i="2"/>
  <c r="J740" i="2"/>
  <c r="B740" i="2"/>
  <c r="N739" i="2"/>
  <c r="J739" i="2"/>
  <c r="B739" i="2"/>
  <c r="N738" i="2"/>
  <c r="J738" i="2"/>
  <c r="B738" i="2"/>
  <c r="N737" i="2"/>
  <c r="J737" i="2"/>
  <c r="B737" i="2"/>
  <c r="N736" i="2"/>
  <c r="M736" i="2"/>
  <c r="J736" i="2"/>
  <c r="B736" i="2"/>
  <c r="N735" i="2"/>
  <c r="M735" i="2"/>
  <c r="J735" i="2"/>
  <c r="B735" i="2"/>
  <c r="N734" i="2"/>
  <c r="J734" i="2"/>
  <c r="B734" i="2"/>
  <c r="N733" i="2"/>
  <c r="M733" i="2"/>
  <c r="J733" i="2"/>
  <c r="B733" i="2"/>
  <c r="N732" i="2"/>
  <c r="M732" i="2"/>
  <c r="J732" i="2"/>
  <c r="B732" i="2"/>
  <c r="N731" i="2"/>
  <c r="M731" i="2"/>
  <c r="J731" i="2"/>
  <c r="B731" i="2"/>
  <c r="N730" i="2"/>
  <c r="J730" i="2"/>
  <c r="B730" i="2"/>
  <c r="N729" i="2"/>
  <c r="J729" i="2"/>
  <c r="B729" i="2"/>
  <c r="N728" i="2"/>
  <c r="J728" i="2"/>
  <c r="B728" i="2"/>
  <c r="N727" i="2"/>
  <c r="M727" i="2"/>
  <c r="J727" i="2"/>
  <c r="B727" i="2"/>
  <c r="N726" i="2"/>
  <c r="M726" i="2"/>
  <c r="J726" i="2"/>
  <c r="B726" i="2"/>
  <c r="N725" i="2"/>
  <c r="J725" i="2"/>
  <c r="B725" i="2"/>
  <c r="N724" i="2"/>
  <c r="J724" i="2"/>
  <c r="B724" i="2"/>
  <c r="N723" i="2"/>
  <c r="M723" i="2"/>
  <c r="J723" i="2"/>
  <c r="B723" i="2"/>
  <c r="N722" i="2"/>
  <c r="J722" i="2"/>
  <c r="B722" i="2"/>
  <c r="N721" i="2"/>
  <c r="J721" i="2"/>
  <c r="B721" i="2"/>
  <c r="N720" i="2"/>
  <c r="J720" i="2"/>
  <c r="B720" i="2"/>
  <c r="N719" i="2"/>
  <c r="J719" i="2"/>
  <c r="B719" i="2"/>
  <c r="N718" i="2"/>
  <c r="J718" i="2"/>
  <c r="B718" i="2"/>
  <c r="N717" i="2"/>
  <c r="M717" i="2"/>
  <c r="J717" i="2"/>
  <c r="B717" i="2"/>
  <c r="N716" i="2"/>
  <c r="M716" i="2"/>
  <c r="J716" i="2"/>
  <c r="B716" i="2"/>
  <c r="N715" i="2"/>
  <c r="M715" i="2"/>
  <c r="J715" i="2"/>
  <c r="B715" i="2"/>
  <c r="N714" i="2"/>
  <c r="J714" i="2"/>
  <c r="B714" i="2"/>
  <c r="N713" i="2"/>
  <c r="M713" i="2"/>
  <c r="J713" i="2"/>
  <c r="B713" i="2"/>
  <c r="N712" i="2"/>
  <c r="J712" i="2"/>
  <c r="B712" i="2"/>
  <c r="N711" i="2"/>
  <c r="M711" i="2"/>
  <c r="J711" i="2"/>
  <c r="B711" i="2"/>
  <c r="N710" i="2"/>
  <c r="M710" i="2"/>
  <c r="J710" i="2"/>
  <c r="B710" i="2"/>
  <c r="N709" i="2"/>
  <c r="J709" i="2"/>
  <c r="B709" i="2"/>
  <c r="N708" i="2"/>
  <c r="M708" i="2"/>
  <c r="J708" i="2"/>
  <c r="B708" i="2"/>
  <c r="N707" i="2"/>
  <c r="J707" i="2"/>
  <c r="B707" i="2"/>
  <c r="N706" i="2"/>
  <c r="J706" i="2"/>
  <c r="B706" i="2"/>
  <c r="N705" i="2"/>
  <c r="J705" i="2"/>
  <c r="B705" i="2"/>
  <c r="N704" i="2"/>
  <c r="J704" i="2"/>
  <c r="B704" i="2"/>
  <c r="N703" i="2"/>
  <c r="J703" i="2"/>
  <c r="B703" i="2"/>
  <c r="N702" i="2"/>
  <c r="J702" i="2"/>
  <c r="B702" i="2"/>
  <c r="N701" i="2"/>
  <c r="M701" i="2"/>
  <c r="J701" i="2"/>
  <c r="B701" i="2"/>
  <c r="N700" i="2"/>
  <c r="M700" i="2"/>
  <c r="J700" i="2"/>
  <c r="B700" i="2"/>
  <c r="N699" i="2"/>
  <c r="J699" i="2"/>
  <c r="B699" i="2"/>
  <c r="N698" i="2"/>
  <c r="J698" i="2"/>
  <c r="B698" i="2"/>
  <c r="N697" i="2"/>
  <c r="M697" i="2"/>
  <c r="J697" i="2"/>
  <c r="B697" i="2"/>
  <c r="N696" i="2"/>
  <c r="J696" i="2"/>
  <c r="B696" i="2"/>
  <c r="N695" i="2"/>
  <c r="J695" i="2"/>
  <c r="B695" i="2"/>
  <c r="N694" i="2"/>
  <c r="M694" i="2"/>
  <c r="J694" i="2"/>
  <c r="B694" i="2"/>
  <c r="N693" i="2"/>
  <c r="J693" i="2"/>
  <c r="B693" i="2"/>
  <c r="N692" i="2"/>
  <c r="J692" i="2"/>
  <c r="B692" i="2"/>
  <c r="N691" i="2"/>
  <c r="M691" i="2"/>
  <c r="J691" i="2"/>
  <c r="B691" i="2"/>
  <c r="N690" i="2"/>
  <c r="J690" i="2"/>
  <c r="B690" i="2"/>
  <c r="N689" i="2"/>
  <c r="M689" i="2"/>
  <c r="J689" i="2"/>
  <c r="B689" i="2"/>
  <c r="N688" i="2"/>
  <c r="M688" i="2"/>
  <c r="J688" i="2"/>
  <c r="B688" i="2"/>
  <c r="N687" i="2"/>
  <c r="M687" i="2"/>
  <c r="J687" i="2"/>
  <c r="B687" i="2"/>
  <c r="N686" i="2"/>
  <c r="M686" i="2"/>
  <c r="J686" i="2"/>
  <c r="B686" i="2"/>
  <c r="N685" i="2"/>
  <c r="M685" i="2"/>
  <c r="J685" i="2"/>
  <c r="B685" i="2"/>
  <c r="N684" i="2"/>
  <c r="J684" i="2"/>
  <c r="B684" i="2"/>
  <c r="N683" i="2"/>
  <c r="J683" i="2"/>
  <c r="B683" i="2"/>
  <c r="N682" i="2"/>
  <c r="J682" i="2"/>
  <c r="B682" i="2"/>
  <c r="N681" i="2"/>
  <c r="J681" i="2"/>
  <c r="B681" i="2"/>
  <c r="N680" i="2"/>
  <c r="M680" i="2"/>
  <c r="J680" i="2"/>
  <c r="N679" i="2"/>
  <c r="J679" i="2"/>
  <c r="B679" i="2"/>
  <c r="N678" i="2"/>
  <c r="J678" i="2"/>
  <c r="B678" i="2"/>
  <c r="N677" i="2"/>
  <c r="J677" i="2"/>
  <c r="B677" i="2"/>
  <c r="N676" i="2"/>
  <c r="J676" i="2"/>
  <c r="B676" i="2"/>
  <c r="N675" i="2"/>
  <c r="M675" i="2"/>
  <c r="J675" i="2"/>
  <c r="B675" i="2"/>
  <c r="N674" i="2"/>
  <c r="J674" i="2"/>
  <c r="B674" i="2"/>
  <c r="N673" i="2"/>
  <c r="J673" i="2"/>
  <c r="B673" i="2"/>
  <c r="N672" i="2"/>
  <c r="J672" i="2"/>
  <c r="B672" i="2"/>
  <c r="N671" i="2"/>
  <c r="M671" i="2"/>
  <c r="J671" i="2"/>
  <c r="B671" i="2"/>
  <c r="N670" i="2"/>
  <c r="J670" i="2"/>
  <c r="B670" i="2"/>
  <c r="N669" i="2"/>
  <c r="J669" i="2"/>
  <c r="B669" i="2"/>
  <c r="N668" i="2"/>
  <c r="M668" i="2"/>
  <c r="J668" i="2"/>
  <c r="B668" i="2"/>
  <c r="N667" i="2"/>
  <c r="J667" i="2"/>
  <c r="B667" i="2"/>
  <c r="N666" i="2"/>
  <c r="M666" i="2"/>
  <c r="J666" i="2"/>
  <c r="B666" i="2"/>
  <c r="N665" i="2"/>
  <c r="J665" i="2"/>
  <c r="B665" i="2"/>
  <c r="N664" i="2"/>
  <c r="J664" i="2"/>
  <c r="B664" i="2"/>
  <c r="N663" i="2"/>
  <c r="J663" i="2"/>
  <c r="N662" i="2"/>
  <c r="J662" i="2"/>
  <c r="N661" i="2"/>
  <c r="J661" i="2"/>
  <c r="N660" i="2"/>
  <c r="J660" i="2"/>
  <c r="N659" i="2"/>
  <c r="J659" i="2"/>
  <c r="N658" i="2"/>
  <c r="J658" i="2"/>
  <c r="N657" i="2"/>
  <c r="J657" i="2"/>
  <c r="N656" i="2"/>
  <c r="J656" i="2"/>
  <c r="N655" i="2"/>
  <c r="J655" i="2"/>
  <c r="N654" i="2"/>
  <c r="J654" i="2"/>
  <c r="N653" i="2"/>
  <c r="J653" i="2"/>
  <c r="N652" i="2"/>
  <c r="J652" i="2"/>
  <c r="N651" i="2"/>
  <c r="J651" i="2"/>
  <c r="N650" i="2"/>
  <c r="M650" i="2"/>
  <c r="J650" i="2"/>
  <c r="I650" i="2"/>
  <c r="N649" i="2"/>
  <c r="M649" i="2"/>
  <c r="J649" i="2"/>
  <c r="I649" i="2"/>
  <c r="N648" i="2"/>
  <c r="J648" i="2"/>
  <c r="N647" i="2"/>
  <c r="J647" i="2"/>
  <c r="N646" i="2"/>
  <c r="M646" i="2"/>
  <c r="J646" i="2"/>
  <c r="I646" i="2"/>
  <c r="N645" i="2"/>
  <c r="M645" i="2"/>
  <c r="J645" i="2"/>
  <c r="I645" i="2"/>
  <c r="N644" i="2"/>
  <c r="M644" i="2"/>
  <c r="J644" i="2"/>
  <c r="I644" i="2"/>
  <c r="N643" i="2"/>
  <c r="M643" i="2"/>
  <c r="J643" i="2"/>
  <c r="I643" i="2"/>
  <c r="N642" i="2"/>
  <c r="J642" i="2"/>
  <c r="I642" i="2"/>
  <c r="N641" i="2"/>
  <c r="M641" i="2"/>
  <c r="J641" i="2"/>
  <c r="I641" i="2"/>
  <c r="N640" i="2"/>
  <c r="M640" i="2"/>
  <c r="J640" i="2"/>
  <c r="I640" i="2"/>
  <c r="N639" i="2"/>
  <c r="J639" i="2"/>
  <c r="N638" i="2"/>
  <c r="J638" i="2"/>
  <c r="N637" i="2"/>
  <c r="J637" i="2"/>
  <c r="N636" i="2"/>
  <c r="J636" i="2"/>
  <c r="N635" i="2"/>
  <c r="J635" i="2"/>
  <c r="N634" i="2"/>
  <c r="J634" i="2"/>
  <c r="N633" i="2"/>
  <c r="J633" i="2"/>
  <c r="N632" i="2"/>
  <c r="J632" i="2"/>
  <c r="N631" i="2"/>
  <c r="J631" i="2"/>
  <c r="N630" i="2"/>
  <c r="J630" i="2"/>
  <c r="N629" i="2"/>
  <c r="J629" i="2"/>
  <c r="N628" i="2"/>
  <c r="J628" i="2"/>
  <c r="N627" i="2"/>
  <c r="J627" i="2"/>
  <c r="N626" i="2"/>
  <c r="J626" i="2"/>
  <c r="N625" i="2"/>
  <c r="J625" i="2"/>
  <c r="N624" i="2"/>
  <c r="J624" i="2"/>
  <c r="N623" i="2"/>
  <c r="J623" i="2"/>
  <c r="N622" i="2"/>
  <c r="J622" i="2"/>
  <c r="N621" i="2"/>
  <c r="J621" i="2"/>
  <c r="N620" i="2"/>
  <c r="J620" i="2"/>
  <c r="N619" i="2"/>
  <c r="J619" i="2"/>
  <c r="N618" i="2"/>
  <c r="J618" i="2"/>
  <c r="N617" i="2"/>
  <c r="J617" i="2"/>
  <c r="N616" i="2"/>
  <c r="J616" i="2"/>
  <c r="N615" i="2"/>
  <c r="J615" i="2"/>
  <c r="N614" i="2"/>
  <c r="J614" i="2"/>
  <c r="N613" i="2"/>
  <c r="J613" i="2"/>
  <c r="N612" i="2"/>
  <c r="J612" i="2"/>
  <c r="N611" i="2"/>
  <c r="J611" i="2"/>
  <c r="N610" i="2"/>
  <c r="J610" i="2"/>
  <c r="N609" i="2"/>
  <c r="J609" i="2"/>
  <c r="N608" i="2"/>
  <c r="J608" i="2"/>
  <c r="N607" i="2"/>
  <c r="J607" i="2"/>
  <c r="N606" i="2"/>
  <c r="J606" i="2"/>
  <c r="N605" i="2"/>
  <c r="J605" i="2"/>
  <c r="N604" i="2"/>
  <c r="J604" i="2"/>
  <c r="N603" i="2"/>
  <c r="J603" i="2"/>
  <c r="N602" i="2"/>
  <c r="J602" i="2"/>
  <c r="N601" i="2"/>
  <c r="J601" i="2"/>
  <c r="N600" i="2"/>
  <c r="J600" i="2"/>
  <c r="N599" i="2"/>
  <c r="J599" i="2"/>
  <c r="N598" i="2"/>
  <c r="J598" i="2"/>
  <c r="N597" i="2"/>
  <c r="J597" i="2"/>
  <c r="N596" i="2"/>
  <c r="J596" i="2"/>
  <c r="N595" i="2"/>
  <c r="J595" i="2"/>
  <c r="N594" i="2"/>
  <c r="J594" i="2"/>
  <c r="N593" i="2"/>
  <c r="J593" i="2"/>
  <c r="N592" i="2"/>
  <c r="J592" i="2"/>
  <c r="N591" i="2"/>
  <c r="J591" i="2"/>
  <c r="N590" i="2"/>
  <c r="J590" i="2"/>
  <c r="N589" i="2"/>
  <c r="J589" i="2"/>
  <c r="N588" i="2"/>
  <c r="M588" i="2"/>
  <c r="J588" i="2"/>
  <c r="N587" i="2"/>
  <c r="J587" i="2"/>
  <c r="N586" i="2"/>
  <c r="J586" i="2"/>
  <c r="N585" i="2"/>
  <c r="J585" i="2"/>
  <c r="N584" i="2"/>
  <c r="J584" i="2"/>
  <c r="N583" i="2"/>
  <c r="M583" i="2"/>
  <c r="J583" i="2"/>
  <c r="N582" i="2"/>
  <c r="J582" i="2"/>
  <c r="N581" i="2"/>
  <c r="J581" i="2"/>
  <c r="N580" i="2"/>
  <c r="J580" i="2"/>
  <c r="N579" i="2"/>
  <c r="J579" i="2"/>
  <c r="N578" i="2"/>
  <c r="J578" i="2"/>
  <c r="N577" i="2"/>
  <c r="J577" i="2"/>
  <c r="N576" i="2"/>
  <c r="J576" i="2"/>
  <c r="N575" i="2"/>
  <c r="J575" i="2"/>
  <c r="N574" i="2"/>
  <c r="J574" i="2"/>
  <c r="N573" i="2"/>
  <c r="J573" i="2"/>
  <c r="N572" i="2"/>
  <c r="J572" i="2"/>
  <c r="N571" i="2"/>
  <c r="J571" i="2"/>
  <c r="N570" i="2"/>
  <c r="J570" i="2"/>
  <c r="N569" i="2"/>
  <c r="J569" i="2"/>
  <c r="N568" i="2"/>
  <c r="J568" i="2"/>
  <c r="N567" i="2"/>
  <c r="J567" i="2"/>
  <c r="N566" i="2"/>
  <c r="J566" i="2"/>
  <c r="N565" i="2"/>
  <c r="J565" i="2"/>
  <c r="N564" i="2"/>
  <c r="J564" i="2"/>
  <c r="N563" i="2"/>
  <c r="J563" i="2"/>
  <c r="N562" i="2"/>
  <c r="J562" i="2"/>
  <c r="N561" i="2"/>
  <c r="J561" i="2"/>
  <c r="N560" i="2"/>
  <c r="J560" i="2"/>
  <c r="N559" i="2"/>
  <c r="J559" i="2"/>
  <c r="N558" i="2"/>
  <c r="J558" i="2"/>
  <c r="N557" i="2"/>
  <c r="J557" i="2"/>
  <c r="N556" i="2"/>
  <c r="J556" i="2"/>
  <c r="N555" i="2"/>
  <c r="J555" i="2"/>
  <c r="N554" i="2"/>
  <c r="J554" i="2"/>
  <c r="N553" i="2"/>
  <c r="J553" i="2"/>
  <c r="N552" i="2"/>
  <c r="J552" i="2"/>
  <c r="N551" i="2"/>
  <c r="J551" i="2"/>
  <c r="N550" i="2"/>
  <c r="J550" i="2"/>
  <c r="N549" i="2"/>
  <c r="J549" i="2"/>
  <c r="N548" i="2"/>
  <c r="J548" i="2"/>
  <c r="N547" i="2"/>
  <c r="J547" i="2"/>
  <c r="N546" i="2"/>
  <c r="J546" i="2"/>
  <c r="N545" i="2"/>
  <c r="J545" i="2"/>
  <c r="N544" i="2"/>
  <c r="J544" i="2"/>
  <c r="N543" i="2"/>
  <c r="J543" i="2"/>
  <c r="N542" i="2"/>
  <c r="J542" i="2"/>
  <c r="N541" i="2"/>
  <c r="J541" i="2"/>
  <c r="N540" i="2"/>
  <c r="J540" i="2"/>
  <c r="N539" i="2"/>
  <c r="J539" i="2"/>
  <c r="N538" i="2"/>
  <c r="J538" i="2"/>
  <c r="N537" i="2"/>
  <c r="J537" i="2"/>
  <c r="N536" i="2"/>
  <c r="J536" i="2"/>
  <c r="N535" i="2"/>
  <c r="J535" i="2"/>
  <c r="N534" i="2"/>
  <c r="J534" i="2"/>
  <c r="N533" i="2"/>
  <c r="J533" i="2"/>
  <c r="N532" i="2"/>
  <c r="J532" i="2"/>
  <c r="N531" i="2"/>
  <c r="J531" i="2"/>
  <c r="N530" i="2"/>
  <c r="J530" i="2"/>
  <c r="N529" i="2"/>
  <c r="J529" i="2"/>
  <c r="N528" i="2"/>
  <c r="J528" i="2"/>
  <c r="N527" i="2"/>
  <c r="J527" i="2"/>
  <c r="N526" i="2"/>
  <c r="J526" i="2"/>
  <c r="N525" i="2"/>
  <c r="J525" i="2"/>
  <c r="N524" i="2"/>
  <c r="J524" i="2"/>
  <c r="N523" i="2"/>
  <c r="J523" i="2"/>
  <c r="N522" i="2"/>
  <c r="J522" i="2"/>
  <c r="N521" i="2"/>
  <c r="J521" i="2"/>
  <c r="N520" i="2"/>
  <c r="J520" i="2"/>
  <c r="N519" i="2"/>
  <c r="M519" i="2"/>
  <c r="J519" i="2"/>
  <c r="I519" i="2"/>
  <c r="N518" i="2"/>
  <c r="J518" i="2"/>
  <c r="N517" i="2"/>
  <c r="J517" i="2"/>
  <c r="N516" i="2"/>
  <c r="J516" i="2"/>
  <c r="B516" i="2"/>
  <c r="N515" i="2"/>
  <c r="J515" i="2"/>
  <c r="B515" i="2"/>
  <c r="N514" i="2"/>
  <c r="J514" i="2"/>
  <c r="B514" i="2"/>
  <c r="N513" i="2"/>
  <c r="J513" i="2"/>
  <c r="B513" i="2"/>
  <c r="N512" i="2"/>
  <c r="J512" i="2"/>
  <c r="B512" i="2"/>
  <c r="N511" i="2"/>
  <c r="J511" i="2"/>
  <c r="B511" i="2"/>
  <c r="N510" i="2"/>
  <c r="M510" i="2"/>
  <c r="J510" i="2"/>
  <c r="B510" i="2"/>
  <c r="N509" i="2"/>
  <c r="J509" i="2"/>
  <c r="B509" i="2"/>
  <c r="N508" i="2"/>
  <c r="J508" i="2"/>
  <c r="B508" i="2"/>
  <c r="N507" i="2"/>
  <c r="J507" i="2"/>
  <c r="B507" i="2"/>
  <c r="N506" i="2"/>
  <c r="J506" i="2"/>
  <c r="B506" i="2"/>
  <c r="N505" i="2"/>
  <c r="J505" i="2"/>
  <c r="B505" i="2"/>
  <c r="N504" i="2"/>
  <c r="J504" i="2"/>
  <c r="B504" i="2"/>
  <c r="N503" i="2"/>
  <c r="M503" i="2"/>
  <c r="J503" i="2"/>
  <c r="B503" i="2"/>
  <c r="N502" i="2"/>
  <c r="J502" i="2"/>
  <c r="B502" i="2"/>
  <c r="N501" i="2"/>
  <c r="M501" i="2"/>
  <c r="J501" i="2"/>
  <c r="B501" i="2"/>
  <c r="N500" i="2"/>
  <c r="J500" i="2"/>
  <c r="B500" i="2"/>
  <c r="N499" i="2"/>
  <c r="M499" i="2"/>
  <c r="J499" i="2"/>
  <c r="B499" i="2"/>
  <c r="N498" i="2"/>
  <c r="J498" i="2"/>
  <c r="B498" i="2"/>
  <c r="N497" i="2"/>
  <c r="J497" i="2"/>
  <c r="B497" i="2"/>
  <c r="N496" i="2"/>
  <c r="J496" i="2"/>
  <c r="B496" i="2"/>
  <c r="N495" i="2"/>
  <c r="J495" i="2"/>
  <c r="B495" i="2"/>
  <c r="N494" i="2"/>
  <c r="M494" i="2"/>
  <c r="J494" i="2"/>
  <c r="B494" i="2"/>
  <c r="N493" i="2"/>
  <c r="J493" i="2"/>
  <c r="B493" i="2"/>
  <c r="N492" i="2"/>
  <c r="J492" i="2"/>
  <c r="B492" i="2"/>
  <c r="N491" i="2"/>
  <c r="J491" i="2"/>
  <c r="B491" i="2"/>
  <c r="N490" i="2"/>
  <c r="J490" i="2"/>
  <c r="B490" i="2"/>
  <c r="N489" i="2"/>
  <c r="M489" i="2"/>
  <c r="J489" i="2"/>
  <c r="B489" i="2"/>
  <c r="N488" i="2"/>
  <c r="J488" i="2"/>
  <c r="N487" i="2"/>
  <c r="J487" i="2"/>
  <c r="F487" i="2"/>
  <c r="B487" i="2"/>
  <c r="A487" i="2"/>
  <c r="N486" i="2"/>
  <c r="M486" i="2"/>
  <c r="J486" i="2"/>
  <c r="I486" i="2"/>
  <c r="B486" i="2"/>
  <c r="A486" i="2"/>
  <c r="N485" i="2"/>
  <c r="M485" i="2"/>
  <c r="J485" i="2"/>
  <c r="I485" i="2"/>
  <c r="F485" i="2"/>
  <c r="B485" i="2"/>
  <c r="A485" i="2"/>
  <c r="N484" i="2"/>
  <c r="M484" i="2"/>
  <c r="J484" i="2"/>
  <c r="I484" i="2"/>
  <c r="A484" i="2"/>
  <c r="N483" i="2"/>
  <c r="M483" i="2"/>
  <c r="J483" i="2"/>
  <c r="F483" i="2"/>
  <c r="N482" i="2"/>
  <c r="J482" i="2"/>
  <c r="F482" i="2"/>
  <c r="N481" i="2"/>
  <c r="J481" i="2"/>
  <c r="F481" i="2"/>
  <c r="N480" i="2"/>
  <c r="J480" i="2"/>
  <c r="F480" i="2"/>
  <c r="N479" i="2"/>
  <c r="M479" i="2"/>
  <c r="J479" i="2"/>
  <c r="F479" i="2"/>
  <c r="N478" i="2"/>
  <c r="J478" i="2"/>
  <c r="F478" i="2"/>
  <c r="N477" i="2"/>
  <c r="J477" i="2"/>
  <c r="F477" i="2"/>
  <c r="N476" i="2"/>
  <c r="J476" i="2"/>
  <c r="F476" i="2"/>
  <c r="N475" i="2"/>
  <c r="J475" i="2"/>
  <c r="F475" i="2"/>
  <c r="N474" i="2"/>
  <c r="M474" i="2"/>
  <c r="J474" i="2"/>
  <c r="I474" i="2"/>
  <c r="F474" i="2"/>
  <c r="B474" i="2"/>
  <c r="A474" i="2"/>
  <c r="N473" i="2"/>
  <c r="J473" i="2"/>
  <c r="F473" i="2"/>
  <c r="B473" i="2"/>
  <c r="A473" i="2"/>
  <c r="N472" i="2"/>
  <c r="M472" i="2"/>
  <c r="J472" i="2"/>
  <c r="I472" i="2"/>
  <c r="F472" i="2"/>
  <c r="B472" i="2"/>
  <c r="A472" i="2"/>
  <c r="N471" i="2"/>
  <c r="M471" i="2"/>
  <c r="J471" i="2"/>
  <c r="I471" i="2"/>
  <c r="A471" i="2"/>
  <c r="N470" i="2"/>
  <c r="J470" i="2"/>
  <c r="F470" i="2"/>
  <c r="B470" i="2"/>
  <c r="A470" i="2"/>
  <c r="N469" i="2"/>
  <c r="J469" i="2"/>
  <c r="F469" i="2"/>
  <c r="B469" i="2"/>
  <c r="A469" i="2"/>
  <c r="N468" i="2"/>
  <c r="M468" i="2"/>
  <c r="J468" i="2"/>
  <c r="I468" i="2"/>
  <c r="B468" i="2"/>
  <c r="A468" i="2"/>
  <c r="N467" i="2"/>
  <c r="M467" i="2"/>
  <c r="J467" i="2"/>
  <c r="I467" i="2"/>
  <c r="F467" i="2"/>
  <c r="B467" i="2"/>
  <c r="A467" i="2"/>
  <c r="N466" i="2"/>
  <c r="M466" i="2"/>
  <c r="J466" i="2"/>
  <c r="I466" i="2"/>
  <c r="F466" i="2"/>
  <c r="B466" i="2"/>
  <c r="A466" i="2"/>
  <c r="N465" i="2"/>
  <c r="M465" i="2"/>
  <c r="J465" i="2"/>
  <c r="I465" i="2"/>
  <c r="B465" i="2"/>
  <c r="A465" i="2"/>
  <c r="N464" i="2"/>
  <c r="M464" i="2"/>
  <c r="J464" i="2"/>
  <c r="I464" i="2"/>
  <c r="F464" i="2"/>
  <c r="B464" i="2"/>
  <c r="A464" i="2"/>
  <c r="N463" i="2"/>
  <c r="J463" i="2"/>
  <c r="F463" i="2"/>
  <c r="B463" i="2"/>
  <c r="A463" i="2"/>
  <c r="N462" i="2"/>
  <c r="M462" i="2"/>
  <c r="J462" i="2"/>
  <c r="I462" i="2"/>
  <c r="F462" i="2"/>
  <c r="B462" i="2"/>
  <c r="A462" i="2"/>
  <c r="N461" i="2"/>
  <c r="M461" i="2"/>
  <c r="J461" i="2"/>
  <c r="I461" i="2"/>
  <c r="B461" i="2"/>
  <c r="A461" i="2"/>
  <c r="N460" i="2"/>
  <c r="M460" i="2"/>
  <c r="J460" i="2"/>
  <c r="I460" i="2"/>
  <c r="F460" i="2"/>
  <c r="B460" i="2"/>
  <c r="A460" i="2"/>
  <c r="N459" i="2"/>
  <c r="M459" i="2"/>
  <c r="J459" i="2"/>
  <c r="I459" i="2"/>
  <c r="F459" i="2"/>
  <c r="B459" i="2"/>
  <c r="A459" i="2"/>
  <c r="N458" i="2"/>
  <c r="M458" i="2"/>
  <c r="J458" i="2"/>
  <c r="I458" i="2"/>
  <c r="A458" i="2"/>
  <c r="N457" i="2"/>
  <c r="J457" i="2"/>
  <c r="A457" i="2"/>
  <c r="N456" i="2"/>
  <c r="M456" i="2"/>
  <c r="J456" i="2"/>
  <c r="F456" i="2"/>
  <c r="N455" i="2"/>
  <c r="M455" i="2"/>
  <c r="J455" i="2"/>
  <c r="F455" i="2"/>
  <c r="N454" i="2"/>
  <c r="J454" i="2"/>
  <c r="F454" i="2"/>
  <c r="N453" i="2"/>
  <c r="M453" i="2"/>
  <c r="J453" i="2"/>
  <c r="F453" i="2"/>
  <c r="N452" i="2"/>
  <c r="M452" i="2"/>
  <c r="J452" i="2"/>
  <c r="F452" i="2"/>
  <c r="N451" i="2"/>
  <c r="M451" i="2"/>
  <c r="J451" i="2"/>
  <c r="F451" i="2"/>
  <c r="N450" i="2"/>
  <c r="M450" i="2"/>
  <c r="J450" i="2"/>
  <c r="F450" i="2"/>
  <c r="N449" i="2"/>
  <c r="M449" i="2"/>
  <c r="J449" i="2"/>
  <c r="F449" i="2"/>
  <c r="N448" i="2"/>
  <c r="J448" i="2"/>
  <c r="F448" i="2"/>
  <c r="N447" i="2"/>
  <c r="M447" i="2"/>
  <c r="J447" i="2"/>
  <c r="F447" i="2"/>
  <c r="N446" i="2"/>
  <c r="J446" i="2"/>
  <c r="F446" i="2"/>
  <c r="N445" i="2"/>
  <c r="M445" i="2"/>
  <c r="J445" i="2"/>
  <c r="F445" i="2"/>
  <c r="N444" i="2"/>
  <c r="M444" i="2"/>
  <c r="J444" i="2"/>
  <c r="F444" i="2"/>
  <c r="N443" i="2"/>
  <c r="M443" i="2"/>
  <c r="J443" i="2"/>
  <c r="F443" i="2"/>
  <c r="N442" i="2"/>
  <c r="M442" i="2"/>
  <c r="J442" i="2"/>
  <c r="F442" i="2"/>
  <c r="N441" i="2"/>
  <c r="M441" i="2"/>
  <c r="J441" i="2"/>
  <c r="F441" i="2"/>
  <c r="N440" i="2"/>
  <c r="M440" i="2"/>
  <c r="J440" i="2"/>
  <c r="F440" i="2"/>
  <c r="N439" i="2"/>
  <c r="M439" i="2"/>
  <c r="J439" i="2"/>
  <c r="F439" i="2"/>
  <c r="N438" i="2"/>
  <c r="M438" i="2"/>
  <c r="J438" i="2"/>
  <c r="F438" i="2"/>
  <c r="N437" i="2"/>
  <c r="M437" i="2"/>
  <c r="J437" i="2"/>
  <c r="F437" i="2"/>
  <c r="N436" i="2"/>
  <c r="M436" i="2"/>
  <c r="J436" i="2"/>
  <c r="F436" i="2"/>
  <c r="N435" i="2"/>
  <c r="M435" i="2"/>
  <c r="J435" i="2"/>
  <c r="F435" i="2"/>
  <c r="N434" i="2"/>
  <c r="M434" i="2"/>
  <c r="J434" i="2"/>
  <c r="F434" i="2"/>
  <c r="N433" i="2"/>
  <c r="M433" i="2"/>
  <c r="J433" i="2"/>
  <c r="F433" i="2"/>
  <c r="N432" i="2"/>
  <c r="M432" i="2"/>
  <c r="J432" i="2"/>
  <c r="F432" i="2"/>
  <c r="N431" i="2"/>
  <c r="M431" i="2"/>
  <c r="J431" i="2"/>
  <c r="F431" i="2"/>
  <c r="N430" i="2"/>
  <c r="M430" i="2"/>
  <c r="J430" i="2"/>
  <c r="F430" i="2"/>
  <c r="N429" i="2"/>
  <c r="M429" i="2"/>
  <c r="J429" i="2"/>
  <c r="F429" i="2"/>
  <c r="N428" i="2"/>
  <c r="M428" i="2"/>
  <c r="J428" i="2"/>
  <c r="F428" i="2"/>
  <c r="N427" i="2"/>
  <c r="M427" i="2"/>
  <c r="J427" i="2"/>
  <c r="F427" i="2"/>
  <c r="N426" i="2"/>
  <c r="M426" i="2"/>
  <c r="J426" i="2"/>
  <c r="F426" i="2"/>
  <c r="N425" i="2"/>
  <c r="M425" i="2"/>
  <c r="J425" i="2"/>
  <c r="F425" i="2"/>
  <c r="N424" i="2"/>
  <c r="M424" i="2"/>
  <c r="J424" i="2"/>
  <c r="F424" i="2"/>
  <c r="N423" i="2"/>
  <c r="M423" i="2"/>
  <c r="J423" i="2"/>
  <c r="F423" i="2"/>
  <c r="N422" i="2"/>
  <c r="J422" i="2"/>
  <c r="F422" i="2"/>
  <c r="N421" i="2"/>
  <c r="M421" i="2"/>
  <c r="J421" i="2"/>
  <c r="F421" i="2"/>
  <c r="N420" i="2"/>
  <c r="M420" i="2"/>
  <c r="J420" i="2"/>
  <c r="F420" i="2"/>
  <c r="N419" i="2"/>
  <c r="M419" i="2"/>
  <c r="J419" i="2"/>
  <c r="I419" i="2"/>
  <c r="A419" i="2"/>
  <c r="N418" i="2"/>
  <c r="M418" i="2"/>
  <c r="J418" i="2"/>
  <c r="F418" i="2"/>
  <c r="N417" i="2"/>
  <c r="J417" i="2"/>
  <c r="F417" i="2"/>
  <c r="N416" i="2"/>
  <c r="M416" i="2"/>
  <c r="J416" i="2"/>
  <c r="F416" i="2"/>
  <c r="N415" i="2"/>
  <c r="J415" i="2"/>
  <c r="B415" i="2"/>
  <c r="A415" i="2"/>
  <c r="N414" i="2"/>
  <c r="J414" i="2"/>
  <c r="B414" i="2"/>
  <c r="A414" i="2"/>
  <c r="N413" i="2"/>
  <c r="J413" i="2"/>
  <c r="B413" i="2"/>
  <c r="A413" i="2"/>
  <c r="N412" i="2"/>
  <c r="J412" i="2"/>
  <c r="B412" i="2"/>
  <c r="A412" i="2"/>
  <c r="N411" i="2"/>
  <c r="J411" i="2"/>
  <c r="A411" i="2"/>
  <c r="N410" i="2"/>
  <c r="J410" i="2"/>
  <c r="B410" i="2"/>
  <c r="A410" i="2"/>
  <c r="N409" i="2"/>
  <c r="M409" i="2"/>
  <c r="J409" i="2"/>
  <c r="I409" i="2"/>
  <c r="B409" i="2"/>
  <c r="A409" i="2"/>
  <c r="N408" i="2"/>
  <c r="J408" i="2"/>
  <c r="B408" i="2"/>
  <c r="A408" i="2"/>
  <c r="N407" i="2"/>
  <c r="J407" i="2"/>
  <c r="B407" i="2"/>
  <c r="A407" i="2"/>
  <c r="N406" i="2"/>
  <c r="J406" i="2"/>
  <c r="B406" i="2"/>
  <c r="A406" i="2"/>
  <c r="N405" i="2"/>
  <c r="J405" i="2"/>
  <c r="I405" i="2"/>
  <c r="A405" i="2"/>
  <c r="N404" i="2"/>
  <c r="J404" i="2"/>
  <c r="B404" i="2"/>
  <c r="A404" i="2"/>
  <c r="N403" i="2"/>
  <c r="J403" i="2"/>
  <c r="B403" i="2"/>
  <c r="A403" i="2"/>
  <c r="N402" i="2"/>
  <c r="J402" i="2"/>
  <c r="B402" i="2"/>
  <c r="A402" i="2"/>
  <c r="N401" i="2"/>
  <c r="J401" i="2"/>
  <c r="F401" i="2"/>
  <c r="B401" i="2"/>
  <c r="A401" i="2"/>
  <c r="N400" i="2"/>
  <c r="M400" i="2"/>
  <c r="J400" i="2"/>
  <c r="B400" i="2"/>
  <c r="A400" i="2"/>
  <c r="N399" i="2"/>
  <c r="J399" i="2"/>
  <c r="F399" i="2"/>
  <c r="B399" i="2"/>
  <c r="A399" i="2"/>
  <c r="N398" i="2"/>
  <c r="M398" i="2"/>
  <c r="J398" i="2"/>
  <c r="I398" i="2"/>
  <c r="B398" i="2"/>
  <c r="A398" i="2"/>
  <c r="N397" i="2"/>
  <c r="M397" i="2"/>
  <c r="J397" i="2"/>
  <c r="I397" i="2"/>
  <c r="F397" i="2"/>
  <c r="B397" i="2"/>
  <c r="A397" i="2"/>
  <c r="N396" i="2"/>
  <c r="M396" i="2"/>
  <c r="J396" i="2"/>
  <c r="I396" i="2"/>
  <c r="B396" i="2"/>
  <c r="A396" i="2"/>
  <c r="N395" i="2"/>
  <c r="M395" i="2"/>
  <c r="J395" i="2"/>
  <c r="I395" i="2"/>
  <c r="F395" i="2"/>
  <c r="B395" i="2"/>
  <c r="A395" i="2"/>
  <c r="N394" i="2"/>
  <c r="M394" i="2"/>
  <c r="J394" i="2"/>
  <c r="I394" i="2"/>
  <c r="B394" i="2"/>
  <c r="A394" i="2"/>
  <c r="N393" i="2"/>
  <c r="M393" i="2"/>
  <c r="J393" i="2"/>
  <c r="I393" i="2"/>
  <c r="F393" i="2"/>
  <c r="B393" i="2"/>
  <c r="A393" i="2"/>
  <c r="N392" i="2"/>
  <c r="M392" i="2"/>
  <c r="J392" i="2"/>
  <c r="I392" i="2"/>
  <c r="B392" i="2"/>
  <c r="A392" i="2"/>
  <c r="N391" i="2"/>
  <c r="M391" i="2"/>
  <c r="J391" i="2"/>
  <c r="I391" i="2"/>
  <c r="F391" i="2"/>
  <c r="B391" i="2"/>
  <c r="A391" i="2"/>
  <c r="N390" i="2"/>
  <c r="M390" i="2"/>
  <c r="J390" i="2"/>
  <c r="I390" i="2"/>
  <c r="F390" i="2"/>
  <c r="B390" i="2"/>
  <c r="A390" i="2"/>
  <c r="N389" i="2"/>
  <c r="M389" i="2"/>
  <c r="J389" i="2"/>
  <c r="I389" i="2"/>
  <c r="F389" i="2"/>
  <c r="B389" i="2"/>
  <c r="A389" i="2"/>
  <c r="N388" i="2"/>
  <c r="M388" i="2"/>
  <c r="J388" i="2"/>
  <c r="I388" i="2"/>
  <c r="A388" i="2"/>
  <c r="N387" i="2"/>
  <c r="J387" i="2"/>
  <c r="F387" i="2"/>
  <c r="N386" i="2"/>
  <c r="J386" i="2"/>
  <c r="F386" i="2"/>
  <c r="N385" i="2"/>
  <c r="J385" i="2"/>
  <c r="F385" i="2"/>
  <c r="N384" i="2"/>
  <c r="J384" i="2"/>
  <c r="F384" i="2"/>
  <c r="N383" i="2"/>
  <c r="J383" i="2"/>
  <c r="F383" i="2"/>
  <c r="N382" i="2"/>
  <c r="J382" i="2"/>
  <c r="F382" i="2"/>
  <c r="N381" i="2"/>
  <c r="J381" i="2"/>
  <c r="F381" i="2"/>
  <c r="N380" i="2"/>
  <c r="J380" i="2"/>
  <c r="F380" i="2"/>
  <c r="N379" i="2"/>
  <c r="J379" i="2"/>
  <c r="F379" i="2"/>
  <c r="N378" i="2"/>
  <c r="J378" i="2"/>
  <c r="F378" i="2"/>
  <c r="N377" i="2"/>
  <c r="J377" i="2"/>
  <c r="F377" i="2"/>
  <c r="N376" i="2"/>
  <c r="J376" i="2"/>
  <c r="F376" i="2"/>
  <c r="N375" i="2"/>
  <c r="J375" i="2"/>
  <c r="F375" i="2"/>
  <c r="N374" i="2"/>
  <c r="M374" i="2"/>
  <c r="J374" i="2"/>
  <c r="F374" i="2"/>
  <c r="N373" i="2"/>
  <c r="J373" i="2"/>
  <c r="F373" i="2"/>
  <c r="N372" i="2"/>
  <c r="J372" i="2"/>
  <c r="F372" i="2"/>
  <c r="N371" i="2"/>
  <c r="J371" i="2"/>
  <c r="F371" i="2"/>
  <c r="N370" i="2"/>
  <c r="J370" i="2"/>
  <c r="F370" i="2"/>
  <c r="N369" i="2"/>
  <c r="J369" i="2"/>
  <c r="F369" i="2"/>
  <c r="N368" i="2"/>
  <c r="M368" i="2"/>
  <c r="J368" i="2"/>
  <c r="F368" i="2"/>
  <c r="N367" i="2"/>
  <c r="J367" i="2"/>
  <c r="F367" i="2"/>
  <c r="N366" i="2"/>
  <c r="J366" i="2"/>
  <c r="F366" i="2"/>
  <c r="N365" i="2"/>
  <c r="J365" i="2"/>
  <c r="F365" i="2"/>
  <c r="N364" i="2"/>
  <c r="J364" i="2"/>
  <c r="F364" i="2"/>
  <c r="N363" i="2"/>
  <c r="J363" i="2"/>
  <c r="F363" i="2"/>
  <c r="N362" i="2"/>
  <c r="J362" i="2"/>
  <c r="F362" i="2"/>
  <c r="N361" i="2"/>
  <c r="M361" i="2"/>
  <c r="J361" i="2"/>
  <c r="F361" i="2"/>
  <c r="N360" i="2"/>
  <c r="J360" i="2"/>
  <c r="F360" i="2"/>
  <c r="N359" i="2"/>
  <c r="M359" i="2"/>
  <c r="J359" i="2"/>
  <c r="F359" i="2"/>
  <c r="N358" i="2"/>
  <c r="J358" i="2"/>
  <c r="F358" i="2"/>
  <c r="N357" i="2"/>
  <c r="J357" i="2"/>
  <c r="F357" i="2"/>
  <c r="N356" i="2"/>
  <c r="J356" i="2"/>
  <c r="F356" i="2"/>
  <c r="N355" i="2"/>
  <c r="M355" i="2"/>
  <c r="J355" i="2"/>
  <c r="F355" i="2"/>
  <c r="N354" i="2"/>
  <c r="M354" i="2"/>
  <c r="J354" i="2"/>
  <c r="F354" i="2"/>
  <c r="N353" i="2"/>
  <c r="J353" i="2"/>
  <c r="F353" i="2"/>
  <c r="N352" i="2"/>
  <c r="J352" i="2"/>
  <c r="F352" i="2"/>
  <c r="N351" i="2"/>
  <c r="J351" i="2"/>
  <c r="F351" i="2"/>
  <c r="N350" i="2"/>
  <c r="J350" i="2"/>
  <c r="F350" i="2"/>
  <c r="N349" i="2"/>
  <c r="J349" i="2"/>
  <c r="F349" i="2"/>
  <c r="N348" i="2"/>
  <c r="J348" i="2"/>
  <c r="F348" i="2"/>
  <c r="N347" i="2"/>
  <c r="J347" i="2"/>
  <c r="F347" i="2"/>
  <c r="N346" i="2"/>
  <c r="J346" i="2"/>
  <c r="F346" i="2"/>
  <c r="N345" i="2"/>
  <c r="J345" i="2"/>
  <c r="F345" i="2"/>
  <c r="N344" i="2"/>
  <c r="J344" i="2"/>
  <c r="F344" i="2"/>
  <c r="N343" i="2"/>
  <c r="J343" i="2"/>
  <c r="F343" i="2"/>
  <c r="N342" i="2"/>
  <c r="J342" i="2"/>
  <c r="F342" i="2"/>
  <c r="N341" i="2"/>
  <c r="J341" i="2"/>
  <c r="F341" i="2"/>
  <c r="N340" i="2"/>
  <c r="M340" i="2"/>
  <c r="J340" i="2"/>
  <c r="F340" i="2"/>
  <c r="N339" i="2"/>
  <c r="J339" i="2"/>
  <c r="F339" i="2"/>
  <c r="N338" i="2"/>
  <c r="M338" i="2"/>
  <c r="J338" i="2"/>
  <c r="F338" i="2"/>
  <c r="N337" i="2"/>
  <c r="J337" i="2"/>
  <c r="F337" i="2"/>
  <c r="N336" i="2"/>
  <c r="J336" i="2"/>
  <c r="F336" i="2"/>
  <c r="N335" i="2"/>
  <c r="J335" i="2"/>
  <c r="F335" i="2"/>
  <c r="N334" i="2"/>
  <c r="M334" i="2"/>
  <c r="J334" i="2"/>
  <c r="F334" i="2"/>
  <c r="N333" i="2"/>
  <c r="M333" i="2"/>
  <c r="J333" i="2"/>
  <c r="F333" i="2"/>
  <c r="N332" i="2"/>
  <c r="J332" i="2"/>
  <c r="F332" i="2"/>
  <c r="N331" i="2"/>
  <c r="M331" i="2"/>
  <c r="J331" i="2"/>
  <c r="I331" i="2"/>
  <c r="F331" i="2"/>
  <c r="B331" i="2"/>
  <c r="A331" i="2"/>
  <c r="N330" i="2"/>
  <c r="M330" i="2"/>
  <c r="J330" i="2"/>
  <c r="I330" i="2"/>
  <c r="B330" i="2"/>
  <c r="A330" i="2"/>
  <c r="N329" i="2"/>
  <c r="M329" i="2"/>
  <c r="J329" i="2"/>
  <c r="I329" i="2"/>
  <c r="F329" i="2"/>
  <c r="B329" i="2"/>
  <c r="A329" i="2"/>
  <c r="N328" i="2"/>
  <c r="J328" i="2"/>
  <c r="F328" i="2"/>
  <c r="B328" i="2"/>
  <c r="A328" i="2"/>
  <c r="N327" i="2"/>
  <c r="M327" i="2"/>
  <c r="J327" i="2"/>
  <c r="I327" i="2"/>
  <c r="F327" i="2"/>
  <c r="B327" i="2"/>
  <c r="A327" i="2"/>
  <c r="N326" i="2"/>
  <c r="M326" i="2"/>
  <c r="J326" i="2"/>
  <c r="I326" i="2"/>
  <c r="B326" i="2"/>
  <c r="A326" i="2"/>
  <c r="N325" i="2"/>
  <c r="M325" i="2"/>
  <c r="J325" i="2"/>
  <c r="I325" i="2"/>
  <c r="B325" i="2"/>
  <c r="A325" i="2"/>
  <c r="N324" i="2"/>
  <c r="M324" i="2"/>
  <c r="J324" i="2"/>
  <c r="I324" i="2"/>
  <c r="B324" i="2"/>
  <c r="A324" i="2"/>
  <c r="N323" i="2"/>
  <c r="M323" i="2"/>
  <c r="J323" i="2"/>
  <c r="I323" i="2"/>
  <c r="F323" i="2"/>
  <c r="B323" i="2"/>
  <c r="A323" i="2"/>
  <c r="N322" i="2"/>
  <c r="M322" i="2"/>
  <c r="J322" i="2"/>
  <c r="I322" i="2"/>
  <c r="A322" i="2"/>
  <c r="N321" i="2"/>
  <c r="M321" i="2"/>
  <c r="J321" i="2"/>
  <c r="F321" i="2"/>
  <c r="N320" i="2"/>
  <c r="J320" i="2"/>
  <c r="F320" i="2"/>
  <c r="N319" i="2"/>
  <c r="J319" i="2"/>
  <c r="B319" i="2"/>
  <c r="A319" i="2"/>
  <c r="N318" i="2"/>
  <c r="J318" i="2"/>
  <c r="A318" i="2"/>
  <c r="N317" i="2"/>
  <c r="M317" i="2"/>
  <c r="J317" i="2"/>
  <c r="I317" i="2"/>
  <c r="B317" i="2"/>
  <c r="A317" i="2"/>
  <c r="N316" i="2"/>
  <c r="M316" i="2"/>
  <c r="J316" i="2"/>
  <c r="I316" i="2"/>
  <c r="F316" i="2"/>
  <c r="B316" i="2"/>
  <c r="A316" i="2"/>
  <c r="N315" i="2"/>
  <c r="M315" i="2"/>
  <c r="J315" i="2"/>
  <c r="I315" i="2"/>
  <c r="B315" i="2"/>
  <c r="A315" i="2"/>
  <c r="N314" i="2"/>
  <c r="M314" i="2"/>
  <c r="J314" i="2"/>
  <c r="I314" i="2"/>
  <c r="F314" i="2"/>
  <c r="B314" i="2"/>
  <c r="A314" i="2"/>
  <c r="N313" i="2"/>
  <c r="M313" i="2"/>
  <c r="J313" i="2"/>
  <c r="I313" i="2"/>
  <c r="B313" i="2"/>
  <c r="A313" i="2"/>
  <c r="N312" i="2"/>
  <c r="M312" i="2"/>
  <c r="J312" i="2"/>
  <c r="I312" i="2"/>
  <c r="B312" i="2"/>
  <c r="A312" i="2"/>
  <c r="N311" i="2"/>
  <c r="M311" i="2"/>
  <c r="J311" i="2"/>
  <c r="I311" i="2"/>
  <c r="B311" i="2"/>
  <c r="A311" i="2"/>
  <c r="N310" i="2"/>
  <c r="M310" i="2"/>
  <c r="J310" i="2"/>
  <c r="I310" i="2"/>
  <c r="B310" i="2"/>
  <c r="A310" i="2"/>
  <c r="N309" i="2"/>
  <c r="M309" i="2"/>
  <c r="J309" i="2"/>
  <c r="I309" i="2"/>
  <c r="B309" i="2"/>
  <c r="A309" i="2"/>
  <c r="N308" i="2"/>
  <c r="M308" i="2"/>
  <c r="J308" i="2"/>
  <c r="I308" i="2"/>
  <c r="B308" i="2"/>
  <c r="A308" i="2"/>
  <c r="N307" i="2"/>
  <c r="M307" i="2"/>
  <c r="J307" i="2"/>
  <c r="I307" i="2"/>
  <c r="B307" i="2"/>
  <c r="A307" i="2"/>
  <c r="N306" i="2"/>
  <c r="M306" i="2"/>
  <c r="J306" i="2"/>
  <c r="I306" i="2"/>
  <c r="B306" i="2"/>
  <c r="A306" i="2"/>
  <c r="N305" i="2"/>
  <c r="M305" i="2"/>
  <c r="J305" i="2"/>
  <c r="I305" i="2"/>
  <c r="B305" i="2"/>
  <c r="A305" i="2"/>
  <c r="N304" i="2"/>
  <c r="M304" i="2"/>
  <c r="J304" i="2"/>
  <c r="I304" i="2"/>
  <c r="B304" i="2"/>
  <c r="A304" i="2"/>
  <c r="N303" i="2"/>
  <c r="M303" i="2"/>
  <c r="J303" i="2"/>
  <c r="I303" i="2"/>
  <c r="A303" i="2"/>
  <c r="N302" i="2"/>
  <c r="J302" i="2"/>
  <c r="F302" i="2"/>
  <c r="N301" i="2"/>
  <c r="M301" i="2"/>
  <c r="J301" i="2"/>
  <c r="F301" i="2"/>
  <c r="N300" i="2"/>
  <c r="M300" i="2"/>
  <c r="J300" i="2"/>
  <c r="F300" i="2"/>
  <c r="N299" i="2"/>
  <c r="M299" i="2"/>
  <c r="J299" i="2"/>
  <c r="F299" i="2"/>
  <c r="N298" i="2"/>
  <c r="M298" i="2"/>
  <c r="J298" i="2"/>
  <c r="F298" i="2"/>
  <c r="N297" i="2"/>
  <c r="M297" i="2"/>
  <c r="J297" i="2"/>
  <c r="F297" i="2"/>
  <c r="N296" i="2"/>
  <c r="M296" i="2"/>
  <c r="J296" i="2"/>
  <c r="F296" i="2"/>
  <c r="N295" i="2"/>
  <c r="M295" i="2"/>
  <c r="J295" i="2"/>
  <c r="F295" i="2"/>
  <c r="N294" i="2"/>
  <c r="M294" i="2"/>
  <c r="J294" i="2"/>
  <c r="F294" i="2"/>
  <c r="N293" i="2"/>
  <c r="M293" i="2"/>
  <c r="J293" i="2"/>
  <c r="F293" i="2"/>
  <c r="N292" i="2"/>
  <c r="M292" i="2"/>
  <c r="J292" i="2"/>
  <c r="F292" i="2"/>
  <c r="N291" i="2"/>
  <c r="M291" i="2"/>
  <c r="J291" i="2"/>
  <c r="F291" i="2"/>
  <c r="N290" i="2"/>
  <c r="M290" i="2"/>
  <c r="J290" i="2"/>
  <c r="F290" i="2"/>
  <c r="N289" i="2"/>
  <c r="M289" i="2"/>
  <c r="J289" i="2"/>
  <c r="F289" i="2"/>
  <c r="N288" i="2"/>
  <c r="J288" i="2"/>
  <c r="F288" i="2"/>
  <c r="N287" i="2"/>
  <c r="M287" i="2"/>
  <c r="J287" i="2"/>
  <c r="F287" i="2"/>
  <c r="N286" i="2"/>
  <c r="M286" i="2"/>
  <c r="J286" i="2"/>
  <c r="F286" i="2"/>
  <c r="N285" i="2"/>
  <c r="M285" i="2"/>
  <c r="J285" i="2"/>
  <c r="F285" i="2"/>
  <c r="N284" i="2"/>
  <c r="J284" i="2"/>
  <c r="F284" i="2"/>
  <c r="N283" i="2"/>
  <c r="M283" i="2"/>
  <c r="J283" i="2"/>
  <c r="F283" i="2"/>
  <c r="N282" i="2"/>
  <c r="M282" i="2"/>
  <c r="J282" i="2"/>
  <c r="F282" i="2"/>
  <c r="N281" i="2"/>
  <c r="M281" i="2"/>
  <c r="J281" i="2"/>
  <c r="F281" i="2"/>
  <c r="N280" i="2"/>
  <c r="M280" i="2"/>
  <c r="J280" i="2"/>
  <c r="F280" i="2"/>
  <c r="N279" i="2"/>
  <c r="M279" i="2"/>
  <c r="J279" i="2"/>
  <c r="F279" i="2"/>
  <c r="N278" i="2"/>
  <c r="M278" i="2"/>
  <c r="J278" i="2"/>
  <c r="F278" i="2"/>
  <c r="N277" i="2"/>
  <c r="J277" i="2"/>
  <c r="B277" i="2"/>
  <c r="A277" i="2"/>
  <c r="N276" i="2"/>
  <c r="J276" i="2"/>
  <c r="B276" i="2"/>
  <c r="A276" i="2"/>
  <c r="N275" i="2"/>
  <c r="M275" i="2"/>
  <c r="J275" i="2"/>
  <c r="I275" i="2"/>
  <c r="B275" i="2"/>
  <c r="A275" i="2"/>
  <c r="N274" i="2"/>
  <c r="M274" i="2"/>
  <c r="J274" i="2"/>
  <c r="I274" i="2"/>
  <c r="B274" i="2"/>
  <c r="A274" i="2"/>
  <c r="N273" i="2"/>
  <c r="M273" i="2"/>
  <c r="J273" i="2"/>
  <c r="I273" i="2"/>
  <c r="B273" i="2"/>
  <c r="A273" i="2"/>
  <c r="N272" i="2"/>
  <c r="M272" i="2"/>
  <c r="J272" i="2"/>
  <c r="I272" i="2"/>
  <c r="B272" i="2"/>
  <c r="A272" i="2"/>
  <c r="N271" i="2"/>
  <c r="M271" i="2"/>
  <c r="J271" i="2"/>
  <c r="I271" i="2"/>
  <c r="B271" i="2"/>
  <c r="A271" i="2"/>
  <c r="N270" i="2"/>
  <c r="M270" i="2"/>
  <c r="J270" i="2"/>
  <c r="I270" i="2"/>
  <c r="B270" i="2"/>
  <c r="A270" i="2"/>
  <c r="N269" i="2"/>
  <c r="J269" i="2"/>
  <c r="I269" i="2"/>
  <c r="B269" i="2"/>
  <c r="A269" i="2"/>
  <c r="N268" i="2"/>
  <c r="J268" i="2"/>
  <c r="B268" i="2"/>
  <c r="A268" i="2"/>
  <c r="N267" i="2"/>
  <c r="J267" i="2"/>
  <c r="I267" i="2"/>
  <c r="B267" i="2"/>
  <c r="A267" i="2"/>
  <c r="N266" i="2"/>
  <c r="J266" i="2"/>
  <c r="B266" i="2"/>
  <c r="A266" i="2"/>
  <c r="N265" i="2"/>
  <c r="J265" i="2"/>
  <c r="B265" i="2"/>
  <c r="A265" i="2"/>
  <c r="N264" i="2"/>
  <c r="J264" i="2"/>
  <c r="B264" i="2"/>
  <c r="A264" i="2"/>
  <c r="N263" i="2"/>
  <c r="J263" i="2"/>
  <c r="B263" i="2"/>
  <c r="A263" i="2"/>
  <c r="N262" i="2"/>
  <c r="J262" i="2"/>
  <c r="B262" i="2"/>
  <c r="A262" i="2"/>
  <c r="N261" i="2"/>
  <c r="J261" i="2"/>
  <c r="A261" i="2"/>
  <c r="N260" i="2"/>
  <c r="M260" i="2"/>
  <c r="J260" i="2"/>
  <c r="A260" i="2"/>
  <c r="N259" i="2"/>
  <c r="M259" i="2"/>
  <c r="J259" i="2"/>
  <c r="I259" i="2"/>
  <c r="A259" i="2"/>
  <c r="N258" i="2"/>
  <c r="J258" i="2"/>
  <c r="A258" i="2"/>
  <c r="N257" i="2"/>
  <c r="M257" i="2"/>
  <c r="J257" i="2"/>
  <c r="I257" i="2"/>
  <c r="A257" i="2"/>
  <c r="N256" i="2"/>
  <c r="J256" i="2"/>
  <c r="I256" i="2"/>
  <c r="A256" i="2"/>
  <c r="N255" i="2"/>
  <c r="J255" i="2"/>
  <c r="A255" i="2"/>
  <c r="N254" i="2"/>
  <c r="J254" i="2"/>
  <c r="A254" i="2"/>
  <c r="N253" i="2"/>
  <c r="J253" i="2"/>
  <c r="A253" i="2"/>
  <c r="N252" i="2"/>
  <c r="J252" i="2"/>
  <c r="A252" i="2"/>
  <c r="N251" i="2"/>
  <c r="J251" i="2"/>
  <c r="A251" i="2"/>
  <c r="N250" i="2"/>
  <c r="M250" i="2"/>
  <c r="J250" i="2"/>
  <c r="I250" i="2"/>
  <c r="A250" i="2"/>
  <c r="N249" i="2"/>
  <c r="M249" i="2"/>
  <c r="J249" i="2"/>
  <c r="I249" i="2"/>
  <c r="A249" i="2"/>
  <c r="N248" i="2"/>
  <c r="M248" i="2"/>
  <c r="J248" i="2"/>
  <c r="I248" i="2"/>
  <c r="A248" i="2"/>
  <c r="N247" i="2"/>
  <c r="M247" i="2"/>
  <c r="J247" i="2"/>
  <c r="I247" i="2"/>
  <c r="A247" i="2"/>
  <c r="N246" i="2"/>
  <c r="J246" i="2"/>
  <c r="A246" i="2"/>
  <c r="N245" i="2"/>
  <c r="M245" i="2"/>
  <c r="J245" i="2"/>
  <c r="I245" i="2"/>
  <c r="B245" i="2"/>
  <c r="A245" i="2"/>
  <c r="N244" i="2"/>
  <c r="J244" i="2"/>
  <c r="B244" i="2"/>
  <c r="A244" i="2"/>
  <c r="N243" i="2"/>
  <c r="J243" i="2"/>
  <c r="F243" i="2"/>
  <c r="B243" i="2"/>
  <c r="A243" i="2"/>
  <c r="N242" i="2"/>
  <c r="J242" i="2"/>
  <c r="B242" i="2"/>
  <c r="A242" i="2"/>
  <c r="N241" i="2"/>
  <c r="M241" i="2"/>
  <c r="J241" i="2"/>
  <c r="I241" i="2"/>
  <c r="F241" i="2"/>
  <c r="B241" i="2"/>
  <c r="A241" i="2"/>
  <c r="N240" i="2"/>
  <c r="M240" i="2"/>
  <c r="J240" i="2"/>
  <c r="I240" i="2"/>
  <c r="F240" i="2"/>
  <c r="B240" i="2"/>
  <c r="A240" i="2"/>
  <c r="N239" i="2"/>
  <c r="M239" i="2"/>
  <c r="J239" i="2"/>
  <c r="I239" i="2"/>
  <c r="B239" i="2"/>
  <c r="A239" i="2"/>
  <c r="N238" i="2"/>
  <c r="M238" i="2"/>
  <c r="J238" i="2"/>
  <c r="I238" i="2"/>
  <c r="F238" i="2"/>
  <c r="B238" i="2"/>
  <c r="A238" i="2"/>
  <c r="N237" i="2"/>
  <c r="M237" i="2"/>
  <c r="J237" i="2"/>
  <c r="I237" i="2"/>
  <c r="F237" i="2"/>
  <c r="B237" i="2"/>
  <c r="A237" i="2"/>
  <c r="N236" i="2"/>
  <c r="J236" i="2"/>
  <c r="B236" i="2"/>
  <c r="A236" i="2"/>
  <c r="N235" i="2"/>
  <c r="J235" i="2"/>
  <c r="F235" i="2"/>
  <c r="B235" i="2"/>
  <c r="A235" i="2"/>
  <c r="N234" i="2"/>
  <c r="J234" i="2"/>
  <c r="B234" i="2"/>
  <c r="A234" i="2"/>
  <c r="N233" i="2"/>
  <c r="J233" i="2"/>
  <c r="B233" i="2"/>
  <c r="A233" i="2"/>
  <c r="N232" i="2"/>
  <c r="M232" i="2"/>
  <c r="J232" i="2"/>
  <c r="I232" i="2"/>
  <c r="F232" i="2"/>
  <c r="B232" i="2"/>
  <c r="A232" i="2"/>
  <c r="N231" i="2"/>
  <c r="M231" i="2"/>
  <c r="J231" i="2"/>
  <c r="B231" i="2"/>
  <c r="A231" i="2"/>
  <c r="N230" i="2"/>
  <c r="M230" i="2"/>
  <c r="J230" i="2"/>
  <c r="I230" i="2"/>
  <c r="F230" i="2"/>
  <c r="B230" i="2"/>
  <c r="A230" i="2"/>
  <c r="N229" i="2"/>
  <c r="M229" i="2"/>
  <c r="J229" i="2"/>
  <c r="I229" i="2"/>
  <c r="F229" i="2"/>
  <c r="B229" i="2"/>
  <c r="A229" i="2"/>
  <c r="N228" i="2"/>
  <c r="M228" i="2"/>
  <c r="J228" i="2"/>
  <c r="I228" i="2"/>
  <c r="B228" i="2"/>
  <c r="A228" i="2"/>
  <c r="N227" i="2"/>
  <c r="M227" i="2"/>
  <c r="J227" i="2"/>
  <c r="I227" i="2"/>
  <c r="F227" i="2"/>
  <c r="B227" i="2"/>
  <c r="A227" i="2"/>
  <c r="N226" i="2"/>
  <c r="M226" i="2"/>
  <c r="J226" i="2"/>
  <c r="I226" i="2"/>
  <c r="B226" i="2"/>
  <c r="A226" i="2"/>
  <c r="N225" i="2"/>
  <c r="M225" i="2"/>
  <c r="J225" i="2"/>
  <c r="I225" i="2"/>
  <c r="F225" i="2"/>
  <c r="B225" i="2"/>
  <c r="A225" i="2"/>
  <c r="N224" i="2"/>
  <c r="M224" i="2"/>
  <c r="J224" i="2"/>
  <c r="I224" i="2"/>
  <c r="B224" i="2"/>
  <c r="A224" i="2"/>
  <c r="N223" i="2"/>
  <c r="M223" i="2"/>
  <c r="J223" i="2"/>
  <c r="I223" i="2"/>
  <c r="F223" i="2"/>
  <c r="B223" i="2"/>
  <c r="A223" i="2"/>
  <c r="N222" i="2"/>
  <c r="M222" i="2"/>
  <c r="J222" i="2"/>
  <c r="I222" i="2"/>
  <c r="B222" i="2"/>
  <c r="A222" i="2"/>
  <c r="N221" i="2"/>
  <c r="M221" i="2"/>
  <c r="J221" i="2"/>
  <c r="I221" i="2"/>
  <c r="B221" i="2"/>
  <c r="A221" i="2"/>
  <c r="N220" i="2"/>
  <c r="J220" i="2"/>
  <c r="B220" i="2"/>
  <c r="A220" i="2"/>
  <c r="N219" i="2"/>
  <c r="M219" i="2"/>
  <c r="J219" i="2"/>
  <c r="I219" i="2"/>
  <c r="F219" i="2"/>
  <c r="B219" i="2"/>
  <c r="A219" i="2"/>
  <c r="N218" i="2"/>
  <c r="M218" i="2"/>
  <c r="J218" i="2"/>
  <c r="I218" i="2"/>
  <c r="B218" i="2"/>
  <c r="A218" i="2"/>
  <c r="N217" i="2"/>
  <c r="J217" i="2"/>
  <c r="B217" i="2"/>
  <c r="A217" i="2"/>
  <c r="N216" i="2"/>
  <c r="M216" i="2"/>
  <c r="J216" i="2"/>
  <c r="I216" i="2"/>
  <c r="F216" i="2"/>
  <c r="B216" i="2"/>
  <c r="A216" i="2"/>
  <c r="N215" i="2"/>
  <c r="M215" i="2"/>
  <c r="J215" i="2"/>
  <c r="I215" i="2"/>
  <c r="B215" i="2"/>
  <c r="A215" i="2"/>
  <c r="N214" i="2"/>
  <c r="M214" i="2"/>
  <c r="J214" i="2"/>
  <c r="I214" i="2"/>
  <c r="B214" i="2"/>
  <c r="A214" i="2"/>
  <c r="N213" i="2"/>
  <c r="M213" i="2"/>
  <c r="J213" i="2"/>
  <c r="I213" i="2"/>
  <c r="F213" i="2"/>
  <c r="B213" i="2"/>
  <c r="A213" i="2"/>
  <c r="N212" i="2"/>
  <c r="M212" i="2"/>
  <c r="J212" i="2"/>
  <c r="I212" i="2"/>
  <c r="B212" i="2"/>
  <c r="A212" i="2"/>
  <c r="N211" i="2"/>
  <c r="J211" i="2"/>
  <c r="F211" i="2"/>
  <c r="B211" i="2"/>
  <c r="A211" i="2"/>
  <c r="N210" i="2"/>
  <c r="J210" i="2"/>
  <c r="F210" i="2"/>
  <c r="B210" i="2"/>
  <c r="A210" i="2"/>
  <c r="N209" i="2"/>
  <c r="M209" i="2"/>
  <c r="J209" i="2"/>
  <c r="I209" i="2"/>
  <c r="B209" i="2"/>
  <c r="A209" i="2"/>
  <c r="N208" i="2"/>
  <c r="J208" i="2"/>
  <c r="F208" i="2"/>
  <c r="B208" i="2"/>
  <c r="A208" i="2"/>
  <c r="N207" i="2"/>
  <c r="J207" i="2"/>
  <c r="B207" i="2"/>
  <c r="A207" i="2"/>
  <c r="N206" i="2"/>
  <c r="M206" i="2"/>
  <c r="J206" i="2"/>
  <c r="I206" i="2"/>
  <c r="F206" i="2"/>
  <c r="B206" i="2"/>
  <c r="A206" i="2"/>
  <c r="N205" i="2"/>
  <c r="M205" i="2"/>
  <c r="J205" i="2"/>
  <c r="I205" i="2"/>
  <c r="B205" i="2"/>
  <c r="A205" i="2"/>
  <c r="N204" i="2"/>
  <c r="M204" i="2"/>
  <c r="J204" i="2"/>
  <c r="I204" i="2"/>
  <c r="F204" i="2"/>
  <c r="B204" i="2"/>
  <c r="A204" i="2"/>
  <c r="N203" i="2"/>
  <c r="M203" i="2"/>
  <c r="J203" i="2"/>
  <c r="I203" i="2"/>
  <c r="B203" i="2"/>
  <c r="A203" i="2"/>
  <c r="N202" i="2"/>
  <c r="M202" i="2"/>
  <c r="J202" i="2"/>
  <c r="I202" i="2"/>
  <c r="F202" i="2"/>
  <c r="B202" i="2"/>
  <c r="A202" i="2"/>
  <c r="N201" i="2"/>
  <c r="M201" i="2"/>
  <c r="J201" i="2"/>
  <c r="I201" i="2"/>
  <c r="B201" i="2"/>
  <c r="A201" i="2"/>
  <c r="N200" i="2"/>
  <c r="J200" i="2"/>
  <c r="B200" i="2"/>
  <c r="A200" i="2"/>
  <c r="N199" i="2"/>
  <c r="M199" i="2"/>
  <c r="J199" i="2"/>
  <c r="I199" i="2"/>
  <c r="F199" i="2"/>
  <c r="B199" i="2"/>
  <c r="A199" i="2"/>
  <c r="N198" i="2"/>
  <c r="M198" i="2"/>
  <c r="J198" i="2"/>
  <c r="I198" i="2"/>
  <c r="B198" i="2"/>
  <c r="A198" i="2"/>
  <c r="N197" i="2"/>
  <c r="J197" i="2"/>
  <c r="F197" i="2"/>
  <c r="B197" i="2"/>
  <c r="A197" i="2"/>
  <c r="N196" i="2"/>
  <c r="M196" i="2"/>
  <c r="J196" i="2"/>
  <c r="I196" i="2"/>
  <c r="F196" i="2"/>
  <c r="B196" i="2"/>
  <c r="A196" i="2"/>
  <c r="N195" i="2"/>
  <c r="M195" i="2"/>
  <c r="J195" i="2"/>
  <c r="I195" i="2"/>
  <c r="B195" i="2"/>
  <c r="A195" i="2"/>
  <c r="N194" i="2"/>
  <c r="M194" i="2"/>
  <c r="J194" i="2"/>
  <c r="I194" i="2"/>
  <c r="F194" i="2"/>
  <c r="B194" i="2"/>
  <c r="A194" i="2"/>
  <c r="N193" i="2"/>
  <c r="M193" i="2"/>
  <c r="J193" i="2"/>
  <c r="I193" i="2"/>
  <c r="B193" i="2"/>
  <c r="A193" i="2"/>
  <c r="N192" i="2"/>
  <c r="J192" i="2"/>
  <c r="F192" i="2"/>
  <c r="B192" i="2"/>
  <c r="A192" i="2"/>
  <c r="N191" i="2"/>
  <c r="M191" i="2"/>
  <c r="J191" i="2"/>
  <c r="I191" i="2"/>
  <c r="F191" i="2"/>
  <c r="B191" i="2"/>
  <c r="A191" i="2"/>
  <c r="N190" i="2"/>
  <c r="M190" i="2"/>
  <c r="J190" i="2"/>
  <c r="I190" i="2"/>
  <c r="F190" i="2"/>
  <c r="B190" i="2"/>
  <c r="A190" i="2"/>
  <c r="N189" i="2"/>
  <c r="M189" i="2"/>
  <c r="J189" i="2"/>
  <c r="I189" i="2"/>
  <c r="B189" i="2"/>
  <c r="A189" i="2"/>
  <c r="N188" i="2"/>
  <c r="M188" i="2"/>
  <c r="J188" i="2"/>
  <c r="I188" i="2"/>
  <c r="F188" i="2"/>
  <c r="B188" i="2"/>
  <c r="A188" i="2"/>
  <c r="N187" i="2"/>
  <c r="M187" i="2"/>
  <c r="J187" i="2"/>
  <c r="I187" i="2"/>
  <c r="B187" i="2"/>
  <c r="A187" i="2"/>
  <c r="N186" i="2"/>
  <c r="M186" i="2"/>
  <c r="J186" i="2"/>
  <c r="I186" i="2"/>
  <c r="F186" i="2"/>
  <c r="B186" i="2"/>
  <c r="A186" i="2"/>
  <c r="N185" i="2"/>
  <c r="M185" i="2"/>
  <c r="J185" i="2"/>
  <c r="I185" i="2"/>
  <c r="B185" i="2"/>
  <c r="A185" i="2"/>
  <c r="N184" i="2"/>
  <c r="M184" i="2"/>
  <c r="J184" i="2"/>
  <c r="I184" i="2"/>
  <c r="B184" i="2"/>
  <c r="A184" i="2"/>
  <c r="N183" i="2"/>
  <c r="J183" i="2"/>
  <c r="F183" i="2"/>
  <c r="B183" i="2"/>
  <c r="A183" i="2"/>
  <c r="N182" i="2"/>
  <c r="M182" i="2"/>
  <c r="J182" i="2"/>
  <c r="I182" i="2"/>
  <c r="B182" i="2"/>
  <c r="A182" i="2"/>
  <c r="N181" i="2"/>
  <c r="M181" i="2"/>
  <c r="J181" i="2"/>
  <c r="I181" i="2"/>
  <c r="F181" i="2"/>
  <c r="B181" i="2"/>
  <c r="A181" i="2"/>
  <c r="N180" i="2"/>
  <c r="M180" i="2"/>
  <c r="J180" i="2"/>
  <c r="I180" i="2"/>
  <c r="B180" i="2"/>
  <c r="A180" i="2"/>
  <c r="N179" i="2"/>
  <c r="M179" i="2"/>
  <c r="J179" i="2"/>
  <c r="I179" i="2"/>
  <c r="B179" i="2"/>
  <c r="A179" i="2"/>
  <c r="N178" i="2"/>
  <c r="M178" i="2"/>
  <c r="J178" i="2"/>
  <c r="I178" i="2"/>
  <c r="F178" i="2"/>
  <c r="B178" i="2"/>
  <c r="A178" i="2"/>
  <c r="N177" i="2"/>
  <c r="M177" i="2"/>
  <c r="J177" i="2"/>
  <c r="I177" i="2"/>
  <c r="B177" i="2"/>
  <c r="A177" i="2"/>
  <c r="N176" i="2"/>
  <c r="M176" i="2"/>
  <c r="J176" i="2"/>
  <c r="I176" i="2"/>
  <c r="F176" i="2"/>
  <c r="B176" i="2"/>
  <c r="A176" i="2"/>
  <c r="N175" i="2"/>
  <c r="M175" i="2"/>
  <c r="J175" i="2"/>
  <c r="I175" i="2"/>
  <c r="F175" i="2"/>
  <c r="B175" i="2"/>
  <c r="A175" i="2"/>
  <c r="N174" i="2"/>
  <c r="M174" i="2"/>
  <c r="J174" i="2"/>
  <c r="I174" i="2"/>
  <c r="F174" i="2"/>
  <c r="B174" i="2"/>
  <c r="A174" i="2"/>
  <c r="N173" i="2"/>
  <c r="M173" i="2"/>
  <c r="J173" i="2"/>
  <c r="I173" i="2"/>
  <c r="F173" i="2"/>
  <c r="B173" i="2"/>
  <c r="A173" i="2"/>
  <c r="N172" i="2"/>
  <c r="M172" i="2"/>
  <c r="J172" i="2"/>
  <c r="I172" i="2"/>
  <c r="F172" i="2"/>
  <c r="B172" i="2"/>
  <c r="A172" i="2"/>
  <c r="N171" i="2"/>
  <c r="M171" i="2"/>
  <c r="J171" i="2"/>
  <c r="I171" i="2"/>
  <c r="B171" i="2"/>
  <c r="A171" i="2"/>
  <c r="N170" i="2"/>
  <c r="M170" i="2"/>
  <c r="J170" i="2"/>
  <c r="I170" i="2"/>
  <c r="B170" i="2"/>
  <c r="A170" i="2"/>
  <c r="N169" i="2"/>
  <c r="M169" i="2"/>
  <c r="J169" i="2"/>
  <c r="I169" i="2"/>
  <c r="F169" i="2"/>
  <c r="B169" i="2"/>
  <c r="A169" i="2"/>
  <c r="N168" i="2"/>
  <c r="M168" i="2"/>
  <c r="J168" i="2"/>
  <c r="I168" i="2"/>
  <c r="F168" i="2"/>
  <c r="B168" i="2"/>
  <c r="A168" i="2"/>
  <c r="N167" i="2"/>
  <c r="M167" i="2"/>
  <c r="J167" i="2"/>
  <c r="I167" i="2"/>
  <c r="B167" i="2"/>
  <c r="A167" i="2"/>
  <c r="N166" i="2"/>
  <c r="J166" i="2"/>
  <c r="F166" i="2"/>
  <c r="B166" i="2"/>
  <c r="A166" i="2"/>
  <c r="N165" i="2"/>
  <c r="J165" i="2"/>
  <c r="B165" i="2"/>
  <c r="A165" i="2"/>
  <c r="N164" i="2"/>
  <c r="J164" i="2"/>
  <c r="F164" i="2"/>
  <c r="B164" i="2"/>
  <c r="A164" i="2"/>
  <c r="N163" i="2"/>
  <c r="J163" i="2"/>
  <c r="B163" i="2"/>
  <c r="A163" i="2"/>
  <c r="N162" i="2"/>
  <c r="M162" i="2"/>
  <c r="J162" i="2"/>
  <c r="I162" i="2"/>
  <c r="B162" i="2"/>
  <c r="A162" i="2"/>
  <c r="N161" i="2"/>
  <c r="M161" i="2"/>
  <c r="J161" i="2"/>
  <c r="I161" i="2"/>
  <c r="B161" i="2"/>
  <c r="A161" i="2"/>
  <c r="N160" i="2"/>
  <c r="M160" i="2"/>
  <c r="J160" i="2"/>
  <c r="I160" i="2"/>
  <c r="F160" i="2"/>
  <c r="B160" i="2"/>
  <c r="A160" i="2"/>
  <c r="N159" i="2"/>
  <c r="M159" i="2"/>
  <c r="J159" i="2"/>
  <c r="I159" i="2"/>
  <c r="B159" i="2"/>
  <c r="A159" i="2"/>
  <c r="N158" i="2"/>
  <c r="M158" i="2"/>
  <c r="J158" i="2"/>
  <c r="I158" i="2"/>
  <c r="B158" i="2"/>
  <c r="A158" i="2"/>
  <c r="N157" i="2"/>
  <c r="M157" i="2"/>
  <c r="J157" i="2"/>
  <c r="I157" i="2"/>
  <c r="B157" i="2"/>
  <c r="A157" i="2"/>
  <c r="N156" i="2"/>
  <c r="M156" i="2"/>
  <c r="J156" i="2"/>
  <c r="I156" i="2"/>
  <c r="A156" i="2"/>
  <c r="N155" i="2"/>
  <c r="J155" i="2"/>
  <c r="F155" i="2"/>
  <c r="B155" i="2"/>
  <c r="A155" i="2"/>
  <c r="N154" i="2"/>
  <c r="M154" i="2"/>
  <c r="J154" i="2"/>
  <c r="I154" i="2"/>
  <c r="F154" i="2"/>
  <c r="B154" i="2"/>
  <c r="A154" i="2"/>
  <c r="N153" i="2"/>
  <c r="J153" i="2"/>
  <c r="B153" i="2"/>
  <c r="A153" i="2"/>
  <c r="N152" i="2"/>
  <c r="J152" i="2"/>
  <c r="B152" i="2"/>
  <c r="A152" i="2"/>
  <c r="N151" i="2"/>
  <c r="J151" i="2"/>
  <c r="B151" i="2"/>
  <c r="A151" i="2"/>
  <c r="N150" i="2"/>
  <c r="J150" i="2"/>
  <c r="F150" i="2"/>
  <c r="B150" i="2"/>
  <c r="A150" i="2"/>
  <c r="N149" i="2"/>
  <c r="J149" i="2"/>
  <c r="F149" i="2"/>
  <c r="B149" i="2"/>
  <c r="A149" i="2"/>
  <c r="N148" i="2"/>
  <c r="M148" i="2"/>
  <c r="J148" i="2"/>
  <c r="I148" i="2"/>
  <c r="B148" i="2"/>
  <c r="A148" i="2"/>
  <c r="N147" i="2"/>
  <c r="M147" i="2"/>
  <c r="J147" i="2"/>
  <c r="I147" i="2"/>
  <c r="B147" i="2"/>
  <c r="A147" i="2"/>
  <c r="N146" i="2"/>
  <c r="J146" i="2"/>
  <c r="B146" i="2"/>
  <c r="A146" i="2"/>
  <c r="N145" i="2"/>
  <c r="M145" i="2"/>
  <c r="J145" i="2"/>
  <c r="I145" i="2"/>
  <c r="B145" i="2"/>
  <c r="A145" i="2"/>
  <c r="N144" i="2"/>
  <c r="M144" i="2"/>
  <c r="J144" i="2"/>
  <c r="I144" i="2"/>
  <c r="F144" i="2"/>
  <c r="B144" i="2"/>
  <c r="A144" i="2"/>
  <c r="N143" i="2"/>
  <c r="M143" i="2"/>
  <c r="J143" i="2"/>
  <c r="I143" i="2"/>
  <c r="B143" i="2"/>
  <c r="A143" i="2"/>
  <c r="N142" i="2"/>
  <c r="M142" i="2"/>
  <c r="J142" i="2"/>
  <c r="I142" i="2"/>
  <c r="B142" i="2"/>
  <c r="A142" i="2"/>
  <c r="N141" i="2"/>
  <c r="J141" i="2"/>
  <c r="B141" i="2"/>
  <c r="A141" i="2"/>
  <c r="N140" i="2"/>
  <c r="M140" i="2"/>
  <c r="J140" i="2"/>
  <c r="I140" i="2"/>
  <c r="B140" i="2"/>
  <c r="A140" i="2"/>
  <c r="N139" i="2"/>
  <c r="M139" i="2"/>
  <c r="J139" i="2"/>
  <c r="I139" i="2"/>
  <c r="F139" i="2"/>
  <c r="B139" i="2"/>
  <c r="A139" i="2"/>
  <c r="N138" i="2"/>
  <c r="M138" i="2"/>
  <c r="J138" i="2"/>
  <c r="I138" i="2"/>
  <c r="B138" i="2"/>
  <c r="A138" i="2"/>
  <c r="N137" i="2"/>
  <c r="M137" i="2"/>
  <c r="J137" i="2"/>
  <c r="I137" i="2"/>
  <c r="B137" i="2"/>
  <c r="A137" i="2"/>
  <c r="N136" i="2"/>
  <c r="M136" i="2"/>
  <c r="J136" i="2"/>
  <c r="I136" i="2"/>
  <c r="B136" i="2"/>
  <c r="A136" i="2"/>
  <c r="N135" i="2"/>
  <c r="M135" i="2"/>
  <c r="J135" i="2"/>
  <c r="I135" i="2"/>
  <c r="F135" i="2"/>
  <c r="B135" i="2"/>
  <c r="A135" i="2"/>
  <c r="N134" i="2"/>
  <c r="M134" i="2"/>
  <c r="J134" i="2"/>
  <c r="I134" i="2"/>
  <c r="F134" i="2"/>
  <c r="B134" i="2"/>
  <c r="A134" i="2"/>
  <c r="N133" i="2"/>
  <c r="M133" i="2"/>
  <c r="J133" i="2"/>
  <c r="I133" i="2"/>
  <c r="B133" i="2"/>
  <c r="A133" i="2"/>
  <c r="N132" i="2"/>
  <c r="M132" i="2"/>
  <c r="J132" i="2"/>
  <c r="I132" i="2"/>
  <c r="F132" i="2"/>
  <c r="B132" i="2"/>
  <c r="A132" i="2"/>
  <c r="N131" i="2"/>
  <c r="M131" i="2"/>
  <c r="J131" i="2"/>
  <c r="I131" i="2"/>
  <c r="B131" i="2"/>
  <c r="A131" i="2"/>
  <c r="N130" i="2"/>
  <c r="M130" i="2"/>
  <c r="J130" i="2"/>
  <c r="I130" i="2"/>
  <c r="B130" i="2"/>
  <c r="A130" i="2"/>
  <c r="N129" i="2"/>
  <c r="M129" i="2"/>
  <c r="J129" i="2"/>
  <c r="I129" i="2"/>
  <c r="B129" i="2"/>
  <c r="A129" i="2"/>
  <c r="N128" i="2"/>
  <c r="M128" i="2"/>
  <c r="J128" i="2"/>
  <c r="I128" i="2"/>
  <c r="F128" i="2"/>
  <c r="B128" i="2"/>
  <c r="A128" i="2"/>
  <c r="N127" i="2"/>
  <c r="M127" i="2"/>
  <c r="J127" i="2"/>
  <c r="I127" i="2"/>
  <c r="B127" i="2"/>
  <c r="A127" i="2"/>
  <c r="N126" i="2"/>
  <c r="M126" i="2"/>
  <c r="J126" i="2"/>
  <c r="I126" i="2"/>
  <c r="F126" i="2"/>
  <c r="B126" i="2"/>
  <c r="A126" i="2"/>
  <c r="N125" i="2"/>
  <c r="M125" i="2"/>
  <c r="J125" i="2"/>
  <c r="I125" i="2"/>
  <c r="F125" i="2"/>
  <c r="B125" i="2"/>
  <c r="A125" i="2"/>
  <c r="N124" i="2"/>
  <c r="M124" i="2"/>
  <c r="J124" i="2"/>
  <c r="I124" i="2"/>
  <c r="B124" i="2"/>
  <c r="A124" i="2"/>
  <c r="N123" i="2"/>
  <c r="M123" i="2"/>
  <c r="J123" i="2"/>
  <c r="I123" i="2"/>
  <c r="F123" i="2"/>
  <c r="B123" i="2"/>
  <c r="A123" i="2"/>
  <c r="N122" i="2"/>
  <c r="M122" i="2"/>
  <c r="J122" i="2"/>
  <c r="I122" i="2"/>
  <c r="B122" i="2"/>
  <c r="A122" i="2"/>
  <c r="N121" i="2"/>
  <c r="M121" i="2"/>
  <c r="J121" i="2"/>
  <c r="I121" i="2"/>
  <c r="F121" i="2"/>
  <c r="B121" i="2"/>
  <c r="A121" i="2"/>
  <c r="N120" i="2"/>
  <c r="M120" i="2"/>
  <c r="J120" i="2"/>
  <c r="I120" i="2"/>
  <c r="A120" i="2"/>
  <c r="N119" i="2"/>
  <c r="J119" i="2"/>
  <c r="B119" i="2"/>
  <c r="A119" i="2"/>
  <c r="N118" i="2"/>
  <c r="J118" i="2"/>
  <c r="F118" i="2"/>
  <c r="B118" i="2"/>
  <c r="A118" i="2"/>
  <c r="N117" i="2"/>
  <c r="M117" i="2"/>
  <c r="J117" i="2"/>
  <c r="I117" i="2"/>
  <c r="F117" i="2"/>
  <c r="B117" i="2"/>
  <c r="A117" i="2"/>
  <c r="N116" i="2"/>
  <c r="J116" i="2"/>
  <c r="B116" i="2"/>
  <c r="A116" i="2"/>
  <c r="N115" i="2"/>
  <c r="M115" i="2"/>
  <c r="J115" i="2"/>
  <c r="I115" i="2"/>
  <c r="B115" i="2"/>
  <c r="A115" i="2"/>
  <c r="N114" i="2"/>
  <c r="M114" i="2"/>
  <c r="J114" i="2"/>
  <c r="I114" i="2"/>
  <c r="F114" i="2"/>
  <c r="B114" i="2"/>
  <c r="A114" i="2"/>
  <c r="N113" i="2"/>
  <c r="J113" i="2"/>
  <c r="I113" i="2"/>
  <c r="B113" i="2"/>
  <c r="A113" i="2"/>
  <c r="N112" i="2"/>
  <c r="M112" i="2"/>
  <c r="J112" i="2"/>
  <c r="I112" i="2"/>
  <c r="F112" i="2"/>
  <c r="B112" i="2"/>
  <c r="A112" i="2"/>
  <c r="N111" i="2"/>
  <c r="M111" i="2"/>
  <c r="J111" i="2"/>
  <c r="I111" i="2"/>
  <c r="B111" i="2"/>
  <c r="A111" i="2"/>
  <c r="N110" i="2"/>
  <c r="J110" i="2"/>
  <c r="I110" i="2"/>
  <c r="F110" i="2"/>
  <c r="B110" i="2"/>
  <c r="A110" i="2"/>
  <c r="N109" i="2"/>
  <c r="M109" i="2"/>
  <c r="J109" i="2"/>
  <c r="I109" i="2"/>
  <c r="B109" i="2"/>
  <c r="A109" i="2"/>
  <c r="N108" i="2"/>
  <c r="M108" i="2"/>
  <c r="J108" i="2"/>
  <c r="I108" i="2"/>
  <c r="F108" i="2"/>
  <c r="B108" i="2"/>
  <c r="A108" i="2"/>
  <c r="N107" i="2"/>
  <c r="M107" i="2"/>
  <c r="J107" i="2"/>
  <c r="I107" i="2"/>
  <c r="F107" i="2"/>
  <c r="B107" i="2"/>
  <c r="A107" i="2"/>
  <c r="N106" i="2"/>
  <c r="M106" i="2"/>
  <c r="J106" i="2"/>
  <c r="I106" i="2"/>
  <c r="B106" i="2"/>
  <c r="A106" i="2"/>
  <c r="N105" i="2"/>
  <c r="M105" i="2"/>
  <c r="J105" i="2"/>
  <c r="I105" i="2"/>
  <c r="F105" i="2"/>
  <c r="B105" i="2"/>
  <c r="A105" i="2"/>
  <c r="N104" i="2"/>
  <c r="M104" i="2"/>
  <c r="J104" i="2"/>
  <c r="I104" i="2"/>
  <c r="F104" i="2"/>
  <c r="B104" i="2"/>
  <c r="A104" i="2"/>
  <c r="N103" i="2"/>
  <c r="M103" i="2"/>
  <c r="J103" i="2"/>
  <c r="I103" i="2"/>
  <c r="B103" i="2"/>
  <c r="A103" i="2"/>
  <c r="N102" i="2"/>
  <c r="M102" i="2"/>
  <c r="J102" i="2"/>
  <c r="I102" i="2"/>
  <c r="F102" i="2"/>
  <c r="B102" i="2"/>
  <c r="A102" i="2"/>
  <c r="N101" i="2"/>
  <c r="M101" i="2"/>
  <c r="J101" i="2"/>
  <c r="I101" i="2"/>
  <c r="F101" i="2"/>
  <c r="B101" i="2"/>
  <c r="A101" i="2"/>
  <c r="N100" i="2"/>
  <c r="M100" i="2"/>
  <c r="J100" i="2"/>
  <c r="I100" i="2"/>
  <c r="B100" i="2"/>
  <c r="A100" i="2"/>
  <c r="N99" i="2"/>
  <c r="M99" i="2"/>
  <c r="J99" i="2"/>
  <c r="I99" i="2"/>
  <c r="F99" i="2"/>
  <c r="B99" i="2"/>
  <c r="A99" i="2"/>
  <c r="N98" i="2"/>
  <c r="M98" i="2"/>
  <c r="J98" i="2"/>
  <c r="I98" i="2"/>
  <c r="F98" i="2"/>
  <c r="B98" i="2"/>
  <c r="A98" i="2"/>
  <c r="N97" i="2"/>
  <c r="M97" i="2"/>
  <c r="J97" i="2"/>
  <c r="I97" i="2"/>
  <c r="B97" i="2"/>
  <c r="A97" i="2"/>
  <c r="N96" i="2"/>
  <c r="M96" i="2"/>
  <c r="J96" i="2"/>
  <c r="I96" i="2"/>
  <c r="F96" i="2"/>
  <c r="B96" i="2"/>
  <c r="A96" i="2"/>
  <c r="N95" i="2"/>
  <c r="M95" i="2"/>
  <c r="J95" i="2"/>
  <c r="I95" i="2"/>
  <c r="B95" i="2"/>
  <c r="A95" i="2"/>
  <c r="N94" i="2"/>
  <c r="M94" i="2"/>
  <c r="J94" i="2"/>
  <c r="I94" i="2"/>
  <c r="F94" i="2"/>
  <c r="B94" i="2"/>
  <c r="A94" i="2"/>
  <c r="N93" i="2"/>
  <c r="M93" i="2"/>
  <c r="J93" i="2"/>
  <c r="I93" i="2"/>
  <c r="B93" i="2"/>
  <c r="A93" i="2"/>
  <c r="N92" i="2"/>
  <c r="M92" i="2"/>
  <c r="J92" i="2"/>
  <c r="I92" i="2"/>
  <c r="F92" i="2"/>
  <c r="B92" i="2"/>
  <c r="A92" i="2"/>
  <c r="N91" i="2"/>
  <c r="M91" i="2"/>
  <c r="J91" i="2"/>
  <c r="I91" i="2"/>
  <c r="B91" i="2"/>
  <c r="A91" i="2"/>
  <c r="N90" i="2"/>
  <c r="M90" i="2"/>
  <c r="J90" i="2"/>
  <c r="I90" i="2"/>
  <c r="F90" i="2"/>
  <c r="B90" i="2"/>
  <c r="A90" i="2"/>
  <c r="N89" i="2"/>
  <c r="J89" i="2"/>
  <c r="F89" i="2"/>
  <c r="B89" i="2"/>
  <c r="A89" i="2"/>
  <c r="N88" i="2"/>
  <c r="M88" i="2"/>
  <c r="J88" i="2"/>
  <c r="B88" i="2"/>
  <c r="A88" i="2"/>
  <c r="N87" i="2"/>
  <c r="M87" i="2"/>
  <c r="J87" i="2"/>
  <c r="I87" i="2"/>
  <c r="F87" i="2"/>
  <c r="B87" i="2"/>
  <c r="A87" i="2"/>
  <c r="N86" i="2"/>
  <c r="M86" i="2"/>
  <c r="J86" i="2"/>
  <c r="I86" i="2"/>
  <c r="F86" i="2"/>
  <c r="B86" i="2"/>
  <c r="A86" i="2"/>
  <c r="N85" i="2"/>
  <c r="M85" i="2"/>
  <c r="J85" i="2"/>
  <c r="I85" i="2"/>
  <c r="B85" i="2"/>
  <c r="A85" i="2"/>
  <c r="N84" i="2"/>
  <c r="M84" i="2"/>
  <c r="J84" i="2"/>
  <c r="I84" i="2"/>
  <c r="B84" i="2"/>
  <c r="A84" i="2"/>
  <c r="N83" i="2"/>
  <c r="J83" i="2"/>
  <c r="B83" i="2"/>
  <c r="A83" i="2"/>
  <c r="N82" i="2"/>
  <c r="J82" i="2"/>
  <c r="F82" i="2"/>
  <c r="B82" i="2"/>
  <c r="A82" i="2"/>
  <c r="N81" i="2"/>
  <c r="M81" i="2"/>
  <c r="J81" i="2"/>
  <c r="I81" i="2"/>
  <c r="B81" i="2"/>
  <c r="A81" i="2"/>
  <c r="N80" i="2"/>
  <c r="J80" i="2"/>
  <c r="B80" i="2"/>
  <c r="A80" i="2"/>
  <c r="N79" i="2"/>
  <c r="J79" i="2"/>
  <c r="B79" i="2"/>
  <c r="A79" i="2"/>
  <c r="N78" i="2"/>
  <c r="M78" i="2"/>
  <c r="J78" i="2"/>
  <c r="I78" i="2"/>
  <c r="A78" i="2"/>
  <c r="N77" i="2"/>
  <c r="J77" i="2"/>
  <c r="A77" i="2"/>
  <c r="N76" i="2"/>
  <c r="J76" i="2"/>
  <c r="F76" i="2"/>
  <c r="A76" i="2"/>
  <c r="N75" i="2"/>
  <c r="J75" i="2"/>
  <c r="A75" i="2"/>
  <c r="N74" i="2"/>
  <c r="J74" i="2"/>
  <c r="F74" i="2"/>
  <c r="A74" i="2"/>
  <c r="N73" i="2"/>
  <c r="J73" i="2"/>
  <c r="A73" i="2"/>
  <c r="N72" i="2"/>
  <c r="J72" i="2"/>
  <c r="A72" i="2"/>
  <c r="N71" i="2"/>
  <c r="M71" i="2"/>
  <c r="J71" i="2"/>
  <c r="I71" i="2"/>
  <c r="A71" i="2"/>
  <c r="N70" i="2"/>
  <c r="M70" i="2"/>
  <c r="J70" i="2"/>
  <c r="I70" i="2"/>
  <c r="A70" i="2"/>
  <c r="N69" i="2"/>
  <c r="M69" i="2"/>
  <c r="J69" i="2"/>
  <c r="I69" i="2"/>
  <c r="F69" i="2"/>
  <c r="A69" i="2"/>
  <c r="N68" i="2"/>
  <c r="M68" i="2"/>
  <c r="J68" i="2"/>
  <c r="I68" i="2"/>
  <c r="A68" i="2"/>
  <c r="N67" i="2"/>
  <c r="M67" i="2"/>
  <c r="J67" i="2"/>
  <c r="I67" i="2"/>
  <c r="A67" i="2"/>
  <c r="N66" i="2"/>
  <c r="J66" i="2"/>
  <c r="A66" i="2"/>
  <c r="N65" i="2"/>
  <c r="M65" i="2"/>
  <c r="J65" i="2"/>
  <c r="I65" i="2"/>
  <c r="A65" i="2"/>
  <c r="N64" i="2"/>
  <c r="M64" i="2"/>
  <c r="J64" i="2"/>
  <c r="F64" i="2"/>
  <c r="N63" i="2"/>
  <c r="M63" i="2"/>
  <c r="J63" i="2"/>
  <c r="F63" i="2"/>
  <c r="N62" i="2"/>
  <c r="M62" i="2"/>
  <c r="J62" i="2"/>
  <c r="F62" i="2"/>
  <c r="N61" i="2"/>
  <c r="J61" i="2"/>
  <c r="F61" i="2"/>
  <c r="N60" i="2"/>
  <c r="J60" i="2"/>
  <c r="F60" i="2"/>
  <c r="N59" i="2"/>
  <c r="J59" i="2"/>
  <c r="F59" i="2"/>
  <c r="N58" i="2"/>
  <c r="M58" i="2"/>
  <c r="J58" i="2"/>
  <c r="F58" i="2"/>
  <c r="N57" i="2"/>
  <c r="M57" i="2"/>
  <c r="J57" i="2"/>
  <c r="N56" i="2"/>
  <c r="J56" i="2"/>
  <c r="B56" i="2"/>
  <c r="A56" i="2"/>
  <c r="N55" i="2"/>
  <c r="J55" i="2"/>
  <c r="A55" i="2"/>
  <c r="N54" i="2"/>
  <c r="M54" i="2"/>
  <c r="J54" i="2"/>
  <c r="I54" i="2"/>
  <c r="B54" i="2"/>
  <c r="A54" i="2"/>
  <c r="N53" i="2"/>
  <c r="J53" i="2"/>
  <c r="B53" i="2"/>
  <c r="A53" i="2"/>
  <c r="N52" i="2"/>
  <c r="J52" i="2"/>
  <c r="A52" i="2"/>
  <c r="N51" i="2"/>
  <c r="M51" i="2"/>
  <c r="J51" i="2"/>
  <c r="I51" i="2"/>
  <c r="F51" i="2"/>
  <c r="B51" i="2"/>
  <c r="A51" i="2"/>
  <c r="N50" i="2"/>
  <c r="M50" i="2"/>
  <c r="J50" i="2"/>
  <c r="I50" i="2"/>
  <c r="F50" i="2"/>
  <c r="B50" i="2"/>
  <c r="A50" i="2"/>
  <c r="N49" i="2"/>
  <c r="M49" i="2"/>
  <c r="J49" i="2"/>
  <c r="I49" i="2"/>
  <c r="B49" i="2"/>
  <c r="A49" i="2"/>
  <c r="N48" i="2"/>
  <c r="M48" i="2"/>
  <c r="J48" i="2"/>
  <c r="I48" i="2"/>
  <c r="F48" i="2"/>
  <c r="B48" i="2"/>
  <c r="A48" i="2"/>
  <c r="N47" i="2"/>
  <c r="M47" i="2"/>
  <c r="J47" i="2"/>
  <c r="I47" i="2"/>
  <c r="B47" i="2"/>
  <c r="A47" i="2"/>
  <c r="N46" i="2"/>
  <c r="M46" i="2"/>
  <c r="J46" i="2"/>
  <c r="I46" i="2"/>
  <c r="F46" i="2"/>
  <c r="B46" i="2"/>
  <c r="A46" i="2"/>
  <c r="N45" i="2"/>
  <c r="M45" i="2"/>
  <c r="J45" i="2"/>
  <c r="I45" i="2"/>
  <c r="B45" i="2"/>
  <c r="A45" i="2"/>
  <c r="N44" i="2"/>
  <c r="M44" i="2"/>
  <c r="J44" i="2"/>
  <c r="I44" i="2"/>
  <c r="F44" i="2"/>
  <c r="B44" i="2"/>
  <c r="A44" i="2"/>
  <c r="N43" i="2"/>
  <c r="M43" i="2"/>
  <c r="J43" i="2"/>
  <c r="I43" i="2"/>
  <c r="F43" i="2"/>
  <c r="B43" i="2"/>
  <c r="A43" i="2"/>
  <c r="N42" i="2"/>
  <c r="M42" i="2"/>
  <c r="J42" i="2"/>
  <c r="I42" i="2"/>
  <c r="B42" i="2"/>
  <c r="A42" i="2"/>
  <c r="N41" i="2"/>
  <c r="M41" i="2"/>
  <c r="J41" i="2"/>
  <c r="I41" i="2"/>
  <c r="A41" i="2"/>
  <c r="N40" i="2"/>
  <c r="M40" i="2"/>
  <c r="J40" i="2"/>
  <c r="I40" i="2"/>
  <c r="B40" i="2"/>
  <c r="A40" i="2"/>
  <c r="N39" i="2"/>
  <c r="M39" i="2"/>
  <c r="J39" i="2"/>
  <c r="I39" i="2"/>
  <c r="B39" i="2"/>
  <c r="A39" i="2"/>
  <c r="N38" i="2"/>
  <c r="M38" i="2"/>
  <c r="J38" i="2"/>
  <c r="I38" i="2"/>
  <c r="F38" i="2"/>
  <c r="B38" i="2"/>
  <c r="A38" i="2"/>
  <c r="N37" i="2"/>
  <c r="M37" i="2"/>
  <c r="J37" i="2"/>
  <c r="I37" i="2"/>
  <c r="B37" i="2"/>
  <c r="A37" i="2"/>
  <c r="N36" i="2"/>
  <c r="M36" i="2"/>
  <c r="J36" i="2"/>
  <c r="I36" i="2"/>
  <c r="F36" i="2"/>
  <c r="B36" i="2"/>
  <c r="A36" i="2"/>
  <c r="N35" i="2"/>
  <c r="M35" i="2"/>
  <c r="J35" i="2"/>
  <c r="I35" i="2"/>
  <c r="F35" i="2"/>
  <c r="B35" i="2"/>
  <c r="A35" i="2"/>
  <c r="N34" i="2"/>
  <c r="M34" i="2"/>
  <c r="J34" i="2"/>
  <c r="I34" i="2"/>
  <c r="F34" i="2"/>
  <c r="B34" i="2"/>
  <c r="A34" i="2"/>
  <c r="N33" i="2"/>
  <c r="M33" i="2"/>
  <c r="J33" i="2"/>
  <c r="I33" i="2"/>
  <c r="F33" i="2"/>
  <c r="B33" i="2"/>
  <c r="A33" i="2"/>
  <c r="N32" i="2"/>
  <c r="M32" i="2"/>
  <c r="J32" i="2"/>
  <c r="I32" i="2"/>
  <c r="A32" i="2"/>
  <c r="N31" i="2"/>
  <c r="M31" i="2"/>
  <c r="J31" i="2"/>
  <c r="F31" i="2"/>
  <c r="B31" i="2"/>
  <c r="A31" i="2"/>
  <c r="N30" i="2"/>
  <c r="M30" i="2"/>
  <c r="J30" i="2"/>
  <c r="B30" i="2"/>
  <c r="A30" i="2"/>
  <c r="N29" i="2"/>
  <c r="M29" i="2"/>
  <c r="J29" i="2"/>
  <c r="B29" i="2"/>
  <c r="A29" i="2"/>
  <c r="N28" i="2"/>
  <c r="M28" i="2"/>
  <c r="J28" i="2"/>
  <c r="B28" i="2"/>
  <c r="A28" i="2"/>
  <c r="N27" i="2"/>
  <c r="M27" i="2"/>
  <c r="J27" i="2"/>
  <c r="I27" i="2"/>
  <c r="F27" i="2"/>
  <c r="B27" i="2"/>
  <c r="A27" i="2"/>
  <c r="N26" i="2"/>
  <c r="M26" i="2"/>
  <c r="J26" i="2"/>
  <c r="I26" i="2"/>
  <c r="A26" i="2"/>
  <c r="N25" i="2"/>
  <c r="M25" i="2"/>
  <c r="J25" i="2"/>
  <c r="I25" i="2"/>
  <c r="A25" i="2"/>
  <c r="N24" i="2"/>
  <c r="J24" i="2"/>
  <c r="F24" i="2"/>
  <c r="A24" i="2"/>
  <c r="N23" i="2"/>
  <c r="J23" i="2"/>
  <c r="A23" i="2"/>
  <c r="N22" i="2"/>
  <c r="M22" i="2"/>
  <c r="J22" i="2"/>
  <c r="I22" i="2"/>
  <c r="A22" i="2"/>
  <c r="N21" i="2"/>
  <c r="M21" i="2"/>
  <c r="J21" i="2"/>
  <c r="F21" i="2"/>
  <c r="N20" i="2"/>
  <c r="J20" i="2"/>
  <c r="F20" i="2"/>
  <c r="N19" i="2"/>
  <c r="M19" i="2"/>
  <c r="J19" i="2"/>
  <c r="F19" i="2"/>
  <c r="N18" i="2"/>
  <c r="M18" i="2"/>
  <c r="J18" i="2"/>
  <c r="F18" i="2"/>
  <c r="N17" i="2"/>
  <c r="J17" i="2"/>
  <c r="F17" i="2"/>
  <c r="N16" i="2"/>
  <c r="J16" i="2"/>
  <c r="F16" i="2"/>
  <c r="N15" i="2"/>
  <c r="J15" i="2"/>
  <c r="F15" i="2"/>
  <c r="N14" i="2"/>
  <c r="J14" i="2"/>
  <c r="F14" i="2"/>
  <c r="N13" i="2"/>
  <c r="J13" i="2"/>
  <c r="F13" i="2"/>
  <c r="N12" i="2"/>
  <c r="J12" i="2"/>
  <c r="F12" i="2"/>
  <c r="N11" i="2"/>
  <c r="M11" i="2"/>
  <c r="J11" i="2"/>
  <c r="F11" i="2"/>
  <c r="N10" i="2"/>
  <c r="M10" i="2"/>
  <c r="J10" i="2"/>
  <c r="F10" i="2"/>
  <c r="N9" i="2"/>
  <c r="M9" i="2"/>
  <c r="J9" i="2"/>
  <c r="F9" i="2"/>
  <c r="N8" i="2"/>
  <c r="M8" i="2"/>
  <c r="J8" i="2"/>
  <c r="F8" i="2"/>
  <c r="N7" i="2"/>
  <c r="M7" i="2"/>
  <c r="J7" i="2"/>
  <c r="F7" i="2"/>
  <c r="N6" i="2"/>
  <c r="M6" i="2"/>
  <c r="J6" i="2"/>
  <c r="F6" i="2"/>
  <c r="N5" i="2"/>
  <c r="J5" i="2"/>
  <c r="F5" i="2"/>
  <c r="N4" i="2"/>
  <c r="M4" i="2"/>
  <c r="J4" i="2"/>
  <c r="F4" i="2"/>
  <c r="N3" i="2"/>
  <c r="M3" i="2"/>
  <c r="J3" i="2"/>
  <c r="F3" i="2"/>
  <c r="N2" i="2"/>
  <c r="M2" i="2"/>
  <c r="J2" i="2"/>
  <c r="F2" i="2"/>
  <c r="J7" i="10"/>
  <c r="J8" i="10"/>
  <c r="C2339" i="2" l="1"/>
  <c r="C1417" i="2"/>
  <c r="C2037" i="2"/>
  <c r="C1290" i="2"/>
  <c r="C674" i="2"/>
  <c r="C2357" i="2"/>
  <c r="C1634" i="2"/>
  <c r="C1983" i="2"/>
  <c r="C2854" i="2"/>
  <c r="C535" i="2"/>
  <c r="C1806" i="2"/>
  <c r="C2393" i="2"/>
  <c r="C2718" i="2"/>
  <c r="C311" i="2"/>
  <c r="C1760" i="2"/>
  <c r="C1950" i="2"/>
  <c r="C1456" i="2"/>
  <c r="C1713" i="2"/>
  <c r="C477" i="2"/>
  <c r="C1566" i="2"/>
  <c r="C130" i="2"/>
  <c r="C3702" i="2"/>
  <c r="C1797" i="2"/>
  <c r="C2847" i="2"/>
  <c r="C286" i="2"/>
  <c r="C3621" i="2"/>
  <c r="C2399" i="2"/>
  <c r="C3598" i="2"/>
  <c r="C1671" i="2"/>
  <c r="C3495" i="2"/>
  <c r="C206" i="2"/>
  <c r="C1170" i="2"/>
  <c r="C1947" i="2"/>
  <c r="C1677" i="2"/>
  <c r="C3451" i="2"/>
  <c r="C795" i="2"/>
  <c r="C2564" i="2"/>
  <c r="C114" i="2"/>
  <c r="C2442" i="2"/>
  <c r="C2151" i="2"/>
  <c r="C3409" i="2"/>
  <c r="C229" i="2"/>
  <c r="C1036" i="2"/>
  <c r="C259" i="2"/>
  <c r="C2406" i="2"/>
  <c r="C2612" i="2"/>
  <c r="C3458" i="2"/>
  <c r="C145" i="2"/>
  <c r="C2737" i="2"/>
  <c r="C1479" i="2"/>
  <c r="C2742" i="2"/>
  <c r="C468" i="2"/>
  <c r="C1374" i="2"/>
  <c r="C1031" i="2"/>
  <c r="C2455" i="2"/>
  <c r="C2777" i="2"/>
  <c r="C2821" i="2"/>
  <c r="C650" i="2"/>
  <c r="C929" i="2"/>
  <c r="C3233" i="2"/>
  <c r="C3169" i="2"/>
  <c r="C436" i="2"/>
  <c r="C3185" i="2"/>
  <c r="C2617" i="2"/>
  <c r="C3582" i="2"/>
  <c r="C3407" i="2"/>
  <c r="C2513" i="2"/>
  <c r="C2505" i="2"/>
  <c r="C2320" i="2"/>
  <c r="C2272" i="2"/>
  <c r="C1615" i="2"/>
  <c r="C886" i="2"/>
  <c r="C2996" i="2"/>
  <c r="C1020" i="2"/>
  <c r="C3538" i="2"/>
  <c r="C3515" i="2"/>
  <c r="C258" i="2"/>
  <c r="C2851" i="2"/>
  <c r="C784" i="2"/>
  <c r="C232" i="2"/>
  <c r="C1896" i="2"/>
  <c r="C2188" i="2"/>
  <c r="C2875" i="2"/>
  <c r="C2251" i="2"/>
  <c r="C2593" i="2"/>
  <c r="C1743" i="2"/>
  <c r="C1447" i="2"/>
  <c r="C2559" i="2"/>
  <c r="C17" i="2"/>
  <c r="C453" i="2"/>
  <c r="C1961" i="2"/>
  <c r="C736" i="2"/>
  <c r="C1844" i="2"/>
  <c r="C1515" i="2"/>
  <c r="C1161" i="2"/>
  <c r="C107" i="2"/>
  <c r="C948" i="2"/>
  <c r="C3625" i="2"/>
  <c r="C3255" i="2"/>
  <c r="C579" i="2"/>
  <c r="C159" i="2"/>
  <c r="C288" i="2"/>
  <c r="C594" i="2"/>
  <c r="C1480" i="2"/>
  <c r="C1845" i="2"/>
  <c r="C3292" i="2"/>
  <c r="C742" i="2"/>
  <c r="C569" i="2"/>
  <c r="C3415" i="2"/>
  <c r="C50" i="2"/>
  <c r="C3554" i="2"/>
  <c r="C597" i="2"/>
  <c r="C2027" i="2"/>
  <c r="C1403" i="2"/>
  <c r="C3691" i="2"/>
  <c r="C2422" i="2"/>
  <c r="C87" i="2"/>
  <c r="C459" i="2"/>
  <c r="C831" i="2"/>
  <c r="C1047" i="2"/>
  <c r="C3474" i="2"/>
  <c r="C3332" i="2"/>
  <c r="C1414" i="2"/>
  <c r="C1501" i="2"/>
  <c r="C3562" i="2"/>
  <c r="C2584" i="2"/>
  <c r="C1143" i="2"/>
  <c r="C3545" i="2"/>
  <c r="C2886" i="2"/>
  <c r="C346" i="2"/>
  <c r="C326" i="2"/>
  <c r="C2963" i="2"/>
  <c r="C1915" i="2"/>
  <c r="C1955" i="2"/>
  <c r="C3530" i="2"/>
  <c r="C990" i="2"/>
  <c r="C2307" i="2"/>
  <c r="C3693" i="2"/>
  <c r="C2527" i="2"/>
  <c r="C2978" i="2"/>
  <c r="C1203" i="2"/>
  <c r="C3272" i="2"/>
  <c r="C1821" i="2"/>
  <c r="C270" i="2"/>
  <c r="C2880" i="2"/>
  <c r="C804" i="2"/>
  <c r="C3219" i="2"/>
  <c r="C2444" i="2"/>
  <c r="C1468" i="2"/>
  <c r="C1714" i="2"/>
  <c r="C2413" i="2"/>
  <c r="C2478" i="2"/>
  <c r="C1174" i="2"/>
  <c r="C678" i="2"/>
  <c r="C1053" i="2"/>
  <c r="C1016" i="2"/>
  <c r="C2401" i="2"/>
  <c r="C3536" i="2"/>
  <c r="C2675" i="2"/>
  <c r="C1490" i="2"/>
  <c r="C858" i="2"/>
  <c r="C537" i="2"/>
  <c r="C908" i="2"/>
  <c r="C549" i="2"/>
  <c r="C3365" i="2"/>
  <c r="C632" i="2"/>
  <c r="C2744" i="2"/>
  <c r="C1128" i="2"/>
  <c r="C593" i="2"/>
  <c r="C1737" i="2"/>
  <c r="C440" i="2"/>
  <c r="C132" i="2"/>
  <c r="C1594" i="2"/>
  <c r="C2619" i="2"/>
  <c r="C1559" i="2"/>
  <c r="C2382" i="2"/>
  <c r="C2485" i="2"/>
  <c r="C1341" i="2"/>
  <c r="C1567" i="2"/>
  <c r="C3296" i="2"/>
  <c r="C2775" i="2"/>
  <c r="C2203" i="2"/>
  <c r="C2359" i="2"/>
  <c r="C2109" i="2"/>
  <c r="C1662" i="2"/>
  <c r="C536" i="2"/>
  <c r="C857" i="2"/>
  <c r="C1458" i="2"/>
  <c r="C268" i="2"/>
  <c r="C2508" i="2"/>
  <c r="C1179" i="2"/>
  <c r="C3442" i="2"/>
  <c r="C3301" i="2"/>
  <c r="C2552" i="2"/>
  <c r="C2894" i="2"/>
  <c r="C570" i="2"/>
  <c r="C2182" i="2"/>
  <c r="C3246" i="2"/>
  <c r="C372" i="2"/>
  <c r="C2436" i="2"/>
  <c r="C588" i="2"/>
  <c r="C2345" i="2"/>
  <c r="C2792" i="2"/>
  <c r="C867" i="2"/>
  <c r="C1431" i="2"/>
  <c r="C820" i="2"/>
  <c r="C3330" i="2"/>
  <c r="C1685" i="2"/>
  <c r="C2313" i="2"/>
  <c r="C272" i="2"/>
  <c r="C2715" i="2"/>
  <c r="C208" i="2"/>
  <c r="C2250" i="2"/>
  <c r="C2440" i="2"/>
  <c r="C3696" i="2"/>
  <c r="C1111" i="2"/>
  <c r="C3128" i="2"/>
  <c r="C516" i="2"/>
  <c r="C2989" i="2"/>
  <c r="C1416" i="2"/>
  <c r="C1747" i="2"/>
  <c r="C2961" i="2"/>
  <c r="C248" i="2"/>
  <c r="C103" i="2"/>
  <c r="C828" i="2"/>
  <c r="C2007" i="2"/>
  <c r="C2629" i="2"/>
  <c r="C802" i="2"/>
  <c r="C1229" i="2"/>
  <c r="C3385" i="2"/>
  <c r="C2303" i="2"/>
  <c r="C3102" i="2"/>
  <c r="C2024" i="2"/>
  <c r="C1356" i="2"/>
  <c r="C2065" i="2"/>
  <c r="C3149" i="2"/>
  <c r="C3308" i="2"/>
  <c r="C1683" i="2"/>
  <c r="C2111" i="2"/>
  <c r="C24" i="2"/>
  <c r="C3369" i="2"/>
  <c r="C3192" i="2"/>
  <c r="C3264" i="2"/>
  <c r="C845" i="2"/>
  <c r="C31" i="2"/>
  <c r="C256" i="2"/>
  <c r="C3433" i="2"/>
  <c r="C2423" i="2"/>
  <c r="C3482" i="2"/>
  <c r="C2517" i="2"/>
  <c r="C2147" i="2"/>
  <c r="C2819" i="2"/>
  <c r="C988" i="2"/>
  <c r="C2639" i="2"/>
  <c r="C688" i="2"/>
  <c r="C1528" i="2"/>
  <c r="C2586" i="2"/>
  <c r="C1239" i="2"/>
  <c r="C859" i="2"/>
  <c r="C25" i="2"/>
  <c r="C1750" i="2"/>
  <c r="C571" i="2"/>
  <c r="C2289" i="2"/>
  <c r="C2225" i="2"/>
  <c r="C2071" i="2"/>
  <c r="C1397" i="2"/>
  <c r="C1181" i="2"/>
  <c r="C1769" i="2"/>
  <c r="C3018" i="2"/>
  <c r="C3047" i="2"/>
  <c r="C1518" i="2"/>
  <c r="C2158" i="2"/>
  <c r="C3576" i="2"/>
  <c r="C2116" i="2"/>
  <c r="C2860" i="2"/>
  <c r="C131" i="2"/>
  <c r="C3456" i="2"/>
  <c r="C551" i="2"/>
  <c r="C3606" i="2"/>
  <c r="C2146" i="2"/>
  <c r="C1014" i="2"/>
  <c r="C2199" i="2"/>
  <c r="C2621" i="2"/>
  <c r="C1052" i="2"/>
  <c r="C3001" i="2"/>
  <c r="C2365" i="2"/>
  <c r="C456" i="2"/>
  <c r="C3457" i="2"/>
  <c r="C2" i="2"/>
  <c r="C390" i="2"/>
  <c r="C3561" i="2"/>
  <c r="C1996" i="2"/>
  <c r="C1695" i="2"/>
  <c r="C1849" i="2"/>
  <c r="C803" i="2"/>
  <c r="C2439" i="2"/>
  <c r="C3354" i="2"/>
  <c r="C1259" i="2"/>
  <c r="C672" i="2"/>
  <c r="C518" i="2"/>
  <c r="C1793" i="2"/>
  <c r="C2743" i="2"/>
  <c r="C2879" i="2"/>
  <c r="C3034" i="2"/>
  <c r="C2228" i="2"/>
  <c r="C2448" i="2"/>
  <c r="C1789" i="2"/>
  <c r="C3372" i="2"/>
  <c r="C432" i="2"/>
  <c r="C2993" i="2"/>
  <c r="C271" i="2"/>
  <c r="C3686" i="2"/>
  <c r="C2420" i="2"/>
  <c r="C991" i="2"/>
  <c r="C1596" i="2"/>
  <c r="C955" i="2"/>
  <c r="C3556" i="2"/>
  <c r="C3226" i="2"/>
  <c r="C3498" i="2"/>
  <c r="C2525" i="2"/>
  <c r="C1019" i="2"/>
  <c r="C3133" i="2"/>
  <c r="C3402" i="2"/>
  <c r="C1631" i="2"/>
  <c r="C2835" i="2"/>
  <c r="C2066" i="2"/>
  <c r="C2408" i="2"/>
  <c r="C3676" i="2"/>
  <c r="C2236" i="2"/>
  <c r="C3473" i="2"/>
  <c r="C3379" i="2"/>
  <c r="C1971" i="2"/>
  <c r="C3627" i="2"/>
  <c r="C2850" i="2"/>
  <c r="C3398" i="2"/>
  <c r="C2761" i="2"/>
  <c r="C1846" i="2"/>
  <c r="C1512" i="2"/>
  <c r="C1635" i="2"/>
  <c r="C2646" i="2"/>
  <c r="C1728" i="2"/>
  <c r="C1483" i="2"/>
  <c r="C1379" i="2"/>
  <c r="C2464" i="2"/>
  <c r="C3260" i="2"/>
  <c r="C3701" i="2"/>
  <c r="C2019" i="2"/>
  <c r="C2466" i="2"/>
  <c r="C2308" i="2"/>
  <c r="C2187" i="2"/>
  <c r="C3119" i="2"/>
  <c r="C2920" i="2"/>
  <c r="C250" i="2"/>
  <c r="C834" i="2"/>
  <c r="C2064" i="2"/>
  <c r="C958" i="2"/>
  <c r="C2911" i="2"/>
  <c r="C147" i="2"/>
  <c r="C2532" i="2"/>
  <c r="C761" i="2"/>
  <c r="C2298" i="2"/>
  <c r="C203" i="2"/>
  <c r="C3031" i="2"/>
  <c r="C1115" i="2"/>
  <c r="C2647" i="2"/>
  <c r="C406" i="2"/>
  <c r="C1261" i="2"/>
  <c r="C405" i="2"/>
  <c r="C2723" i="2"/>
  <c r="C1382" i="2"/>
  <c r="C3585" i="2"/>
  <c r="C2883" i="2"/>
  <c r="C3064" i="2"/>
  <c r="C1646" i="2"/>
  <c r="C1264" i="2"/>
  <c r="C2302" i="2"/>
  <c r="C1785" i="2"/>
  <c r="C423" i="2"/>
  <c r="C3114" i="2"/>
  <c r="C3144" i="2"/>
  <c r="C2270" i="2"/>
  <c r="C2702" i="2"/>
  <c r="C1212" i="2"/>
  <c r="C1478" i="2"/>
  <c r="C2499" i="2"/>
  <c r="C408" i="2"/>
  <c r="C2793" i="2"/>
  <c r="C492" i="2"/>
  <c r="C2333" i="2"/>
  <c r="C3266" i="2"/>
  <c r="C2709" i="2"/>
  <c r="C1842" i="2"/>
  <c r="C3597" i="2"/>
  <c r="C3263" i="2"/>
  <c r="C2256" i="2"/>
  <c r="C3306" i="2"/>
  <c r="C3334" i="2"/>
  <c r="C1959" i="2"/>
  <c r="C2591" i="2"/>
  <c r="C3009" i="2"/>
  <c r="C578" i="2"/>
  <c r="C3571" i="2"/>
  <c r="C3653" i="2"/>
  <c r="C1021" i="2"/>
  <c r="C368" i="2"/>
  <c r="C1934" i="2"/>
  <c r="C2265" i="2"/>
  <c r="C1655" i="2"/>
  <c r="C2267" i="2"/>
  <c r="C3382" i="2"/>
  <c r="C3158" i="2"/>
  <c r="C841" i="2"/>
  <c r="C3681" i="2"/>
  <c r="C818" i="2"/>
  <c r="C2206" i="2"/>
  <c r="C285" i="2"/>
  <c r="C1944" i="2"/>
  <c r="C462" i="2"/>
  <c r="C3708" i="2"/>
  <c r="C2317" i="2"/>
  <c r="C2094" i="2"/>
  <c r="C2738" i="2"/>
  <c r="C1199" i="2"/>
  <c r="C1354" i="2"/>
  <c r="C5" i="2"/>
  <c r="C3122" i="2"/>
  <c r="C2297" i="2"/>
  <c r="C3613" i="2"/>
  <c r="C1410" i="2"/>
  <c r="C1599" i="2"/>
  <c r="C2732" i="2"/>
  <c r="C457" i="2"/>
  <c r="C2127" i="2"/>
  <c r="C3199" i="2"/>
  <c r="C448" i="2"/>
  <c r="C3664" i="2"/>
  <c r="C2840" i="2"/>
  <c r="C3572" i="2"/>
  <c r="C1904" i="2"/>
  <c r="C13" i="2"/>
  <c r="C3217" i="2"/>
  <c r="C245" i="2"/>
  <c r="C826" i="2"/>
  <c r="C1722" i="2"/>
  <c r="C2419" i="2"/>
  <c r="C1801" i="2"/>
  <c r="C2504" i="2"/>
  <c r="C603" i="2"/>
  <c r="C1368" i="2"/>
  <c r="C2035" i="2"/>
  <c r="C3493" i="2"/>
  <c r="C2487" i="2"/>
  <c r="C2002" i="2"/>
  <c r="C825" i="2"/>
  <c r="C847" i="2"/>
  <c r="C2103" i="2"/>
  <c r="C3353" i="2"/>
  <c r="C2136" i="2"/>
  <c r="C364" i="2"/>
  <c r="C2670" i="2"/>
  <c r="C3154" i="2"/>
  <c r="C587" i="2"/>
  <c r="C1304" i="2"/>
  <c r="C1929" i="2"/>
  <c r="C1829" i="2"/>
  <c r="C3146" i="2"/>
  <c r="C3339" i="2"/>
  <c r="C945" i="2"/>
  <c r="C1555" i="2"/>
  <c r="C2047" i="2"/>
  <c r="C1502" i="2"/>
  <c r="C1549" i="2"/>
  <c r="C320" i="2"/>
  <c r="C1231" i="2"/>
  <c r="C3435" i="2"/>
  <c r="C3392" i="2"/>
  <c r="C205" i="2"/>
  <c r="C1539" i="2"/>
  <c r="C1781" i="2"/>
  <c r="C2149" i="2"/>
  <c r="C2662" i="2"/>
  <c r="C2078" i="2"/>
  <c r="C3476" i="2"/>
  <c r="C682" i="2"/>
  <c r="C173" i="2"/>
  <c r="C91" i="2"/>
  <c r="C344" i="2"/>
  <c r="C752" i="2"/>
  <c r="C1399" i="2"/>
  <c r="C3609" i="2"/>
  <c r="C1943" i="2"/>
  <c r="C2118" i="2"/>
  <c r="C39" i="2"/>
  <c r="C1582" i="2"/>
  <c r="C1813" i="2"/>
  <c r="C299" i="2"/>
  <c r="C1250" i="2"/>
  <c r="C1064" i="2"/>
  <c r="C1712" i="2"/>
  <c r="C3182" i="2"/>
  <c r="C985" i="2"/>
  <c r="C517" i="2"/>
  <c r="C2356" i="2"/>
  <c r="C631" i="2"/>
  <c r="C3282" i="2"/>
  <c r="C3002" i="2"/>
  <c r="C3501" i="2"/>
  <c r="C1309" i="2"/>
  <c r="C675" i="2"/>
  <c r="C263" i="2"/>
  <c r="C2512" i="2"/>
  <c r="C3172" i="2"/>
  <c r="C3608" i="2"/>
  <c r="C478" i="2"/>
  <c r="C2635" i="2"/>
  <c r="C1550" i="2"/>
  <c r="C428" i="2"/>
  <c r="C2596" i="2"/>
  <c r="C61" i="2"/>
  <c r="C1527" i="2"/>
  <c r="C931" i="2"/>
  <c r="C1071" i="2"/>
  <c r="C1546" i="2"/>
  <c r="C2208" i="2"/>
  <c r="C1329" i="2"/>
  <c r="C3660" i="2"/>
  <c r="C2351" i="2"/>
  <c r="C3175" i="2"/>
  <c r="C3551" i="2"/>
  <c r="C3601" i="2"/>
  <c r="C3066" i="2"/>
  <c r="C3652" i="2"/>
  <c r="C1623" i="2"/>
  <c r="C1327" i="2"/>
  <c r="C166" i="2"/>
  <c r="C449" i="2"/>
  <c r="C3670" i="2"/>
  <c r="C1300" i="2"/>
  <c r="C737" i="2"/>
  <c r="C3414" i="2"/>
  <c r="C3533" i="2"/>
  <c r="C2982" i="2"/>
  <c r="C2714" i="2"/>
  <c r="C1182" i="2"/>
  <c r="C1901" i="2"/>
  <c r="C3235" i="2"/>
  <c r="C410" i="2"/>
  <c r="C1877" i="2"/>
  <c r="C300" i="2"/>
  <c r="C180" i="2"/>
  <c r="C891" i="2"/>
  <c r="C44" i="2"/>
  <c r="C785" i="2"/>
  <c r="C2245" i="2"/>
  <c r="C879" i="2"/>
  <c r="C193" i="2"/>
  <c r="C870" i="2"/>
  <c r="C2023" i="2"/>
  <c r="C940" i="2"/>
  <c r="C3534" i="2"/>
  <c r="C1812" i="2"/>
  <c r="C195" i="2"/>
  <c r="C671" i="2"/>
  <c r="C165" i="2"/>
  <c r="C1804" i="2"/>
  <c r="C3417" i="2"/>
  <c r="C33" i="2"/>
  <c r="C2959" i="2"/>
  <c r="C1723" i="2"/>
  <c r="C2140" i="2"/>
  <c r="C1752" i="2"/>
  <c r="C2441" i="2"/>
  <c r="C289" i="2"/>
  <c r="C1184" i="2"/>
  <c r="C1065" i="2"/>
  <c r="C1616" i="2"/>
  <c r="C2044" i="2"/>
  <c r="C3136" i="2"/>
  <c r="C1465" i="2"/>
  <c r="C3033" i="2"/>
  <c r="C962" i="2"/>
  <c r="C1998" i="2"/>
  <c r="C965" i="2"/>
  <c r="C3586" i="2"/>
  <c r="C649" i="2"/>
  <c r="C724" i="2"/>
  <c r="C1788" i="2"/>
  <c r="C2469" i="2"/>
  <c r="C3352" i="2"/>
  <c r="C188" i="2"/>
  <c r="C1771" i="2"/>
  <c r="C3607" i="2"/>
  <c r="C2005" i="2"/>
  <c r="C19" i="2"/>
  <c r="C323" i="2"/>
  <c r="C2939" i="2"/>
  <c r="C2148" i="2"/>
  <c r="C1462" i="2"/>
  <c r="C2942" i="2"/>
  <c r="C1619" i="2"/>
  <c r="C3440" i="2"/>
  <c r="C2841" i="2"/>
  <c r="C763" i="2"/>
  <c r="C3505" i="2"/>
  <c r="C1694" i="2"/>
  <c r="C933" i="2"/>
  <c r="C1724" i="2"/>
  <c r="C1557" i="2"/>
  <c r="C3099" i="2"/>
  <c r="C835" i="2"/>
  <c r="C2156" i="2"/>
  <c r="C2730" i="2"/>
  <c r="C2692" i="2"/>
  <c r="C512" i="2"/>
  <c r="C668" i="2"/>
  <c r="C1693" i="2"/>
  <c r="C73" i="2"/>
  <c r="C735" i="2"/>
  <c r="C2769" i="2"/>
  <c r="C926" i="2"/>
  <c r="C2561" i="2"/>
  <c r="C2938" i="2"/>
  <c r="C1024" i="2"/>
  <c r="C254" i="2"/>
  <c r="C1061" i="2"/>
  <c r="C2644" i="2"/>
  <c r="C2678" i="2"/>
  <c r="C3431" i="2"/>
  <c r="C980" i="2"/>
  <c r="C1146" i="2"/>
  <c r="C2684" i="2"/>
  <c r="C82" i="2"/>
  <c r="C1569" i="2"/>
  <c r="C3208" i="2"/>
  <c r="C2805" i="2"/>
  <c r="C554" i="2"/>
  <c r="C2832" i="2"/>
  <c r="C2295" i="2"/>
  <c r="C3555" i="2"/>
  <c r="C3142" i="2"/>
  <c r="C1678" i="2"/>
  <c r="C1412" i="2"/>
  <c r="C1119" i="2"/>
  <c r="C2291" i="2"/>
  <c r="C317" i="2"/>
  <c r="C2650" i="2"/>
  <c r="C2273" i="2"/>
  <c r="C1338" i="2"/>
  <c r="C538" i="2"/>
  <c r="C3594" i="2"/>
  <c r="C1459" i="2"/>
  <c r="C1423" i="2"/>
  <c r="C3218" i="2"/>
  <c r="C96" i="2"/>
  <c r="C2997" i="2"/>
  <c r="C11" i="2"/>
  <c r="C57" i="2"/>
  <c r="C2428" i="2"/>
  <c r="C3194" i="2"/>
  <c r="C2154" i="2"/>
  <c r="C1691" i="2"/>
  <c r="C2073" i="2"/>
  <c r="C1538" i="2"/>
  <c r="C2991" i="2"/>
  <c r="C1307" i="2"/>
  <c r="C1642" i="2"/>
  <c r="C3248" i="2"/>
  <c r="C2643" i="2"/>
  <c r="C1032" i="2"/>
  <c r="C3300" i="2"/>
  <c r="C3103" i="2"/>
  <c r="C2900" i="2"/>
  <c r="C2288" i="2"/>
  <c r="C2853" i="2"/>
  <c r="C3692" i="2"/>
  <c r="C2050" i="2"/>
  <c r="C1543" i="2"/>
  <c r="C1802" i="2"/>
  <c r="C441" i="2"/>
  <c r="C2866" i="2"/>
  <c r="C3612" i="2"/>
  <c r="C2367" i="2"/>
  <c r="C1415" i="2"/>
  <c r="C2967" i="2"/>
  <c r="C1467" i="2"/>
  <c r="C2638" i="2"/>
  <c r="C2813" i="2"/>
  <c r="C3574" i="2"/>
  <c r="C467" i="2"/>
  <c r="C2233" i="2"/>
  <c r="C236" i="2"/>
  <c r="C1109" i="2"/>
  <c r="C183" i="2"/>
  <c r="C2123" i="2"/>
  <c r="C1214" i="2"/>
  <c r="C2837" i="2"/>
  <c r="C359" i="2"/>
  <c r="C1428" i="2"/>
  <c r="C14" i="2"/>
  <c r="C2465" i="2"/>
  <c r="C3200" i="2"/>
  <c r="C399" i="2"/>
  <c r="C2400" i="2"/>
  <c r="C450" i="2"/>
  <c r="C3312" i="2"/>
  <c r="C1306" i="2"/>
  <c r="C2713" i="2"/>
  <c r="C1035" i="2"/>
  <c r="C1487" i="2"/>
  <c r="C3265" i="2"/>
  <c r="C1062" i="2"/>
  <c r="C2029" i="2"/>
  <c r="C2032" i="2"/>
  <c r="C2529" i="2"/>
  <c r="C1086" i="2"/>
  <c r="C837" i="2"/>
  <c r="C2537" i="2"/>
  <c r="C2119" i="2"/>
  <c r="C3338" i="2"/>
  <c r="C79" i="2"/>
  <c r="C1895" i="2"/>
  <c r="C1604" i="2"/>
  <c r="C1573" i="2"/>
  <c r="C2200" i="2"/>
  <c r="C2079" i="2"/>
  <c r="C247" i="2"/>
  <c r="C783" i="2"/>
  <c r="C3422" i="2"/>
  <c r="C2096" i="2"/>
  <c r="C1221" i="2"/>
  <c r="C895" i="2"/>
  <c r="C983" i="2"/>
  <c r="C3082" i="2"/>
  <c r="C792" i="2"/>
  <c r="C204" i="2"/>
  <c r="C2246" i="2"/>
  <c r="C2070" i="2"/>
  <c r="C3649" i="2"/>
  <c r="C654" i="2"/>
  <c r="C2592" i="2"/>
  <c r="C1320" i="2"/>
  <c r="C2034" i="2"/>
  <c r="C2411" i="2"/>
  <c r="C657" i="2"/>
  <c r="C1298" i="2"/>
  <c r="C274" i="2"/>
  <c r="C3180" i="2"/>
  <c r="C122" i="2"/>
  <c r="C1175" i="2"/>
  <c r="C2013" i="2"/>
  <c r="C905" i="2"/>
  <c r="C3061" i="2"/>
  <c r="C1297" i="2"/>
  <c r="C120" i="2"/>
  <c r="C2858" i="2"/>
  <c r="C1321" i="2"/>
  <c r="C3550" i="2"/>
  <c r="C197" i="2"/>
  <c r="C1841" i="2"/>
  <c r="C3560" i="2"/>
  <c r="C1042" i="2"/>
  <c r="C2403" i="2"/>
  <c r="C380" i="2"/>
  <c r="C1383" i="2"/>
  <c r="C884" i="2"/>
  <c r="C1772" i="2"/>
  <c r="C1393" i="2"/>
  <c r="C29" i="2"/>
  <c r="C297" i="2"/>
  <c r="C3076" i="2"/>
  <c r="C944" i="2"/>
  <c r="C793" i="2"/>
  <c r="C2335" i="2"/>
  <c r="C1118" i="2"/>
  <c r="C1177" i="2"/>
  <c r="C2214" i="2"/>
  <c r="C3647" i="2"/>
  <c r="C1102" i="2"/>
  <c r="C3232" i="2"/>
  <c r="C904" i="2"/>
  <c r="C3587" i="2"/>
  <c r="C1595" i="2"/>
  <c r="C1588" i="2"/>
  <c r="C3486" i="2"/>
  <c r="C1918" i="2"/>
  <c r="C354" i="2"/>
  <c r="C201" i="2"/>
  <c r="C1855" i="2"/>
  <c r="C417" i="2"/>
  <c r="C2640" i="2"/>
  <c r="C2791" i="2"/>
  <c r="C773" i="2"/>
  <c r="C1375" i="2"/>
  <c r="C799" i="2"/>
  <c r="C1676" i="2"/>
  <c r="C1319" i="2"/>
  <c r="C3277" i="2"/>
  <c r="C2450" i="2"/>
  <c r="C1734" i="2"/>
  <c r="C371" i="2"/>
  <c r="C2483" i="2"/>
  <c r="C1510" i="2"/>
  <c r="C999" i="2"/>
  <c r="C2618" i="2"/>
  <c r="C2177" i="2"/>
  <c r="C1735" i="2"/>
  <c r="C1166" i="2"/>
  <c r="C2124" i="2"/>
  <c r="C3478" i="2"/>
  <c r="C81" i="2"/>
  <c r="C2789" i="2"/>
  <c r="C3014" i="2"/>
  <c r="C3204" i="2"/>
  <c r="C325" i="2"/>
  <c r="C1227" i="2"/>
  <c r="C1533" i="2"/>
  <c r="C2893" i="2"/>
  <c r="C2015" i="2"/>
  <c r="C1873" i="2"/>
  <c r="C209" i="2"/>
  <c r="C3251" i="2"/>
  <c r="C2080" i="2"/>
  <c r="C3162" i="2"/>
  <c r="C3007" i="2"/>
  <c r="C3602" i="2"/>
  <c r="C525" i="2"/>
  <c r="C1852" i="2"/>
  <c r="C3160" i="2"/>
  <c r="C3672" i="2"/>
  <c r="C149" i="2"/>
  <c r="C2632" i="2"/>
  <c r="C3088" i="2"/>
  <c r="C3396" i="2"/>
  <c r="C1027" i="2"/>
  <c r="C1809" i="2"/>
  <c r="C3275" i="2"/>
  <c r="C1168" i="2"/>
  <c r="C1293" i="2"/>
  <c r="C3366" i="2"/>
  <c r="C2296" i="2"/>
  <c r="C3622" i="2"/>
  <c r="C3091" i="2"/>
  <c r="C2934" i="2"/>
  <c r="C2755" i="2"/>
  <c r="C3499" i="2"/>
  <c r="C1011" i="2"/>
  <c r="C2765" i="2"/>
  <c r="C1057" i="2"/>
  <c r="C3193" i="2"/>
  <c r="C1218" i="2"/>
  <c r="C3695" i="2"/>
  <c r="C2001" i="2"/>
  <c r="C2633" i="2"/>
  <c r="C1255" i="2"/>
  <c r="C2090" i="2"/>
  <c r="C3315" i="2"/>
  <c r="C821" i="2"/>
  <c r="C2247" i="2"/>
  <c r="C2877" i="2"/>
  <c r="C2368" i="2"/>
  <c r="C2651" i="2"/>
  <c r="C1242" i="2"/>
  <c r="C1083" i="2"/>
  <c r="C2654" i="2"/>
  <c r="C2927" i="2"/>
  <c r="C2727" i="2"/>
  <c r="C3201" i="2"/>
  <c r="C1287" i="2"/>
  <c r="C3709" i="2"/>
  <c r="C721" i="2"/>
  <c r="C2354" i="2"/>
  <c r="C3164" i="2"/>
  <c r="C1191" i="2"/>
  <c r="C2165" i="2"/>
  <c r="C3236" i="2"/>
  <c r="C3184" i="2"/>
  <c r="C2534" i="2"/>
  <c r="C2604" i="2"/>
  <c r="C2137" i="2"/>
  <c r="C1530" i="2"/>
  <c r="C1369" i="2"/>
  <c r="C614" i="2"/>
  <c r="C415" i="2"/>
  <c r="C2528" i="2"/>
  <c r="C771" i="2"/>
  <c r="C352" i="2"/>
  <c r="C3553" i="2"/>
  <c r="C28" i="2"/>
  <c r="C89" i="2"/>
  <c r="C1980" i="2"/>
  <c r="C2112" i="2"/>
  <c r="C824" i="2"/>
  <c r="C797" i="2"/>
  <c r="C3684" i="2"/>
  <c r="C697" i="2"/>
  <c r="C3326" i="2"/>
  <c r="C601" i="2"/>
  <c r="C1882" i="2"/>
  <c r="C2327" i="2"/>
  <c r="C2463" i="2"/>
  <c r="C2004" i="2"/>
  <c r="C1780" i="2"/>
  <c r="C40" i="2"/>
  <c r="C2925" i="2"/>
  <c r="C1323" i="2"/>
  <c r="C2753" i="2"/>
  <c r="C1093" i="2"/>
  <c r="C3645" i="2"/>
  <c r="C4" i="2"/>
  <c r="C1331" i="2"/>
  <c r="C276" i="2"/>
  <c r="C3479" i="2"/>
  <c r="C2671" i="2"/>
  <c r="C2344" i="2"/>
  <c r="C1834" i="2"/>
  <c r="C3363" i="2"/>
  <c r="C1568" i="2"/>
  <c r="C1768" i="2"/>
  <c r="C3173" i="2"/>
  <c r="C1951" i="2"/>
  <c r="C2809" i="2"/>
  <c r="C1552" i="2"/>
  <c r="C648" i="2"/>
  <c r="C2974" i="2"/>
  <c r="C3616" i="2"/>
  <c r="C2223" i="2"/>
  <c r="C2548" i="2"/>
  <c r="C2578" i="2"/>
  <c r="C2025" i="2"/>
  <c r="C1949" i="2"/>
  <c r="C1854" i="2"/>
  <c r="C1095" i="2"/>
  <c r="C1602" i="2"/>
  <c r="C2261" i="2"/>
  <c r="C2620" i="2"/>
  <c r="C3198" i="2"/>
  <c r="C3377" i="2"/>
  <c r="C1238" i="2"/>
  <c r="C360" i="2"/>
  <c r="C174" i="2"/>
  <c r="C3578" i="2"/>
  <c r="C3109" i="2"/>
  <c r="C3015" i="2"/>
  <c r="C998" i="2"/>
  <c r="C427" i="2"/>
  <c r="C350" i="2"/>
  <c r="C1864" i="2"/>
  <c r="C3267" i="2"/>
  <c r="C1913" i="2"/>
  <c r="C1820" i="2"/>
  <c r="C966" i="2"/>
  <c r="C704" i="2"/>
  <c r="C429" i="2"/>
  <c r="C56" i="2"/>
  <c r="C3073" i="2"/>
  <c r="C442" i="2"/>
  <c r="C2425" i="2"/>
  <c r="C3327" i="2"/>
  <c r="C3107" i="2"/>
  <c r="C887" i="2"/>
  <c r="C3230" i="2"/>
  <c r="C3120" i="2"/>
  <c r="C192" i="2"/>
  <c r="C2764" i="2"/>
  <c r="C2048" i="2"/>
  <c r="C3216" i="2"/>
  <c r="C2846" i="2"/>
  <c r="C2053" i="2"/>
  <c r="C142" i="2"/>
  <c r="C3224" i="2"/>
  <c r="C774" i="2"/>
  <c r="C2175" i="2"/>
  <c r="C3532" i="2"/>
  <c r="C1232" i="2"/>
  <c r="C430" i="2"/>
  <c r="C1748" i="2"/>
  <c r="C938" i="2"/>
  <c r="C2681" i="2"/>
  <c r="C1068" i="2"/>
  <c r="C2956" i="2"/>
  <c r="C3048" i="2"/>
  <c r="C1328" i="2"/>
  <c r="C3052" i="2"/>
  <c r="C1056" i="2"/>
  <c r="C2201" i="2"/>
  <c r="C1050" i="2"/>
  <c r="C866" i="2"/>
  <c r="C617" i="2"/>
  <c r="C1089" i="2"/>
  <c r="C2970" i="2"/>
  <c r="C3068" i="2"/>
  <c r="C2341" i="2"/>
  <c r="C863" i="2"/>
  <c r="C3357" i="2"/>
  <c r="C3320" i="2"/>
  <c r="C3520" i="2"/>
  <c r="C1725" i="2"/>
  <c r="C1982" i="2"/>
  <c r="C2085" i="2"/>
  <c r="C1535" i="2"/>
  <c r="C1783" i="2"/>
  <c r="C3152" i="2"/>
  <c r="C3155" i="2"/>
  <c r="C1521" i="2"/>
  <c r="C3159" i="2"/>
  <c r="C1651" i="2"/>
  <c r="C3654" i="2"/>
  <c r="C1400" i="2"/>
  <c r="C1584" i="2"/>
  <c r="C3641" i="2"/>
  <c r="C42" i="2"/>
  <c r="C1360" i="2"/>
  <c r="C1289" i="2"/>
  <c r="C506" i="2"/>
  <c r="C1885" i="2"/>
  <c r="C116" i="2"/>
  <c r="C2757" i="2"/>
  <c r="C3294" i="2"/>
  <c r="C3547" i="2"/>
  <c r="C3197" i="2"/>
  <c r="C2772" i="2"/>
  <c r="C20" i="2"/>
  <c r="C2171" i="2"/>
  <c r="C2806" i="2"/>
  <c r="C2614" i="2"/>
  <c r="C1039" i="2"/>
  <c r="C3019" i="2"/>
  <c r="C1188" i="2"/>
  <c r="C45" i="2"/>
  <c r="C2449" i="2"/>
  <c r="C3207" i="2"/>
  <c r="C303" i="2"/>
  <c r="C2659" i="2"/>
  <c r="C1498" i="2"/>
  <c r="C3646" i="2"/>
  <c r="C903" i="2"/>
  <c r="C2361" i="2"/>
  <c r="C2221" i="2"/>
  <c r="C1938" i="2"/>
  <c r="C3245" i="2"/>
  <c r="C2330" i="2"/>
  <c r="C1577" i="2"/>
  <c r="C2590" i="2"/>
  <c r="C2728" i="2"/>
  <c r="C396" i="2"/>
  <c r="C992" i="2"/>
  <c r="C2573" i="2"/>
  <c r="C1325" i="2"/>
  <c r="C1592" i="2"/>
  <c r="C2060" i="2"/>
  <c r="C3644" i="2"/>
  <c r="C627" i="2"/>
  <c r="C1394" i="2"/>
  <c r="C3336" i="2"/>
  <c r="C2059" i="2"/>
  <c r="C1013" i="2"/>
  <c r="C745" i="2"/>
  <c r="C1524" i="2"/>
  <c r="C2871" i="2"/>
  <c r="C291" i="2"/>
  <c r="C3577" i="2"/>
  <c r="C2192" i="2"/>
  <c r="C363" i="2"/>
  <c r="C666" i="2"/>
  <c r="C1406" i="2"/>
  <c r="C3135" i="2"/>
  <c r="C1730" i="2"/>
  <c r="C3108" i="2"/>
  <c r="C906" i="2"/>
  <c r="C2954" i="2"/>
  <c r="C3711" i="2"/>
  <c r="C1235" i="2"/>
  <c r="C838" i="2"/>
  <c r="C1251" i="2"/>
  <c r="C3297" i="2"/>
  <c r="C1246" i="2"/>
  <c r="C1236" i="2"/>
  <c r="C2176" i="2"/>
  <c r="C1274" i="2"/>
  <c r="C2283" i="2"/>
  <c r="C2734" i="2"/>
  <c r="C827" i="2"/>
  <c r="C2328" i="2"/>
  <c r="C404" i="2"/>
  <c r="C1361" i="2"/>
  <c r="C1696" i="2"/>
  <c r="C1433" i="2"/>
  <c r="C1286" i="2"/>
  <c r="C2447" i="2"/>
  <c r="C214" i="2"/>
  <c r="C2558" i="2"/>
  <c r="C1663" i="2"/>
  <c r="C769" i="2"/>
  <c r="C1672" i="2"/>
  <c r="C3156" i="2"/>
  <c r="C313" i="2"/>
  <c r="C1491" i="2"/>
  <c r="C739" i="2"/>
  <c r="C2082" i="2"/>
  <c r="C3364" i="2"/>
  <c r="C1667" i="2"/>
  <c r="C911" i="2"/>
  <c r="C687" i="2"/>
  <c r="C3171" i="2"/>
  <c r="C1935" i="2"/>
  <c r="C3118" i="2"/>
  <c r="C1046" i="2"/>
  <c r="C1302" i="2"/>
  <c r="C1858" i="2"/>
  <c r="C3101" i="2"/>
  <c r="C981" i="2"/>
  <c r="C228" i="2"/>
  <c r="C249" i="2"/>
  <c r="C3429" i="2"/>
  <c r="C813" i="2"/>
  <c r="C3662" i="2"/>
  <c r="C1795" i="2"/>
  <c r="C1470" i="2"/>
  <c r="C3328" i="2"/>
  <c r="C3348" i="2"/>
  <c r="C187" i="2"/>
  <c r="C3661" i="2"/>
  <c r="C558" i="2"/>
  <c r="C315" i="2"/>
  <c r="C2864" i="2"/>
  <c r="C1786" i="2"/>
  <c r="C2046" i="2"/>
  <c r="C2800" i="2"/>
  <c r="C692" i="2"/>
  <c r="C2716" i="2"/>
  <c r="C2797" i="2"/>
  <c r="C2011" i="2"/>
  <c r="C2582" i="2"/>
  <c r="C907" i="2"/>
  <c r="C2157" i="2"/>
  <c r="C733" i="2"/>
  <c r="C727" i="2"/>
  <c r="C3165" i="2"/>
  <c r="C3228" i="2"/>
  <c r="C226" i="2"/>
  <c r="C1912" i="2"/>
  <c r="C2693" i="2"/>
  <c r="C1818" i="2"/>
  <c r="C2745" i="2"/>
  <c r="C1217" i="2"/>
  <c r="C2238" i="2"/>
  <c r="C2414" i="2"/>
  <c r="C345" i="2"/>
  <c r="C3291" i="2"/>
  <c r="C1096" i="2"/>
  <c r="C2649" i="2"/>
  <c r="C298" i="2"/>
  <c r="C1030" i="2"/>
  <c r="C1945" i="2"/>
  <c r="C125" i="2"/>
  <c r="C3104" i="2"/>
  <c r="C2279" i="2"/>
  <c r="C349" i="2"/>
  <c r="C509" i="2"/>
  <c r="C3190" i="2"/>
  <c r="C874" i="2"/>
  <c r="C1670" i="2"/>
  <c r="C1862" i="2"/>
  <c r="C508" i="2"/>
  <c r="C2290" i="2"/>
  <c r="C1999" i="2"/>
  <c r="C613" i="2"/>
  <c r="C1702" i="2"/>
  <c r="C6" i="2"/>
  <c r="C3077" i="2"/>
  <c r="C3054" i="2"/>
  <c r="C3038" i="2"/>
  <c r="C1641" i="2"/>
  <c r="C1940" i="2"/>
  <c r="C2535" i="2"/>
  <c r="C1254" i="2"/>
  <c r="C461" i="2"/>
  <c r="C544" i="2"/>
  <c r="C1697" i="2"/>
  <c r="C3397" i="2"/>
  <c r="C1822" i="2"/>
  <c r="C191" i="2"/>
  <c r="C2166" i="2"/>
  <c r="C2184" i="2"/>
  <c r="C832" i="2"/>
  <c r="C1090" i="2"/>
  <c r="C64" i="2"/>
  <c r="C1711" i="2"/>
  <c r="C3620" i="2"/>
  <c r="C328" i="2"/>
  <c r="C762" i="2"/>
  <c r="C3079" i="2"/>
  <c r="C1301" i="2"/>
  <c r="C95" i="2"/>
  <c r="C3123" i="2"/>
  <c r="C888" i="2"/>
  <c r="C118" i="2"/>
  <c r="C3030" i="2"/>
  <c r="C242" i="2"/>
  <c r="C2836" i="2"/>
  <c r="C3134" i="2"/>
  <c r="C2259" i="2"/>
  <c r="C2083" i="2"/>
  <c r="C3203" i="2"/>
  <c r="C1079" i="2"/>
  <c r="C957" i="2"/>
  <c r="C1939" i="2"/>
  <c r="C100" i="2"/>
  <c r="C1638" i="2"/>
  <c r="C2069" i="2"/>
  <c r="C1753" i="2"/>
  <c r="C2544" i="2"/>
  <c r="C3117" i="2"/>
  <c r="C1440" i="2"/>
  <c r="C1666" i="2"/>
  <c r="C2645" i="2"/>
  <c r="C1432" i="2"/>
  <c r="C1612" i="2"/>
  <c r="C1975" i="2"/>
  <c r="C2887" i="2"/>
  <c r="C2830" i="2"/>
  <c r="C661" i="2"/>
  <c r="C1953" i="2"/>
  <c r="C190" i="2"/>
  <c r="C1706" i="2"/>
  <c r="C717" i="2"/>
  <c r="C1363" i="2"/>
  <c r="C707" i="2"/>
  <c r="C3307" i="2"/>
  <c r="C246" i="2"/>
  <c r="C1682" i="2"/>
  <c r="C3237" i="2"/>
  <c r="C1387" i="2"/>
  <c r="C651" i="2"/>
  <c r="C3623" i="2"/>
  <c r="C3517" i="2"/>
  <c r="C2699" i="2"/>
  <c r="C401" i="2"/>
  <c r="C1178" i="2"/>
  <c r="C1241" i="2"/>
  <c r="C2918" i="2"/>
  <c r="C2269" i="2"/>
  <c r="C2915" i="2"/>
  <c r="C411" i="2"/>
  <c r="C950" i="2"/>
  <c r="C1365" i="2"/>
  <c r="C2980" i="2"/>
  <c r="C861" i="2"/>
  <c r="C3522" i="2"/>
  <c r="C334" i="2"/>
  <c r="C2397" i="2"/>
  <c r="C3257" i="2"/>
  <c r="C3274" i="2"/>
  <c r="C770" i="2"/>
  <c r="C1474" i="2"/>
  <c r="C1473" i="2"/>
  <c r="C1879" i="2"/>
  <c r="C2750" i="2"/>
  <c r="C2950" i="2"/>
  <c r="C1763" i="2"/>
  <c r="C1076" i="2"/>
  <c r="C1140" i="2"/>
  <c r="C1709" i="2"/>
  <c r="C304" i="2"/>
  <c r="C3610" i="2"/>
  <c r="C2468" i="2"/>
  <c r="C2571" i="2"/>
  <c r="C3017" i="2"/>
  <c r="C2817" i="2"/>
  <c r="C2476" i="2"/>
  <c r="C310" i="2"/>
  <c r="C2631" i="2"/>
  <c r="C703" i="2"/>
  <c r="C2460" i="2"/>
  <c r="C2479" i="2"/>
  <c r="C1644" i="2"/>
  <c r="C211" i="2"/>
  <c r="C3106" i="2"/>
  <c r="C842" i="2"/>
  <c r="C3542" i="2"/>
  <c r="C2826" i="2"/>
  <c r="C234" i="2"/>
  <c r="C3406" i="2"/>
  <c r="C162" i="2"/>
  <c r="C689" i="2"/>
  <c r="C1121" i="2"/>
  <c r="C2992" i="2"/>
  <c r="C1958" i="2"/>
  <c r="C2816" i="2"/>
  <c r="C3244" i="2"/>
  <c r="C3116" i="2"/>
  <c r="C1124" i="2"/>
  <c r="C3639" i="2"/>
  <c r="C1424" i="2"/>
  <c r="C2814" i="2"/>
  <c r="C3020" i="2"/>
  <c r="C690" i="2"/>
  <c r="C1419" i="2"/>
  <c r="C829" i="2"/>
  <c r="C3462" i="2"/>
  <c r="C1984" i="2"/>
  <c r="C2627" i="2"/>
  <c r="C30" i="2"/>
  <c r="C32" i="2"/>
  <c r="C2471" i="2"/>
  <c r="C1886" i="2"/>
  <c r="C634" i="2"/>
  <c r="C712" i="2"/>
  <c r="C35" i="2"/>
  <c r="C23" i="2"/>
  <c r="C3384" i="2"/>
  <c r="C2207" i="2"/>
  <c r="C1318" i="2"/>
  <c r="C498" i="2"/>
  <c r="C723" i="2"/>
  <c r="C1084" i="2"/>
  <c r="C2126" i="2"/>
  <c r="C550" i="2"/>
  <c r="C2107" i="2"/>
  <c r="C398" i="2"/>
  <c r="C2301" i="2"/>
  <c r="C2706" i="2"/>
  <c r="C3595" i="2"/>
  <c r="C1067" i="2"/>
  <c r="C2150" i="2"/>
  <c r="C1540" i="2"/>
  <c r="C1202" i="2"/>
  <c r="C1699" i="2"/>
  <c r="C49" i="2"/>
  <c r="C3355" i="2"/>
  <c r="C1273" i="2"/>
  <c r="C2493" i="2"/>
  <c r="C184" i="2"/>
  <c r="C3035" i="2"/>
  <c r="C53" i="2"/>
  <c r="C2653" i="2"/>
  <c r="C3481" i="2"/>
  <c r="C292" i="2"/>
  <c r="C3618" i="2"/>
  <c r="C38" i="2"/>
  <c r="C2372" i="2"/>
  <c r="C2749" i="2"/>
  <c r="C1974" i="2"/>
  <c r="C2698" i="2"/>
  <c r="C1073" i="2"/>
  <c r="C261" i="2"/>
  <c r="C1784" i="2"/>
  <c r="C2489" i="2"/>
  <c r="C3111" i="2"/>
  <c r="C2014" i="2"/>
  <c r="C491" i="2"/>
  <c r="C1499" i="2"/>
  <c r="C2012" i="2"/>
  <c r="C2407" i="2"/>
  <c r="C1256" i="2"/>
  <c r="C2570" i="2"/>
  <c r="C1282" i="2"/>
  <c r="C1729" i="2"/>
  <c r="C2977" i="2"/>
  <c r="C1034" i="2"/>
  <c r="C2000" i="2"/>
  <c r="C1437" i="2"/>
  <c r="C851" i="2"/>
  <c r="C1189" i="2"/>
  <c r="C1373" i="2"/>
  <c r="C3242" i="2"/>
  <c r="C2865" i="2"/>
  <c r="C1927" i="2"/>
  <c r="C3234" i="2"/>
  <c r="C2664" i="2"/>
  <c r="C676" i="2"/>
  <c r="C2971" i="2"/>
  <c r="C2028" i="2"/>
  <c r="C970" i="2"/>
  <c r="C1766" i="2"/>
  <c r="C557" i="2"/>
  <c r="C1545" i="2"/>
  <c r="C3089" i="2"/>
  <c r="C2660" i="2"/>
  <c r="C437" i="2"/>
  <c r="C2756" i="2"/>
  <c r="C3688" i="2"/>
  <c r="C2555" i="2"/>
  <c r="C1872" i="2"/>
  <c r="C1828" i="2"/>
  <c r="C308" i="2"/>
  <c r="C3215" i="2"/>
  <c r="C2114" i="2"/>
  <c r="C968" i="2"/>
  <c r="C134" i="2"/>
  <c r="C1376" i="2"/>
  <c r="C2113" i="2"/>
  <c r="C673" i="2"/>
  <c r="C2282" i="2"/>
  <c r="C1435" i="2"/>
  <c r="C185" i="2"/>
  <c r="C2191" i="2"/>
  <c r="C3434" i="2"/>
  <c r="C126" i="2"/>
  <c r="C164" i="2"/>
  <c r="C133" i="2"/>
  <c r="C2799" i="2"/>
  <c r="C984" i="2"/>
  <c r="C1861" i="2"/>
  <c r="C137" i="2"/>
  <c r="C337" i="2"/>
  <c r="C767" i="2"/>
  <c r="C3449" i="2"/>
  <c r="C2607" i="2"/>
  <c r="C1430" i="2"/>
  <c r="C2708" i="2"/>
  <c r="C1192" i="2"/>
  <c r="C2458" i="2"/>
  <c r="C3460" i="2"/>
  <c r="C701" i="2"/>
  <c r="C930" i="2"/>
  <c r="C225" i="2"/>
  <c r="C3041" i="2"/>
  <c r="C2010" i="2"/>
  <c r="C1963" i="2"/>
  <c r="C1443" i="2"/>
  <c r="C98" i="2"/>
  <c r="C2143" i="2"/>
  <c r="C1936" i="2"/>
  <c r="C119" i="2"/>
  <c r="C897" i="2"/>
  <c r="C853" i="2"/>
  <c r="C2968" i="2"/>
  <c r="C574" i="2"/>
  <c r="C3525" i="2"/>
  <c r="C1082" i="2"/>
  <c r="C3680" i="2"/>
  <c r="C3469" i="2"/>
  <c r="C3126" i="2"/>
  <c r="C1513" i="2"/>
  <c r="C1455" i="2"/>
  <c r="C1248" i="2"/>
  <c r="C1137" i="2"/>
  <c r="C1048" i="2"/>
  <c r="C111" i="2"/>
  <c r="C2369" i="2"/>
  <c r="C1004" i="2"/>
  <c r="C375" i="2"/>
  <c r="C1606" i="2"/>
  <c r="C641" i="2"/>
  <c r="C2141" i="2"/>
  <c r="C2381" i="2"/>
  <c r="C2311" i="2"/>
  <c r="C1920" i="2"/>
  <c r="C1578" i="2"/>
  <c r="C2843" i="2"/>
  <c r="C1240" i="2"/>
  <c r="C3371" i="2"/>
  <c r="C2021" i="2"/>
  <c r="C1875" i="2"/>
  <c r="C1271" i="2"/>
  <c r="C2242" i="2"/>
  <c r="C2496" i="2"/>
  <c r="C3163" i="2"/>
  <c r="C2336" i="2"/>
  <c r="C3707" i="2"/>
  <c r="C909" i="2"/>
  <c r="C1876" i="2"/>
  <c r="C3492" i="2"/>
  <c r="C691" i="2"/>
  <c r="C3668" i="2"/>
  <c r="C2155" i="2"/>
  <c r="C989" i="2"/>
  <c r="C1739" i="2"/>
  <c r="C1313" i="2"/>
  <c r="C2215" i="2"/>
  <c r="C2122" i="2"/>
  <c r="C1112" i="2"/>
  <c r="C2222" i="2"/>
  <c r="C1134" i="2"/>
  <c r="C1948" i="2"/>
  <c r="C1326" i="2"/>
  <c r="C2870" i="2"/>
  <c r="C2782" i="2"/>
  <c r="C3413" i="2"/>
  <c r="C3706" i="2"/>
  <c r="C3712" i="2"/>
  <c r="C330" i="2"/>
  <c r="C1411" i="2"/>
  <c r="C1022" i="2"/>
  <c r="C1838" i="2"/>
  <c r="C519" i="2"/>
  <c r="C1176" i="2"/>
  <c r="C947" i="2"/>
  <c r="C321" i="2"/>
  <c r="C572" i="2"/>
  <c r="C880" i="2"/>
  <c r="C2763" i="2"/>
  <c r="C2677" i="2"/>
  <c r="C314" i="2"/>
  <c r="C1494" i="2"/>
  <c r="C2467" i="2"/>
  <c r="C2522" i="2"/>
  <c r="C433" i="2"/>
  <c r="C3011" i="2"/>
  <c r="C1756" i="2"/>
  <c r="C3468" i="2"/>
  <c r="C1640" i="2"/>
  <c r="C1154" i="2"/>
  <c r="C2796" i="2"/>
  <c r="C3316" i="2"/>
  <c r="C488" i="2"/>
  <c r="C542" i="2"/>
  <c r="C2106" i="2"/>
  <c r="C2380" i="2"/>
  <c r="C1738" i="2"/>
  <c r="C3269" i="2"/>
  <c r="C2907" i="2"/>
  <c r="C576" i="2"/>
  <c r="C3058" i="2"/>
  <c r="C3151" i="2"/>
  <c r="C2538" i="2"/>
  <c r="C1946" i="2"/>
  <c r="C1193" i="2"/>
  <c r="C1551" i="2"/>
  <c r="C618" i="2"/>
  <c r="C533" i="2"/>
  <c r="C1087" i="2"/>
  <c r="C1237" i="2"/>
  <c r="C1888" i="2"/>
  <c r="C1156" i="2"/>
  <c r="C469" i="2"/>
  <c r="C160" i="2"/>
  <c r="C3523" i="2"/>
  <c r="C3178" i="2"/>
  <c r="C2377" i="2"/>
  <c r="C1835" i="2"/>
  <c r="C1195" i="2"/>
  <c r="C2087" i="2"/>
  <c r="C1404" i="2"/>
  <c r="C2388" i="2"/>
  <c r="C2884" i="2"/>
  <c r="C2374" i="2"/>
  <c r="C1548" i="2"/>
  <c r="C2258" i="2"/>
  <c r="C1253" i="2"/>
  <c r="C3148" i="2"/>
  <c r="C3583" i="2"/>
  <c r="C431" i="2"/>
  <c r="C2511" i="2"/>
  <c r="C2595" i="2"/>
  <c r="C960" i="2"/>
  <c r="C1686" i="2"/>
  <c r="C1130" i="2"/>
  <c r="C1565" i="2"/>
  <c r="C3132" i="2"/>
  <c r="C1910" i="2"/>
  <c r="C1018" i="2"/>
  <c r="C2563" i="2"/>
  <c r="C389" i="2"/>
  <c r="C2754" i="2"/>
  <c r="C1556" i="2"/>
  <c r="C1371" i="2"/>
  <c r="C2589" i="2"/>
  <c r="C2240" i="2"/>
  <c r="C2121" i="2"/>
  <c r="C2263" i="2"/>
  <c r="C599" i="2"/>
  <c r="C2164" i="2"/>
  <c r="C215" i="2"/>
  <c r="C3518" i="2"/>
  <c r="C1989" i="2"/>
  <c r="C2610" i="2"/>
  <c r="C1117" i="2"/>
  <c r="C3256" i="2"/>
  <c r="C996" i="2"/>
  <c r="C2255" i="2"/>
  <c r="C3280" i="2"/>
  <c r="C2910" i="2"/>
  <c r="C2384" i="2"/>
  <c r="C2603" i="2"/>
  <c r="C2874" i="2"/>
  <c r="C2599" i="2"/>
  <c r="C3259" i="2"/>
  <c r="C2477" i="2"/>
  <c r="C1609" i="2"/>
  <c r="C1977" i="2"/>
  <c r="C789" i="2"/>
  <c r="C3028" i="2"/>
  <c r="C2358" i="2"/>
  <c r="C2583" i="2"/>
  <c r="C1339" i="2"/>
  <c r="C2579" i="2"/>
  <c r="C564" i="2"/>
  <c r="C1507" i="2"/>
  <c r="C507" i="2"/>
  <c r="C3552" i="2"/>
  <c r="C812" i="2"/>
  <c r="C698" i="2"/>
  <c r="C1526" i="2"/>
  <c r="C1155" i="2"/>
  <c r="C3074" i="2"/>
  <c r="C290" i="2"/>
  <c r="C860" i="2"/>
  <c r="C2751" i="2"/>
  <c r="C1247" i="2"/>
  <c r="C1081" i="2"/>
  <c r="C2622" i="2"/>
  <c r="C2710" i="2"/>
  <c r="C58" i="2"/>
  <c r="C499" i="2"/>
  <c r="C1905" i="2"/>
  <c r="C1069" i="2"/>
  <c r="C1457" i="2"/>
  <c r="C348" i="2"/>
  <c r="C1351" i="2"/>
  <c r="C1889" i="2"/>
  <c r="C3524" i="2"/>
  <c r="C47" i="2"/>
  <c r="C1348" i="2"/>
  <c r="C3630" i="2"/>
  <c r="C3253" i="2"/>
  <c r="C3289" i="2"/>
  <c r="C749" i="2"/>
  <c r="C876" i="2"/>
  <c r="C555" i="2"/>
  <c r="C961" i="2"/>
  <c r="C1773" i="2"/>
  <c r="C1857" i="2"/>
  <c r="C3139" i="2"/>
  <c r="C3687" i="2"/>
  <c r="C3376" i="2"/>
  <c r="C1385" i="2"/>
  <c r="C52" i="2"/>
  <c r="C3395" i="2"/>
  <c r="C2031" i="2"/>
  <c r="C3166" i="2"/>
  <c r="C2312" i="2"/>
  <c r="C3225" i="2"/>
  <c r="C3421" i="2"/>
  <c r="C3480" i="2"/>
  <c r="C1464" i="2"/>
  <c r="C3591" i="2"/>
  <c r="C883" i="2"/>
  <c r="C2521" i="2"/>
  <c r="C925" i="2"/>
  <c r="C1150" i="2"/>
  <c r="C2941" i="2"/>
  <c r="C15" i="2"/>
  <c r="C2861" i="2"/>
  <c r="C1661" i="2"/>
  <c r="C3614" i="2"/>
  <c r="C768" i="2"/>
  <c r="C586" i="2"/>
  <c r="C1727" i="2"/>
  <c r="C189" i="2"/>
  <c r="C1054" i="2"/>
  <c r="C1675" i="2"/>
  <c r="C391" i="2"/>
  <c r="C3268" i="2"/>
  <c r="C2831" i="2"/>
  <c r="C2086" i="2"/>
  <c r="C3697" i="2"/>
  <c r="C3485" i="2"/>
  <c r="C182" i="2"/>
  <c r="C1260" i="2"/>
  <c r="C503" i="2"/>
  <c r="C2433" i="2"/>
  <c r="C1979" i="2"/>
  <c r="C2394" i="2"/>
  <c r="C3150" i="2"/>
  <c r="C1664" i="2"/>
  <c r="C3570" i="2"/>
  <c r="C1489" i="2"/>
  <c r="C37" i="2"/>
  <c r="C953" i="2"/>
  <c r="C332" i="2"/>
  <c r="C403" i="2"/>
  <c r="C257" i="2"/>
  <c r="C1358" i="2"/>
  <c r="C3124" i="2"/>
  <c r="C2568" i="2"/>
  <c r="C3191" i="2"/>
  <c r="C2937" i="2"/>
  <c r="C1926" i="2"/>
  <c r="C1269" i="2"/>
  <c r="C3022" i="2"/>
  <c r="C2410" i="2"/>
  <c r="C66" i="2"/>
  <c r="C3105" i="2"/>
  <c r="C1823" i="2"/>
  <c r="C1471" i="2"/>
  <c r="C1205" i="2"/>
  <c r="C939" i="2"/>
  <c r="C3619" i="2"/>
  <c r="C1148" i="2"/>
  <c r="C3344" i="2"/>
  <c r="C2642" i="2"/>
  <c r="C2888" i="2"/>
  <c r="C3284" i="2"/>
  <c r="C1094" i="2"/>
  <c r="C2688" i="2"/>
  <c r="C1698" i="2"/>
  <c r="C585" i="2"/>
  <c r="C1463" i="2"/>
  <c r="C589" i="2"/>
  <c r="C702" i="2"/>
  <c r="C2735" i="2"/>
  <c r="C2666" i="2"/>
  <c r="C2194" i="2"/>
  <c r="C278" i="2"/>
  <c r="C446" i="2"/>
  <c r="C732" i="2"/>
  <c r="C373" i="2"/>
  <c r="C1303" i="2"/>
  <c r="C954" i="2"/>
  <c r="C355" i="2"/>
  <c r="C101" i="2"/>
  <c r="C1153" i="2"/>
  <c r="C3213" i="2"/>
  <c r="C3381" i="2"/>
  <c r="C2766" i="2"/>
  <c r="C2736" i="2"/>
  <c r="C144" i="2"/>
  <c r="C3221" i="2"/>
  <c r="C659" i="2"/>
  <c r="C561" i="2"/>
  <c r="C3140" i="2"/>
  <c r="C2030" i="2"/>
  <c r="C623" i="2"/>
  <c r="C3390" i="2"/>
  <c r="C3658" i="2"/>
  <c r="C1495" i="2"/>
  <c r="C83" i="2"/>
  <c r="C1222" i="2"/>
  <c r="C510" i="2"/>
  <c r="C1532" i="2"/>
  <c r="C764" i="2"/>
  <c r="C2897" i="2"/>
  <c r="C2676" i="2"/>
  <c r="C1370" i="2"/>
  <c r="C3489" i="2"/>
  <c r="C347" i="2"/>
  <c r="C1878" i="2"/>
  <c r="C2378" i="2"/>
  <c r="C1541" i="2"/>
  <c r="C2697" i="2"/>
  <c r="C1211" i="2"/>
  <c r="C2585" i="2"/>
  <c r="C3544" i="2"/>
  <c r="C2058" i="2"/>
  <c r="C1689" i="2"/>
  <c r="C1909" i="2"/>
  <c r="C2746" i="2"/>
  <c r="C1201" i="2"/>
  <c r="C1058" i="2"/>
  <c r="C1790" i="2"/>
  <c r="C754" i="2"/>
  <c r="C1098" i="2"/>
  <c r="C2412" i="2"/>
  <c r="C720" i="2"/>
  <c r="C260" i="2"/>
  <c r="C1831" i="2"/>
  <c r="C1245" i="2"/>
  <c r="C376" i="2"/>
  <c r="C994" i="2"/>
  <c r="C1636" i="2"/>
  <c r="C530" i="2"/>
  <c r="C3399" i="2"/>
  <c r="C1732" i="2"/>
  <c r="C3427" i="2"/>
  <c r="C3125" i="2"/>
  <c r="C543" i="2"/>
  <c r="C526" i="2"/>
  <c r="C434" i="2"/>
  <c r="C2856" i="2"/>
  <c r="C2839" i="2"/>
  <c r="C3453" i="2"/>
  <c r="C2418" i="2"/>
  <c r="C3351" i="2"/>
  <c r="C1159" i="2"/>
  <c r="C361" i="2"/>
  <c r="C3624" i="2"/>
  <c r="C738" i="2"/>
  <c r="C2572" i="2"/>
  <c r="C2074" i="2"/>
  <c r="C3539" i="2"/>
  <c r="C177" i="2"/>
  <c r="C2379" i="2"/>
  <c r="C152" i="2"/>
  <c r="C1705" i="2"/>
  <c r="C621" i="2"/>
  <c r="C2217" i="2"/>
  <c r="C194" i="2"/>
  <c r="C1207" i="2"/>
  <c r="C2636" i="2"/>
  <c r="C3288" i="2"/>
  <c r="C1856" i="2"/>
  <c r="C3367" i="2"/>
  <c r="C3229" i="2"/>
  <c r="C3360" i="2"/>
  <c r="C3086" i="2"/>
  <c r="C1263" i="2"/>
  <c r="C1366" i="2"/>
  <c r="C2554" i="2"/>
  <c r="C2919" i="2"/>
  <c r="C846" i="2"/>
  <c r="C3438" i="2"/>
  <c r="C923" i="2"/>
  <c r="C1922" i="2"/>
  <c r="C3090" i="2"/>
  <c r="C1583" i="2"/>
  <c r="C2431" i="2"/>
  <c r="C2443" i="2"/>
  <c r="C1814" i="2"/>
  <c r="C3287" i="2"/>
  <c r="C2695" i="2"/>
  <c r="C1703" i="2"/>
  <c r="C3147" i="2"/>
  <c r="C545" i="2"/>
  <c r="C3254" i="2"/>
  <c r="C2803" i="2"/>
  <c r="C1544" i="2"/>
  <c r="C1422" i="2"/>
  <c r="C1505" i="2"/>
  <c r="C2767" i="2"/>
  <c r="C2310" i="2"/>
  <c r="C1142" i="2"/>
  <c r="C2960" i="2"/>
  <c r="C2510" i="2"/>
  <c r="C640" i="2"/>
  <c r="C2220" i="2"/>
  <c r="C2690" i="2"/>
  <c r="C2343" i="2"/>
  <c r="C1164" i="2"/>
  <c r="C794" i="2"/>
  <c r="C1817" i="2"/>
  <c r="C3592" i="2"/>
  <c r="C2958" i="2"/>
  <c r="C1898" i="2"/>
  <c r="C1272" i="2"/>
  <c r="C890" i="2"/>
  <c r="C2771" i="2"/>
  <c r="C104" i="2"/>
  <c r="C1865" i="2"/>
  <c r="C2145" i="2"/>
  <c r="C306" i="2"/>
  <c r="C75" i="2"/>
  <c r="C715" i="2"/>
  <c r="C2480" i="2"/>
  <c r="C1665" i="2"/>
  <c r="C105" i="2"/>
  <c r="C2318" i="2"/>
  <c r="C425" i="2"/>
  <c r="C3085" i="2"/>
  <c r="C3423" i="2"/>
  <c r="C3279" i="2"/>
  <c r="C3056" i="2"/>
  <c r="C2657" i="2"/>
  <c r="C1597" i="2"/>
  <c r="C273" i="2"/>
  <c r="C2178" i="2"/>
  <c r="C1607" i="2"/>
  <c r="C3389" i="2"/>
  <c r="C1580" i="2"/>
  <c r="C986" i="2"/>
  <c r="C2226" i="2"/>
  <c r="C90" i="2"/>
  <c r="C849" i="2"/>
  <c r="C223" i="2"/>
  <c r="C2891" i="2"/>
  <c r="C2409" i="2"/>
  <c r="C3345" i="2"/>
  <c r="C1892" i="2"/>
  <c r="C856" i="2"/>
  <c r="C224" i="2"/>
  <c r="C1600" i="2"/>
  <c r="C2557" i="2"/>
  <c r="C3008" i="2"/>
  <c r="C779" i="2"/>
  <c r="C3304" i="2"/>
  <c r="C1755" i="2"/>
  <c r="C3380" i="2"/>
  <c r="C1386" i="2"/>
  <c r="C2804" i="2"/>
  <c r="C2560" i="2"/>
  <c r="C952" i="2"/>
  <c r="C2209" i="2"/>
  <c r="C1197" i="2"/>
  <c r="C625" i="2"/>
  <c r="C2770" i="2"/>
  <c r="C1572" i="2"/>
  <c r="C3317" i="2"/>
  <c r="C1413" i="2"/>
  <c r="C3514" i="2"/>
  <c r="C1819" i="2"/>
  <c r="C1421" i="2"/>
  <c r="C1721" i="2"/>
  <c r="C680" i="2"/>
  <c r="C1051" i="2"/>
  <c r="C1932" i="2"/>
  <c r="C155" i="2"/>
  <c r="C157" i="2"/>
  <c r="C2988" i="2"/>
  <c r="C969" i="2"/>
  <c r="C2842" i="2"/>
  <c r="C1906" i="2"/>
  <c r="C892" i="2"/>
  <c r="C1871" i="2"/>
  <c r="C1355" i="2"/>
  <c r="C3631" i="2"/>
  <c r="C1029" i="2"/>
  <c r="C2041" i="2"/>
  <c r="C1648" i="2"/>
  <c r="C2072" i="2"/>
  <c r="C3293" i="2"/>
  <c r="C2056" i="2"/>
  <c r="C2231" i="2"/>
  <c r="C1902" i="2"/>
  <c r="C1006" i="2"/>
  <c r="C979" i="2"/>
  <c r="C438" i="2"/>
  <c r="C3314" i="2"/>
  <c r="C3558" i="2"/>
  <c r="C2495" i="2"/>
  <c r="C451" i="2"/>
  <c r="C3419" i="2"/>
  <c r="C1866" i="2"/>
  <c r="C2230" i="2"/>
  <c r="C2376" i="2"/>
  <c r="C1258" i="2"/>
  <c r="C198" i="2"/>
  <c r="C2822" i="2"/>
  <c r="C3037" i="2"/>
  <c r="C1106" i="2"/>
  <c r="C1482" i="2"/>
  <c r="C2569" i="2"/>
  <c r="C677" i="2"/>
  <c r="C1679" i="2"/>
  <c r="C358" i="2"/>
  <c r="C2600" i="2"/>
  <c r="C801" i="2"/>
  <c r="C2009" i="2"/>
  <c r="C489" i="2"/>
  <c r="C207" i="2"/>
  <c r="C1777" i="2"/>
  <c r="C3285" i="2"/>
  <c r="C2057" i="2"/>
  <c r="C681" i="2"/>
  <c r="C2254" i="2"/>
  <c r="C2402" i="2"/>
  <c r="C808" i="2"/>
  <c r="C2405" i="2"/>
  <c r="C746" i="2"/>
  <c r="C852" i="2"/>
  <c r="C202" i="2"/>
  <c r="C2125" i="2"/>
  <c r="C409" i="2"/>
  <c r="C3013" i="2"/>
  <c r="C1564" i="2"/>
  <c r="C445" i="2"/>
  <c r="C169" i="2"/>
  <c r="C343" i="2"/>
  <c r="C1389" i="2"/>
  <c r="C3113" i="2"/>
  <c r="C1617" i="2"/>
  <c r="C1914" i="2"/>
  <c r="C3131" i="2"/>
  <c r="C2704" i="2"/>
  <c r="C1469" i="2"/>
  <c r="C800" i="2"/>
  <c r="C607" i="2"/>
  <c r="C161" i="2"/>
  <c r="C240" i="2"/>
  <c r="C855" i="2"/>
  <c r="C1966" i="2"/>
  <c r="C977" i="2"/>
  <c r="C806" i="2"/>
  <c r="C1837" i="2"/>
  <c r="C3167" i="2"/>
  <c r="C1314" i="2"/>
  <c r="C1097" i="2"/>
  <c r="C967" i="2"/>
  <c r="C485" i="2"/>
  <c r="C2966" i="2"/>
  <c r="C1200" i="2"/>
  <c r="C1343" i="2"/>
  <c r="C964" i="2"/>
  <c r="C1563" i="2"/>
  <c r="C3335" i="2"/>
  <c r="C2173" i="2"/>
  <c r="C2609" i="2"/>
  <c r="C264" i="2"/>
  <c r="C514" i="2"/>
  <c r="C2898" i="2"/>
  <c r="C3448" i="2"/>
  <c r="C3683" i="2"/>
  <c r="C1362" i="2"/>
  <c r="C2179" i="2"/>
  <c r="C2990" i="2"/>
  <c r="C1589" i="2"/>
  <c r="C1131" i="2"/>
  <c r="C1883" i="2"/>
  <c r="C598" i="2"/>
  <c r="C899" i="2"/>
  <c r="C3443" i="2"/>
  <c r="C1461" i="2"/>
  <c r="C10" i="2"/>
  <c r="C592" i="2"/>
  <c r="C2943" i="2"/>
  <c r="C722" i="2"/>
  <c r="C3222" i="2"/>
  <c r="C3227" i="2"/>
  <c r="C2036" i="2"/>
  <c r="C1359" i="2"/>
  <c r="C3502" i="2"/>
  <c r="C2084" i="2"/>
  <c r="C2701" i="2"/>
  <c r="C1147" i="2"/>
  <c r="C2355" i="2"/>
  <c r="C2232" i="2"/>
  <c r="C1973" i="2"/>
  <c r="C819" i="2"/>
  <c r="C295" i="2"/>
  <c r="C811" i="2"/>
  <c r="C2293" i="2"/>
  <c r="C419" i="2"/>
  <c r="C522" i="2"/>
  <c r="C370" i="2"/>
  <c r="C3401" i="2"/>
  <c r="C3447" i="2"/>
  <c r="C3359" i="2"/>
  <c r="C1088" i="2"/>
  <c r="C667" i="2"/>
  <c r="C1070" i="2"/>
  <c r="C3179" i="2"/>
  <c r="C8" i="2"/>
  <c r="C1294" i="2"/>
  <c r="C1126" i="2"/>
  <c r="C747" i="2"/>
  <c r="C1101" i="2"/>
  <c r="C3356" i="2"/>
  <c r="C1074" i="2"/>
  <c r="C978" i="2"/>
  <c r="C1243" i="2"/>
  <c r="C2984" i="2"/>
  <c r="C3611" i="2"/>
  <c r="C2828" i="2"/>
  <c r="C2248" i="2"/>
  <c r="C1887" i="2"/>
  <c r="C84" i="2"/>
  <c r="C1791" i="2"/>
  <c r="C1342" i="2"/>
  <c r="C2077" i="2"/>
  <c r="C1324" i="2"/>
  <c r="C2940" i="2"/>
  <c r="C2161" i="2"/>
  <c r="C41" i="2"/>
  <c r="C1517" i="2"/>
  <c r="C2574" i="2"/>
  <c r="C2669" i="2"/>
  <c r="C2101" i="2"/>
  <c r="C156" i="2"/>
  <c r="C3635" i="2"/>
  <c r="C2549" i="2"/>
  <c r="C115" i="2"/>
  <c r="C2531" i="2"/>
  <c r="C1741" i="2"/>
  <c r="C1107" i="2"/>
  <c r="C2895" i="2"/>
  <c r="C1186" i="2"/>
  <c r="C2239" i="2"/>
  <c r="C2135" i="2"/>
  <c r="C3046" i="2"/>
  <c r="C2120" i="2"/>
  <c r="C3437" i="2"/>
  <c r="C21" i="2"/>
  <c r="C3374" i="2"/>
  <c r="C3021" i="2"/>
  <c r="C3455" i="2"/>
  <c r="C2055" i="2"/>
  <c r="C840" i="2"/>
  <c r="C871" i="2"/>
  <c r="C2102" i="2"/>
  <c r="C294" i="2"/>
  <c r="C2838" i="2"/>
  <c r="C284" i="2"/>
  <c r="C18" i="2"/>
  <c r="C3388" i="2"/>
  <c r="C72" i="2"/>
  <c r="C620" i="2"/>
  <c r="C1344" i="2"/>
  <c r="C869" i="2"/>
  <c r="C2038" i="2"/>
  <c r="C2337" i="2"/>
  <c r="C1933" i="2"/>
  <c r="C324" i="2"/>
  <c r="C2985" i="2"/>
  <c r="C2536" i="2"/>
  <c r="C2896" i="2"/>
  <c r="C3070" i="2"/>
  <c r="C2093" i="2"/>
  <c r="C729" i="2"/>
  <c r="C2213" i="2"/>
  <c r="C3295" i="2"/>
  <c r="C3010" i="2"/>
  <c r="C1674" i="2"/>
  <c r="C743" i="2"/>
  <c r="C1023" i="2"/>
  <c r="C2868" i="2"/>
  <c r="C2625" i="2"/>
  <c r="C3055" i="2"/>
  <c r="C277" i="2"/>
  <c r="C3677" i="2"/>
  <c r="C1486" i="2"/>
  <c r="C2366" i="2"/>
  <c r="C706" i="2"/>
  <c r="C541" i="2"/>
  <c r="C2437" i="2"/>
  <c r="C3250" i="2"/>
  <c r="C2779" i="2"/>
  <c r="C1779" i="2"/>
  <c r="C2153" i="2"/>
  <c r="C496" i="2"/>
  <c r="C1956" i="2"/>
  <c r="C2115" i="2"/>
  <c r="C1003" i="2"/>
  <c r="C1041" i="2"/>
  <c r="C2202" i="2"/>
  <c r="C610" i="2"/>
  <c r="C2172" i="2"/>
  <c r="C3543" i="2"/>
  <c r="C2922" i="2"/>
  <c r="C1401" i="2"/>
  <c r="C1439" i="2"/>
  <c r="C1228" i="2"/>
  <c r="C262" i="2"/>
  <c r="C2470" i="2"/>
  <c r="C2969" i="2"/>
  <c r="C2326" i="2"/>
  <c r="C1213" i="2"/>
  <c r="C1345" i="2"/>
  <c r="C1890" i="2"/>
  <c r="C2778" i="2"/>
  <c r="C731" i="2"/>
  <c r="C3637" i="2"/>
  <c r="C1381" i="2"/>
  <c r="C1340" i="2"/>
  <c r="C2390" i="2"/>
  <c r="C293" i="2"/>
  <c r="C1335" i="2"/>
  <c r="C1224" i="2"/>
  <c r="C1226" i="2"/>
  <c r="C1353" i="2"/>
  <c r="C381" i="2"/>
  <c r="C3549" i="2"/>
  <c r="C2973" i="2"/>
  <c r="C2253" i="2"/>
  <c r="C63" i="2"/>
  <c r="C3391" i="2"/>
  <c r="C1028" i="2"/>
  <c r="C3329" i="2"/>
  <c r="C2951" i="2"/>
  <c r="C1981" i="2"/>
  <c r="C997" i="2"/>
  <c r="C3174" i="2"/>
  <c r="C481" i="2"/>
  <c r="C843" i="2"/>
  <c r="C2944" i="2"/>
  <c r="C1529" i="2"/>
  <c r="C135" i="2"/>
  <c r="C1190" i="2"/>
  <c r="C1116" i="2"/>
  <c r="C2484" i="2"/>
  <c r="C1059" i="2"/>
  <c r="C3069" i="2"/>
  <c r="C1586" i="2"/>
  <c r="C2605" i="2"/>
  <c r="C3642" i="2"/>
  <c r="C778" i="2"/>
  <c r="C1257" i="2"/>
  <c r="C1330" i="2"/>
  <c r="C2520" i="2"/>
  <c r="C3604" i="2"/>
  <c r="C386" i="2"/>
  <c r="C2682" i="2"/>
  <c r="C2331" i="2"/>
  <c r="C2045" i="2"/>
  <c r="C1969" i="2"/>
  <c r="C839" i="2"/>
  <c r="C1009" i="2"/>
  <c r="C1701" i="2"/>
  <c r="C1509" i="2"/>
  <c r="C383" i="2"/>
  <c r="C2181" i="2"/>
  <c r="C1805" i="2"/>
  <c r="C3127" i="2"/>
  <c r="C319" i="2"/>
  <c r="C2081" i="2"/>
  <c r="C1310" i="2"/>
  <c r="C1220" i="2"/>
  <c r="C3168" i="2"/>
  <c r="C124" i="2"/>
  <c r="C2130" i="2"/>
  <c r="C1848" i="2"/>
  <c r="C1026" i="2"/>
  <c r="C2277" i="2"/>
  <c r="C527" i="2"/>
  <c r="C1658" i="2"/>
  <c r="C910" i="2"/>
  <c r="C3600" i="2"/>
  <c r="C243" i="2"/>
  <c r="C108" i="2"/>
  <c r="C1740" i="2"/>
  <c r="C2903" i="2"/>
  <c r="C3059" i="2"/>
  <c r="C622" i="2"/>
  <c r="C2375" i="2"/>
  <c r="C2189" i="2"/>
  <c r="C528" i="2"/>
  <c r="C1917" i="2"/>
  <c r="C1364" i="2"/>
  <c r="C1952" i="2"/>
  <c r="C1072" i="2"/>
  <c r="C714" i="2"/>
  <c r="C1907" i="2"/>
  <c r="C51" i="2"/>
  <c r="C2685" i="2"/>
  <c r="C3439" i="2"/>
  <c r="C2987" i="2"/>
  <c r="C563" i="2"/>
  <c r="C412" i="2"/>
  <c r="C1317" i="2"/>
  <c r="C1017" i="2"/>
  <c r="C3588" i="2"/>
  <c r="C2924" i="2"/>
  <c r="C1688" i="2"/>
  <c r="C1659" i="2"/>
  <c r="C3016" i="2"/>
  <c r="C2100" i="2"/>
  <c r="C1754" i="2"/>
  <c r="C1077" i="2"/>
  <c r="C3313" i="2"/>
  <c r="C106" i="2"/>
  <c r="C2829" i="2"/>
  <c r="C1216" i="2"/>
  <c r="C3581" i="2"/>
  <c r="C2454" i="2"/>
  <c r="C552" i="2"/>
  <c r="C2979" i="2"/>
  <c r="C2260" i="2"/>
  <c r="C2309" i="2"/>
  <c r="C755" i="2"/>
  <c r="C987" i="2"/>
  <c r="C1336" i="2"/>
  <c r="C2515" i="2"/>
  <c r="C881" i="2"/>
  <c r="C1649" i="2"/>
  <c r="C1632" i="2"/>
  <c r="C1085" i="2"/>
  <c r="C2497" i="2"/>
  <c r="C1884" i="2"/>
  <c r="C1629" i="2"/>
  <c r="C1613" i="2"/>
  <c r="C296" i="2"/>
  <c r="C1194" i="2"/>
  <c r="C2872" i="2"/>
  <c r="C546" i="2"/>
  <c r="C3196" i="2"/>
  <c r="C3475" i="2"/>
  <c r="C2144" i="2"/>
  <c r="C1049" i="2"/>
  <c r="C1132" i="2"/>
  <c r="C730" i="2"/>
  <c r="C92" i="2"/>
  <c r="C663" i="2"/>
  <c r="C1438" i="2"/>
  <c r="C951" i="2"/>
  <c r="C1972" i="2"/>
  <c r="C734" i="2"/>
  <c r="C912" i="2"/>
  <c r="C497" i="2"/>
  <c r="C3659" i="2"/>
  <c r="C495" i="2"/>
  <c r="C1710" i="2"/>
  <c r="C2983" i="2"/>
  <c r="C1332" i="2"/>
  <c r="C382" i="2"/>
  <c r="C1352" i="2"/>
  <c r="C413" i="2"/>
  <c r="C3599" i="2"/>
  <c r="C235" i="2"/>
  <c r="C1585" i="2"/>
  <c r="C3270" i="2"/>
  <c r="C2134" i="2"/>
  <c r="C1707" i="2"/>
  <c r="C1015" i="2"/>
  <c r="C55" i="2"/>
  <c r="C2705" i="2"/>
  <c r="C2438" i="2"/>
  <c r="C1601" i="2"/>
  <c r="C1409" i="2"/>
  <c r="C1880" i="2"/>
  <c r="C3025" i="2"/>
  <c r="C3249" i="2"/>
  <c r="C728" i="2"/>
  <c r="C974" i="2"/>
  <c r="C2857" i="2"/>
  <c r="C777" i="2"/>
  <c r="C2204" i="2"/>
  <c r="C2598" i="2"/>
  <c r="C963" i="2"/>
  <c r="C1346" i="2"/>
  <c r="C3262" i="2"/>
  <c r="C1700" i="2"/>
  <c r="C2717" i="2"/>
  <c r="C2567" i="2"/>
  <c r="C1733" i="2"/>
  <c r="C2615" i="2"/>
  <c r="C447" i="2"/>
  <c r="C920" i="2"/>
  <c r="C2321" i="2"/>
  <c r="C94" i="2"/>
  <c r="C679" i="2"/>
  <c r="C1690" i="2"/>
  <c r="C1554" i="2"/>
  <c r="C148" i="2"/>
  <c r="C2257" i="2"/>
  <c r="C1859" i="2"/>
  <c r="C3322" i="2"/>
  <c r="C1593" i="2"/>
  <c r="C1312" i="2"/>
  <c r="C1744" i="2"/>
  <c r="C1900" i="2"/>
  <c r="C3394" i="2"/>
  <c r="C3699" i="2"/>
  <c r="C3346" i="2"/>
  <c r="C329" i="2"/>
  <c r="C3477" i="2"/>
  <c r="C3503" i="2"/>
  <c r="C1911" i="2"/>
  <c r="C2731" i="2"/>
  <c r="C483" i="2"/>
  <c r="C1418" i="2"/>
  <c r="C3258" i="2"/>
  <c r="C3526" i="2"/>
  <c r="C630" i="2"/>
  <c r="C665" i="2"/>
  <c r="C848" i="2"/>
  <c r="C790" i="2"/>
  <c r="C3137" i="2"/>
  <c r="C217" i="2"/>
  <c r="C2274" i="2"/>
  <c r="C2268" i="2"/>
  <c r="C3678" i="2"/>
  <c r="C1574" i="2"/>
  <c r="C3461" i="2"/>
  <c r="C2168" i="2"/>
  <c r="C2494" i="2"/>
  <c r="C2975" i="2"/>
  <c r="C59" i="2"/>
  <c r="C2363" i="2"/>
  <c r="C582" i="2"/>
  <c r="C1794" i="2"/>
  <c r="C2815" i="2"/>
  <c r="C2462" i="2"/>
  <c r="C2395" i="2"/>
  <c r="C3302" i="2"/>
  <c r="C3310" i="2"/>
  <c r="C2396" i="2"/>
  <c r="C2773" i="2"/>
  <c r="C1891" i="2"/>
  <c r="C494" i="2"/>
  <c r="C3504" i="2"/>
  <c r="C1860" i="2"/>
  <c r="C3483" i="2"/>
  <c r="C80" i="2"/>
  <c r="C3484" i="2"/>
  <c r="C1113" i="2"/>
  <c r="C757" i="2"/>
  <c r="C1637" i="2"/>
  <c r="C2110" i="2"/>
  <c r="C2707" i="2"/>
  <c r="C2952" i="2"/>
  <c r="C2700" i="2"/>
  <c r="C2427" i="2"/>
  <c r="C1942" i="2"/>
  <c r="C68" i="2"/>
  <c r="C3615" i="2"/>
  <c r="C3153" i="2"/>
  <c r="C1234" i="2"/>
  <c r="C1508" i="2"/>
  <c r="C1832" i="2"/>
  <c r="C719" i="2"/>
  <c r="C287" i="2"/>
  <c r="C2786" i="2"/>
  <c r="C3430" i="2"/>
  <c r="C2501" i="2"/>
  <c r="C241" i="2"/>
  <c r="C2882" i="2"/>
  <c r="C864" i="2"/>
  <c r="C2768" i="2"/>
  <c r="C505" i="2"/>
  <c r="C1500" i="2"/>
  <c r="C88" i="2"/>
  <c r="C3098" i="2"/>
  <c r="C1957" i="2"/>
  <c r="C716" i="2"/>
  <c r="C1669" i="2"/>
  <c r="C2628" i="2"/>
  <c r="C2807" i="2"/>
  <c r="C1391" i="2"/>
  <c r="C726" i="2"/>
  <c r="C2334" i="2"/>
  <c r="C2329" i="2"/>
  <c r="C753" i="2"/>
  <c r="C139" i="2"/>
  <c r="C559" i="2"/>
  <c r="C626" i="2"/>
  <c r="C3541" i="2"/>
  <c r="C443" i="2"/>
  <c r="C2588" i="2"/>
  <c r="C1986" i="2"/>
  <c r="C1408" i="2"/>
  <c r="C3527" i="2"/>
  <c r="C3072" i="2"/>
  <c r="C312" i="2"/>
  <c r="C1622" i="2"/>
  <c r="C1380" i="2"/>
  <c r="C2928" i="2"/>
  <c r="C2518" i="2"/>
  <c r="C362" i="2"/>
  <c r="C356" i="2"/>
  <c r="C1396" i="2"/>
  <c r="C1608" i="2"/>
  <c r="C1452" i="2"/>
  <c r="C369" i="2"/>
  <c r="C2802" i="2"/>
  <c r="C830" i="2"/>
  <c r="C810" i="2"/>
  <c r="C1108" i="2"/>
  <c r="C2133" i="2"/>
  <c r="C470" i="2"/>
  <c r="C708" i="2"/>
  <c r="C2373" i="2"/>
  <c r="C2602" i="2"/>
  <c r="C1990" i="2"/>
  <c r="C1720" i="2"/>
  <c r="C1692" i="2"/>
  <c r="C2285" i="2"/>
  <c r="C521" i="2"/>
  <c r="C1653" i="2"/>
  <c r="C3211" i="2"/>
  <c r="C2673" i="2"/>
  <c r="C282" i="2"/>
  <c r="C1762" i="2"/>
  <c r="C595" i="2"/>
  <c r="C2890" i="2"/>
  <c r="C426" i="2"/>
  <c r="C2244" i="2"/>
  <c r="C163" i="2"/>
  <c r="C1746" i="2"/>
  <c r="C2616" i="2"/>
  <c r="C2929" i="2"/>
  <c r="C1165" i="2"/>
  <c r="C865" i="2"/>
  <c r="C2324" i="2"/>
  <c r="C619" i="2"/>
  <c r="C3511" i="2"/>
  <c r="C2965" i="2"/>
  <c r="C1493" i="2"/>
  <c r="C3129" i="2"/>
  <c r="C1275" i="2"/>
  <c r="C2798" i="2"/>
  <c r="C1448" i="2"/>
  <c r="C1078" i="2"/>
  <c r="C3081" i="2"/>
  <c r="C1668" i="2"/>
  <c r="C1043" i="2"/>
  <c r="C1038" i="2"/>
  <c r="C2389" i="2"/>
  <c r="C2747" i="2"/>
  <c r="C2353" i="2"/>
  <c r="C1764" i="2"/>
  <c r="C760" i="2"/>
  <c r="C1853" i="2"/>
  <c r="C3703" i="2"/>
  <c r="C1523" i="2"/>
  <c r="C2686" i="2"/>
  <c r="C3500" i="2"/>
  <c r="C2360" i="2"/>
  <c r="C172" i="2"/>
  <c r="C176" i="2"/>
  <c r="C307" i="2"/>
  <c r="C1687" i="2"/>
  <c r="C2193" i="2"/>
  <c r="C2152" i="2"/>
  <c r="C422" i="2"/>
  <c r="C2859" i="2"/>
  <c r="C2097" i="2"/>
  <c r="C2630" i="2"/>
  <c r="C67" i="2"/>
  <c r="C3432" i="2"/>
  <c r="C1894" i="2"/>
  <c r="C3690" i="2"/>
  <c r="C2252" i="2"/>
  <c r="C3634" i="2"/>
  <c r="C3671" i="2"/>
  <c r="C2429" i="2"/>
  <c r="C2687" i="2"/>
  <c r="C1445" i="2"/>
  <c r="C3446" i="2"/>
  <c r="C281" i="2"/>
  <c r="C339" i="2"/>
  <c r="C2667" i="2"/>
  <c r="C1434" i="2"/>
  <c r="C1965" i="2"/>
  <c r="C479" i="2"/>
  <c r="C941" i="2"/>
  <c r="C596" i="2"/>
  <c r="C2519" i="2"/>
  <c r="C2916" i="2"/>
  <c r="C959" i="2"/>
  <c r="C2986" i="2"/>
  <c r="C669" i="2"/>
  <c r="C3305" i="2"/>
  <c r="C3080" i="2"/>
  <c r="C775" i="2"/>
  <c r="C1506" i="2"/>
  <c r="C2306" i="2"/>
  <c r="C2976" i="2"/>
  <c r="C2349" i="2"/>
  <c r="C2262" i="2"/>
  <c r="C3682" i="2"/>
  <c r="C2229" i="2"/>
  <c r="C2878" i="2"/>
  <c r="C3629" i="2"/>
  <c r="C2577" i="2"/>
  <c r="C170" i="2"/>
  <c r="C3689" i="2"/>
  <c r="C1579" i="2"/>
  <c r="C86" i="2"/>
  <c r="C1643" i="2"/>
  <c r="C1628" i="2"/>
  <c r="C2932" i="2"/>
  <c r="C1008" i="2"/>
  <c r="C1796" i="2"/>
  <c r="C3324" i="2"/>
  <c r="C748" i="2"/>
  <c r="C2948" i="2"/>
  <c r="C2913" i="2"/>
  <c r="C2720" i="2"/>
  <c r="C602" i="2"/>
  <c r="C1863" i="2"/>
  <c r="C565" i="2"/>
  <c r="C2926" i="2"/>
  <c r="C740" i="2"/>
  <c r="C3436" i="2"/>
  <c r="C662" i="2"/>
  <c r="C1626" i="2"/>
  <c r="C2733" i="2"/>
  <c r="C684" i="2"/>
  <c r="C1037" i="2"/>
  <c r="C460" i="2"/>
  <c r="C2456" i="2"/>
  <c r="C2741" i="2"/>
  <c r="C1930" i="2"/>
  <c r="C1296" i="2"/>
  <c r="C788" i="2"/>
  <c r="C230" i="2"/>
  <c r="C2457" i="2"/>
  <c r="C112" i="2"/>
  <c r="C1025" i="2"/>
  <c r="C1198" i="2"/>
  <c r="C1542" i="2"/>
  <c r="C643" i="2"/>
  <c r="C1840" i="2"/>
  <c r="C2026" i="2"/>
  <c r="C2580" i="2"/>
  <c r="C2370" i="2"/>
  <c r="C3674" i="2"/>
  <c r="C2722" i="2"/>
  <c r="C2906" i="2"/>
  <c r="C1919" i="2"/>
  <c r="C2387" i="2"/>
  <c r="C466" i="2"/>
  <c r="C141" i="2"/>
  <c r="C1931" i="2"/>
  <c r="C3506" i="2"/>
  <c r="C1091" i="2"/>
  <c r="C129" i="2"/>
  <c r="C615" i="2"/>
  <c r="C942" i="2"/>
  <c r="C709" i="2"/>
  <c r="C3452" i="2"/>
  <c r="C305" i="2"/>
  <c r="C3303" i="2"/>
  <c r="C2565" i="2"/>
  <c r="C3387" i="2"/>
  <c r="C2432" i="2"/>
  <c r="C3459" i="2"/>
  <c r="C1169" i="2"/>
  <c r="C218" i="2"/>
  <c r="C1654" i="2"/>
  <c r="C1005" i="2"/>
  <c r="C868" i="2"/>
  <c r="C2249" i="2"/>
  <c r="C1993" i="2"/>
  <c r="C196" i="2"/>
  <c r="C647" i="2"/>
  <c r="C2855" i="2"/>
  <c r="C2541" i="2"/>
  <c r="C2315" i="2"/>
  <c r="C3700" i="2"/>
  <c r="C2503" i="2"/>
  <c r="C2808" i="2"/>
  <c r="C175" i="2"/>
  <c r="C2227" i="2"/>
  <c r="C1765" i="2"/>
  <c r="C3546" i="2"/>
  <c r="C3633" i="2"/>
  <c r="C2017" i="2"/>
  <c r="C3519" i="2"/>
  <c r="C2524" i="2"/>
  <c r="C2039" i="2"/>
  <c r="C3283" i="2"/>
  <c r="C2509" i="2"/>
  <c r="C2278" i="2"/>
  <c r="C1558" i="2"/>
  <c r="C3665" i="2"/>
  <c r="C758" i="2"/>
  <c r="C2104" i="2"/>
  <c r="C136" i="2"/>
  <c r="C2287" i="2"/>
  <c r="C3685" i="2"/>
  <c r="C1547" i="2"/>
  <c r="C3223" i="2"/>
  <c r="C377" i="2"/>
  <c r="C70" i="2"/>
  <c r="C374" i="2"/>
  <c r="C798" i="2"/>
  <c r="C3705" i="2"/>
  <c r="C1736" i="2"/>
  <c r="C3319" i="2"/>
  <c r="C1531" i="2"/>
  <c r="C327" i="2"/>
  <c r="C1139" i="2"/>
  <c r="C1525" i="2"/>
  <c r="C484" i="2"/>
  <c r="C823" i="2"/>
  <c r="C1633" i="2"/>
  <c r="C3202" i="2"/>
  <c r="C62" i="2"/>
  <c r="C3177" i="2"/>
  <c r="C3537" i="2"/>
  <c r="C3045" i="2"/>
  <c r="C700" i="2"/>
  <c r="C3579" i="2"/>
  <c r="C1444" i="2"/>
  <c r="C1716" i="2"/>
  <c r="C78" i="2"/>
  <c r="C1759" i="2"/>
  <c r="C7" i="2"/>
  <c r="C1281" i="2"/>
  <c r="C1075" i="2"/>
  <c r="C2266" i="2"/>
  <c r="C787" i="2"/>
  <c r="C1815" i="2"/>
  <c r="C1466" i="2"/>
  <c r="C1441" i="2"/>
  <c r="C1446" i="2"/>
  <c r="C2160" i="2"/>
  <c r="C2863" i="2"/>
  <c r="C2473" i="2"/>
  <c r="C3655" i="2"/>
  <c r="C3183" i="2"/>
  <c r="C1893" i="2"/>
  <c r="C2108" i="2"/>
  <c r="C1811" i="2"/>
  <c r="C751" i="2"/>
  <c r="C3404" i="2"/>
  <c r="C1810" i="2"/>
  <c r="C1742" i="2"/>
  <c r="C2833" i="2"/>
  <c r="C2451" i="2"/>
  <c r="C3042" i="2"/>
  <c r="C1625" i="2"/>
  <c r="C894" i="2"/>
  <c r="C1761" i="2"/>
  <c r="C2613" i="2"/>
  <c r="C2901" i="2"/>
  <c r="C385" i="2"/>
  <c r="C1621" i="2"/>
  <c r="C487" i="2"/>
  <c r="C2542" i="2"/>
  <c r="C60" i="2"/>
  <c r="C3063" i="2"/>
  <c r="C1110" i="2"/>
  <c r="C1680" i="2"/>
  <c r="C3393" i="2"/>
  <c r="C3044" i="2"/>
  <c r="C2507" i="2"/>
  <c r="C3491" i="2"/>
  <c r="C2783" i="2"/>
  <c r="C2391" i="2"/>
  <c r="C71" i="2"/>
  <c r="C3411" i="2"/>
  <c r="C3358" i="2"/>
  <c r="C283" i="2"/>
  <c r="C113" i="2"/>
  <c r="C1968" i="2"/>
  <c r="C628" i="2"/>
  <c r="C946" i="2"/>
  <c r="C418" i="2"/>
  <c r="C3043" i="2"/>
  <c r="C2601" i="2"/>
  <c r="C1657" i="2"/>
  <c r="C1726" i="2"/>
  <c r="C2655" i="2"/>
  <c r="C2936" i="2"/>
  <c r="C1206" i="2"/>
  <c r="C2641" i="2"/>
  <c r="C3596" i="2"/>
  <c r="C151" i="2"/>
  <c r="C1492" i="2"/>
  <c r="C3513" i="2"/>
  <c r="C117" i="2"/>
  <c r="C2801" i="2"/>
  <c r="C3563" i="2"/>
  <c r="C3418" i="2"/>
  <c r="C3067" i="2"/>
  <c r="C2726" i="2"/>
  <c r="C2216" i="2"/>
  <c r="C3212" i="2"/>
  <c r="C1350" i="2"/>
  <c r="C645" i="2"/>
  <c r="C146" i="2"/>
  <c r="C3333" i="2"/>
  <c r="C3039" i="2"/>
  <c r="C1160" i="2"/>
  <c r="C2049" i="2"/>
  <c r="C280" i="2"/>
  <c r="C1497" i="2"/>
  <c r="C2211" i="2"/>
  <c r="C796" i="2"/>
  <c r="C3679" i="2"/>
  <c r="C949" i="2"/>
  <c r="C1100" i="2"/>
  <c r="C766" i="2"/>
  <c r="C2319" i="2"/>
  <c r="C158" i="2"/>
  <c r="C2696" i="2"/>
  <c r="C3095" i="2"/>
  <c r="C683" i="2"/>
  <c r="C2398" i="2"/>
  <c r="C2876" i="2"/>
  <c r="C1484" i="2"/>
  <c r="C2810" i="2"/>
  <c r="C2446" i="2"/>
  <c r="C1522" i="2"/>
  <c r="C3651" i="2"/>
  <c r="C524" i="2"/>
  <c r="C1279" i="2"/>
  <c r="C154" i="2"/>
  <c r="C3710" i="2"/>
  <c r="C3323" i="2"/>
  <c r="C500" i="2"/>
  <c r="C2003" i="2"/>
  <c r="C309" i="2"/>
  <c r="C2862" i="2"/>
  <c r="C2417" i="2"/>
  <c r="C2540" i="2"/>
  <c r="C2435" i="2"/>
  <c r="C3157" i="2"/>
  <c r="C2304" i="2"/>
  <c r="C1925" i="2"/>
  <c r="C2210" i="2"/>
  <c r="C765" i="2"/>
  <c r="C1767" i="2"/>
  <c r="C1618" i="2"/>
  <c r="C2912" i="2"/>
  <c r="C1244" i="2"/>
  <c r="C2020" i="2"/>
  <c r="C99" i="2"/>
  <c r="C2740" i="2"/>
  <c r="C1481" i="2"/>
  <c r="C2183" i="2"/>
  <c r="C239" i="2"/>
  <c r="C3648" i="2"/>
  <c r="C46" i="2"/>
  <c r="C1384" i="2"/>
  <c r="C1171" i="2"/>
  <c r="C1135" i="2"/>
  <c r="C1120" i="2"/>
  <c r="C3143" i="2"/>
  <c r="C2694" i="2"/>
  <c r="C725" i="2"/>
  <c r="C1152" i="2"/>
  <c r="C153" i="2"/>
  <c r="C1715" i="2"/>
  <c r="C2845" i="2"/>
  <c r="C3195" i="2"/>
  <c r="C1122" i="2"/>
  <c r="C1151" i="2"/>
  <c r="C2637" i="2"/>
  <c r="C2237" i="2"/>
  <c r="C266" i="2"/>
  <c r="C3472" i="2"/>
  <c r="C3603" i="2"/>
  <c r="C2648" i="2"/>
  <c r="C1992" i="2"/>
  <c r="C972" i="2"/>
  <c r="C1995" i="2"/>
  <c r="C1333" i="2"/>
  <c r="C3368" i="2"/>
  <c r="C3375" i="2"/>
  <c r="C624" i="2"/>
  <c r="C2281" i="2"/>
  <c r="C3370" i="2"/>
  <c r="C1268" i="2"/>
  <c r="C584" i="2"/>
  <c r="C2721" i="2"/>
  <c r="C167" i="2"/>
  <c r="C759" i="2"/>
  <c r="C3656" i="2"/>
  <c r="C2234" i="2"/>
  <c r="C2128" i="2"/>
  <c r="C486" i="2"/>
  <c r="C1816" i="2"/>
  <c r="C3593" i="2"/>
  <c r="C1987" i="2"/>
  <c r="C3454" i="2"/>
  <c r="C616" i="2"/>
  <c r="C1349" i="2"/>
  <c r="C2955" i="2"/>
  <c r="C3115" i="2"/>
  <c r="C77" i="2"/>
  <c r="C1839" i="2"/>
  <c r="C394" i="2"/>
  <c r="C2502" i="2"/>
  <c r="C3176" i="2"/>
  <c r="C3386" i="2"/>
  <c r="C1645" i="2"/>
  <c r="C1252" i="2"/>
  <c r="C1266" i="2"/>
  <c r="C3463" i="2"/>
  <c r="C1511" i="2"/>
  <c r="C1587" i="2"/>
  <c r="C581" i="2"/>
  <c r="C2198" i="2"/>
  <c r="C816" i="2"/>
  <c r="C922" i="2"/>
  <c r="C655" i="2"/>
  <c r="C2095" i="2"/>
  <c r="C2461" i="2"/>
  <c r="C3529" i="2"/>
  <c r="C1055" i="2"/>
  <c r="C2902" i="2"/>
  <c r="C629" i="2"/>
  <c r="C1105" i="2"/>
  <c r="C1145" i="2"/>
  <c r="C3657" i="2"/>
  <c r="C896" i="2"/>
  <c r="C3445" i="2"/>
  <c r="C3040" i="2"/>
  <c r="C335" i="2"/>
  <c r="C2972" i="2"/>
  <c r="C3036" i="2"/>
  <c r="C513" i="2"/>
  <c r="C316" i="2"/>
  <c r="C699" i="2"/>
  <c r="C1460" i="2"/>
  <c r="C3361" i="2"/>
  <c r="C3271" i="2"/>
  <c r="C1851" i="2"/>
  <c r="C1223" i="2"/>
  <c r="C1315" i="2"/>
  <c r="C2099" i="2"/>
  <c r="C2606" i="2"/>
  <c r="C2785" i="2"/>
  <c r="C1782" i="2"/>
  <c r="C1562" i="2"/>
  <c r="C3383" i="2"/>
  <c r="C1002" i="2"/>
  <c r="C1590" i="2"/>
  <c r="C244" i="2"/>
  <c r="C2543" i="2"/>
  <c r="C2286" i="2"/>
  <c r="C3471" i="2"/>
  <c r="C591" i="2"/>
  <c r="C3331" i="2"/>
  <c r="C1337" i="2"/>
  <c r="C3507" i="2"/>
  <c r="C1285" i="2"/>
  <c r="C3130" i="2"/>
  <c r="C22" i="2"/>
  <c r="C2089" i="2"/>
  <c r="C3589" i="2"/>
  <c r="C3640" i="2"/>
  <c r="C1978" i="2"/>
  <c r="C2294" i="2"/>
  <c r="C1291" i="2"/>
  <c r="C3420" i="2"/>
  <c r="C2908" i="2"/>
  <c r="C2347" i="2"/>
  <c r="C656" i="2"/>
  <c r="C2553" i="2"/>
  <c r="C2105" i="2"/>
  <c r="C1826" i="2"/>
  <c r="C1869" i="2"/>
  <c r="C265" i="2"/>
  <c r="C3057" i="2"/>
  <c r="C1630" i="2"/>
  <c r="C652" i="2"/>
  <c r="C1420" i="2"/>
  <c r="C444" i="2"/>
  <c r="C1284" i="2"/>
  <c r="C3024" i="2"/>
  <c r="C3276" i="2"/>
  <c r="C3065" i="2"/>
  <c r="C2964" i="2"/>
  <c r="C670" i="2"/>
  <c r="C2566" i="2"/>
  <c r="C1040" i="2"/>
  <c r="C65" i="2"/>
  <c r="C357" i="2"/>
  <c r="C3416" i="2"/>
  <c r="C2995" i="2"/>
  <c r="C605" i="2"/>
  <c r="C1798" i="2"/>
  <c r="C2547" i="2"/>
  <c r="C2129" i="2"/>
  <c r="C3278" i="2"/>
  <c r="C1453" i="2"/>
  <c r="C186" i="2"/>
  <c r="C2848" i="2"/>
  <c r="C2914" i="2"/>
  <c r="C1225" i="2"/>
  <c r="C238" i="2"/>
  <c r="C1867" i="2"/>
  <c r="C2482" i="2"/>
  <c r="C3340" i="2"/>
  <c r="C2170" i="2"/>
  <c r="C608" i="2"/>
  <c r="C2325" i="2"/>
  <c r="C523" i="2"/>
  <c r="C995" i="2"/>
  <c r="C2905" i="2"/>
  <c r="C221" i="2"/>
  <c r="C2280" i="2"/>
  <c r="C2300" i="2"/>
  <c r="C2305" i="2"/>
  <c r="C1836" i="2"/>
  <c r="C2683" i="2"/>
  <c r="C3096" i="2"/>
  <c r="C365" i="2"/>
  <c r="C2680" i="2"/>
  <c r="C3444" i="2"/>
  <c r="C336" i="2"/>
  <c r="C854" i="2"/>
  <c r="C3187" i="2"/>
  <c r="C2197" i="2"/>
  <c r="C1280" i="2"/>
  <c r="C2545" i="2"/>
  <c r="C529" i="2"/>
  <c r="C1407" i="2"/>
  <c r="C1985" i="2"/>
  <c r="C3528" i="2"/>
  <c r="C2533" i="2"/>
  <c r="C504" i="2"/>
  <c r="C3261" i="2"/>
  <c r="C2947" i="2"/>
  <c r="C2205" i="2"/>
  <c r="C2383" i="2"/>
  <c r="C1843" i="2"/>
  <c r="C2218" i="2"/>
  <c r="C3083" i="2"/>
  <c r="C1775" i="2"/>
  <c r="C2546" i="2"/>
  <c r="C3075" i="2"/>
  <c r="C741" i="2"/>
  <c r="C2656" i="2"/>
  <c r="C2475" i="2"/>
  <c r="C227" i="2"/>
  <c r="C1503" i="2"/>
  <c r="C395" i="2"/>
  <c r="C3252" i="2"/>
  <c r="C2162" i="2"/>
  <c r="C1316" i="2"/>
  <c r="C3238" i="2"/>
  <c r="C3188" i="2"/>
  <c r="C2323" i="2"/>
  <c r="C875" i="2"/>
  <c r="C2500" i="2"/>
  <c r="C1292" i="2"/>
  <c r="C48" i="2"/>
  <c r="C2386" i="2"/>
  <c r="C3100" i="2"/>
  <c r="C2594" i="2"/>
  <c r="C2811" i="2"/>
  <c r="C123" i="2"/>
  <c r="C1477" i="2"/>
  <c r="C1560" i="2"/>
  <c r="C1954" i="2"/>
  <c r="C653" i="2"/>
  <c r="C2067" i="2"/>
  <c r="C1390" i="2"/>
  <c r="C2091" i="2"/>
  <c r="C128" i="2"/>
  <c r="C1656" i="2"/>
  <c r="C562" i="2"/>
  <c r="C3466" i="2"/>
  <c r="C1928" i="2"/>
  <c r="C2909" i="2"/>
  <c r="C2869" i="2"/>
  <c r="C1278" i="2"/>
  <c r="C475" i="2"/>
  <c r="C3247" i="2"/>
  <c r="C421" i="2"/>
  <c r="C3337" i="2"/>
  <c r="C2933" i="2"/>
  <c r="C168" i="2"/>
  <c r="C3617" i="2"/>
  <c r="C3557" i="2"/>
  <c r="C1881" i="2"/>
  <c r="C1427" i="2"/>
  <c r="C1504" i="2"/>
  <c r="C822" i="2"/>
  <c r="C1114" i="2"/>
  <c r="C2264" i="2"/>
  <c r="C548" i="2"/>
  <c r="C1123" i="2"/>
  <c r="C1847" i="2"/>
  <c r="C817" i="2"/>
  <c r="C1429" i="2"/>
  <c r="C1308" i="2"/>
  <c r="C1610" i="2"/>
  <c r="C2459" i="2"/>
  <c r="C2867" i="2"/>
  <c r="C1598" i="2"/>
  <c r="C2550" i="2"/>
  <c r="C9" i="2"/>
  <c r="C110" i="2"/>
  <c r="C2729" i="2"/>
  <c r="C2774" i="2"/>
  <c r="C3666" i="2"/>
  <c r="C2611" i="2"/>
  <c r="C1060" i="2"/>
  <c r="C2190" i="2"/>
  <c r="C393" i="2"/>
  <c r="C2784" i="2"/>
  <c r="C532" i="2"/>
  <c r="C1570" i="2"/>
  <c r="C2689" i="2"/>
  <c r="C2812" i="2"/>
  <c r="C2092" i="2"/>
  <c r="C1442" i="2"/>
  <c r="C3" i="2"/>
  <c r="C3362" i="2"/>
  <c r="C1776" i="2"/>
  <c r="C2576" i="2"/>
  <c r="C902" i="2"/>
  <c r="C2899" i="2"/>
  <c r="C2945" i="2"/>
  <c r="C1749" i="2"/>
  <c r="C1576" i="2"/>
  <c r="C1104" i="2"/>
  <c r="C2159" i="2"/>
  <c r="C2760" i="2"/>
  <c r="C414" i="2"/>
  <c r="C850" i="2"/>
  <c r="C1347" i="2"/>
  <c r="C2275" i="2"/>
  <c r="C2946" i="2"/>
  <c r="C606" i="2"/>
  <c r="C3023" i="2"/>
  <c r="C1129" i="2"/>
  <c r="C2284" i="2"/>
  <c r="C1357" i="2"/>
  <c r="C3573" i="2"/>
  <c r="C2167" i="2"/>
  <c r="C2624" i="2"/>
  <c r="C233" i="2"/>
  <c r="C220" i="2"/>
  <c r="C1825" i="2"/>
  <c r="C936" i="2"/>
  <c r="C1536" i="2"/>
  <c r="C2486" i="2"/>
  <c r="C3403" i="2"/>
  <c r="C1377" i="2"/>
  <c r="C93" i="2"/>
  <c r="C2953" i="2"/>
  <c r="C397" i="2"/>
  <c r="C1219" i="2"/>
  <c r="C338" i="2"/>
  <c r="C836" i="2"/>
  <c r="C705" i="2"/>
  <c r="C34" i="2"/>
  <c r="C2981" i="2"/>
  <c r="C3350" i="2"/>
  <c r="C1136" i="2"/>
  <c r="C943" i="2"/>
  <c r="C340" i="2"/>
  <c r="C3189" i="2"/>
  <c r="C3325" i="2"/>
  <c r="C322" i="2"/>
  <c r="C1392" i="2"/>
  <c r="C1044" i="2"/>
  <c r="C2725" i="2"/>
  <c r="C2562" i="2"/>
  <c r="C424" i="2"/>
  <c r="C1472" i="2"/>
  <c r="C458" i="2"/>
  <c r="C1514" i="2"/>
  <c r="C1283" i="2"/>
  <c r="C2138" i="2"/>
  <c r="C973" i="2"/>
  <c r="C1874" i="2"/>
  <c r="C2022" i="2"/>
  <c r="C2658" i="2"/>
  <c r="C934" i="2"/>
  <c r="C2781" i="2"/>
  <c r="C1012" i="2"/>
  <c r="C1405" i="2"/>
  <c r="C2117" i="2"/>
  <c r="C3698" i="2"/>
  <c r="C2416" i="2"/>
  <c r="C3521" i="2"/>
  <c r="C2752" i="2"/>
  <c r="C2241" i="2"/>
  <c r="C1660" i="2"/>
  <c r="C791" i="2"/>
  <c r="C2780" i="2"/>
  <c r="C2652" i="2"/>
  <c r="C609" i="2"/>
  <c r="C2219" i="2"/>
  <c r="C3410" i="2"/>
  <c r="C439" i="2"/>
  <c r="C1792" i="2"/>
  <c r="C2818" i="2"/>
  <c r="C2824" i="2"/>
  <c r="C3051" i="2"/>
  <c r="C3428" i="2"/>
  <c r="C2371" i="2"/>
  <c r="C36" i="2"/>
  <c r="C750" i="2"/>
  <c r="C2498" i="2"/>
  <c r="C2088" i="2"/>
  <c r="C3465" i="2"/>
  <c r="C1923" i="2"/>
  <c r="C3494" i="2"/>
  <c r="C1553" i="2"/>
  <c r="C2790" i="2"/>
  <c r="C3220" i="2"/>
  <c r="C921" i="2"/>
  <c r="C1450" i="2"/>
  <c r="C2348" i="2"/>
  <c r="C2506" i="2"/>
  <c r="C2033" i="2"/>
  <c r="C1719" i="2"/>
  <c r="C3675" i="2"/>
  <c r="C1209" i="2"/>
  <c r="C3548" i="2"/>
  <c r="C2385" i="2"/>
  <c r="C1208" i="2"/>
  <c r="C885" i="2"/>
  <c r="C2474" i="2"/>
  <c r="C786" i="2"/>
  <c r="C3029" i="2"/>
  <c r="C2490" i="2"/>
  <c r="C464" i="2"/>
  <c r="C1451" i="2"/>
  <c r="C3273" i="2"/>
  <c r="C1603" i="2"/>
  <c r="C2551" i="2"/>
  <c r="C2430" i="2"/>
  <c r="C1717" i="2"/>
  <c r="C1215" i="2"/>
  <c r="C815" i="2"/>
  <c r="C502" i="2"/>
  <c r="C3497" i="2"/>
  <c r="C2514" i="2"/>
  <c r="C2415" i="2"/>
  <c r="C935" i="2"/>
  <c r="C3467" i="2"/>
  <c r="C1158" i="2"/>
  <c r="C179" i="2"/>
  <c r="C12" i="2"/>
  <c r="C1778" i="2"/>
  <c r="C2132" i="2"/>
  <c r="C567" i="2"/>
  <c r="C1827" i="2"/>
  <c r="C2820" i="2"/>
  <c r="C642" i="2"/>
  <c r="C171" i="2"/>
  <c r="C686" i="2"/>
  <c r="C463" i="2"/>
  <c r="C844" i="2"/>
  <c r="C43" i="2"/>
  <c r="C3053" i="2"/>
  <c r="C222" i="2"/>
  <c r="C1704" i="2"/>
  <c r="C2949" i="2"/>
  <c r="C573" i="2"/>
  <c r="C1063" i="2"/>
  <c r="C3012" i="2"/>
  <c r="C2364" i="2"/>
  <c r="C710" i="2"/>
  <c r="C3206" i="2"/>
  <c r="C3496" i="2"/>
  <c r="C932" i="2"/>
  <c r="C1449" i="2"/>
  <c r="C2739" i="2"/>
  <c r="C924" i="2"/>
  <c r="C387" i="2"/>
  <c r="C3281" i="2"/>
  <c r="C1571" i="2"/>
  <c r="C3638" i="2"/>
  <c r="C2142" i="2"/>
  <c r="C1322" i="2"/>
  <c r="C807" i="2"/>
  <c r="C1534" i="2"/>
  <c r="C2957" i="2"/>
  <c r="C511" i="2"/>
  <c r="C3141" i="2"/>
  <c r="C3643" i="2"/>
  <c r="C901" i="2"/>
  <c r="C384" i="2"/>
  <c r="C1265" i="2"/>
  <c r="C2043" i="2"/>
  <c r="C2904" i="2"/>
  <c r="C2316" i="2"/>
  <c r="C3441" i="2"/>
  <c r="C454" i="2"/>
  <c r="C2054" i="2"/>
  <c r="C490" i="2"/>
  <c r="C2665" i="2"/>
  <c r="C889" i="2"/>
  <c r="C219" i="2"/>
  <c r="C3667" i="2"/>
  <c r="C501" i="2"/>
  <c r="C3378" i="2"/>
  <c r="C2889" i="2"/>
  <c r="C1402" i="2"/>
  <c r="C3087" i="2"/>
  <c r="C3626" i="2"/>
  <c r="C1162" i="2"/>
  <c r="C3205" i="2"/>
  <c r="C231" i="2"/>
  <c r="C476" i="2"/>
  <c r="C1045" i="2"/>
  <c r="C2421" i="2"/>
  <c r="C3559" i="2"/>
  <c r="C2556" i="2"/>
  <c r="C2185" i="2"/>
  <c r="C2795" i="2"/>
  <c r="C2139" i="2"/>
  <c r="C3490" i="2"/>
  <c r="C2276" i="2"/>
  <c r="C378" i="2"/>
  <c r="C685" i="2"/>
  <c r="C465" i="2"/>
  <c r="C2587" i="2"/>
  <c r="C1295" i="2"/>
  <c r="C1997" i="2"/>
  <c r="C556" i="2"/>
  <c r="C1624" i="2"/>
  <c r="C1924" i="2"/>
  <c r="C2180" i="2"/>
  <c r="C138" i="2"/>
  <c r="C3450" i="2"/>
  <c r="C1196" i="2"/>
  <c r="C534" i="2"/>
  <c r="C3241" i="2"/>
  <c r="C713" i="2"/>
  <c r="C3092" i="2"/>
  <c r="C3170" i="2"/>
  <c r="C604" i="2"/>
  <c r="C580" i="2"/>
  <c r="C1299" i="2"/>
  <c r="C3405" i="2"/>
  <c r="C2338" i="2"/>
  <c r="C553" i="2"/>
  <c r="C1916" i="2"/>
  <c r="C27" i="2"/>
  <c r="C711" i="2"/>
  <c r="C3094" i="2"/>
  <c r="C1537" i="2"/>
  <c r="C2724" i="2"/>
  <c r="C2352" i="2"/>
  <c r="C1210" i="2"/>
  <c r="C2873" i="2"/>
  <c r="C1639" i="2"/>
  <c r="C772" i="2"/>
  <c r="C1230" i="2"/>
  <c r="C210" i="2"/>
  <c r="C3231" i="2"/>
  <c r="C1611" i="2"/>
  <c r="C2844" i="2"/>
  <c r="C2962" i="2"/>
  <c r="C612" i="2"/>
  <c r="C1833" i="2"/>
  <c r="C200" i="2"/>
  <c r="C3121" i="2"/>
  <c r="C2350" i="2"/>
  <c r="C2691" i="2"/>
  <c r="C583" i="2"/>
  <c r="C318" i="2"/>
  <c r="C928" i="2"/>
  <c r="C2668" i="2"/>
  <c r="C3084" i="2"/>
  <c r="C237" i="2"/>
  <c r="C1334" i="2"/>
  <c r="C882" i="2"/>
  <c r="C2098" i="2"/>
  <c r="C69" i="2"/>
  <c r="C1180" i="2"/>
  <c r="C1807" i="2"/>
  <c r="C2196" i="2"/>
  <c r="C2040" i="2"/>
  <c r="C1673" i="2"/>
  <c r="C956" i="2"/>
  <c r="C2994" i="2"/>
  <c r="C2516" i="2"/>
  <c r="C216" i="2"/>
  <c r="C1141" i="2"/>
  <c r="C2235" i="2"/>
  <c r="C140" i="2"/>
  <c r="C2776" i="2"/>
  <c r="C1718" i="2"/>
  <c r="C1000" i="2"/>
  <c r="C611" i="2"/>
  <c r="C2597" i="2"/>
  <c r="C1163" i="2"/>
  <c r="C1398" i="2"/>
  <c r="C1897" i="2"/>
  <c r="C1262" i="2"/>
  <c r="C1172" i="2"/>
  <c r="C2062" i="2"/>
  <c r="C2174" i="2"/>
  <c r="C452" i="2"/>
  <c r="C877" i="2"/>
  <c r="C3062" i="2"/>
  <c r="C2998" i="2"/>
  <c r="C3060" i="2"/>
  <c r="C3343" i="2"/>
  <c r="C1830" i="2"/>
  <c r="C547" i="2"/>
  <c r="C2472" i="2"/>
  <c r="C1167" i="2"/>
  <c r="C1991" i="2"/>
  <c r="C251" i="2"/>
  <c r="C269" i="2"/>
  <c r="C342" i="2"/>
  <c r="C2018" i="2"/>
  <c r="C664" i="2"/>
  <c r="C2481" i="2"/>
  <c r="C893" i="2"/>
  <c r="C1288" i="2"/>
  <c r="C873" i="2"/>
  <c r="C937" i="2"/>
  <c r="C3349" i="2"/>
  <c r="C2322" i="2"/>
  <c r="C2759" i="2"/>
  <c r="C178" i="2"/>
  <c r="C2362" i="2"/>
  <c r="C1372" i="2"/>
  <c r="C1092" i="2"/>
  <c r="C718" i="2"/>
  <c r="C109" i="2"/>
  <c r="C2674" i="2"/>
  <c r="C2530" i="2"/>
  <c r="C2623" i="2"/>
  <c r="C400" i="2"/>
  <c r="C3508" i="2"/>
  <c r="C388" i="2"/>
  <c r="C2748" i="2"/>
  <c r="C1270" i="2"/>
  <c r="C1731" i="2"/>
  <c r="C1475" i="2"/>
  <c r="C3240" i="2"/>
  <c r="C1627" i="2"/>
  <c r="C2453" i="2"/>
  <c r="C1125" i="2"/>
  <c r="C1001" i="2"/>
  <c r="C3636" i="2"/>
  <c r="C2663" i="2"/>
  <c r="C1758" i="2"/>
  <c r="C2626" i="2"/>
  <c r="C3145" i="2"/>
  <c r="C213" i="2"/>
  <c r="C3071" i="2"/>
  <c r="C3161" i="2"/>
  <c r="C16" i="2"/>
  <c r="C531" i="2"/>
  <c r="C3512" i="2"/>
  <c r="C3097" i="2"/>
  <c r="C568" i="2"/>
  <c r="C2823" i="2"/>
  <c r="C3138" i="2"/>
  <c r="C633" i="2"/>
  <c r="C660" i="2"/>
  <c r="C2758" i="2"/>
  <c r="C3239" i="2"/>
  <c r="C1575" i="2"/>
  <c r="C2827" i="2"/>
  <c r="C3694" i="2"/>
  <c r="C2488" i="2"/>
  <c r="C1010" i="2"/>
  <c r="C2575" i="2"/>
  <c r="C1774" i="2"/>
  <c r="C809" i="2"/>
  <c r="C2342" i="2"/>
  <c r="C1249" i="2"/>
  <c r="C3243" i="2"/>
  <c r="C862" i="2"/>
  <c r="C2923" i="2"/>
  <c r="C1183" i="2"/>
  <c r="C878" i="2"/>
  <c r="C1937" i="2"/>
  <c r="C782" i="2"/>
  <c r="C1133" i="2"/>
  <c r="C3309" i="2"/>
  <c r="C2042" i="2"/>
  <c r="C3516" i="2"/>
  <c r="C2921" i="2"/>
  <c r="C2063" i="2"/>
  <c r="C1157" i="2"/>
  <c r="C2661" i="2"/>
  <c r="C1614" i="2"/>
  <c r="C2917" i="2"/>
  <c r="C2885" i="2"/>
  <c r="C435" i="2"/>
  <c r="C253" i="2"/>
  <c r="C3110" i="2"/>
  <c r="C694" i="2"/>
  <c r="C2076" i="2"/>
  <c r="C744" i="2"/>
  <c r="C3286" i="2"/>
  <c r="C1267" i="2"/>
  <c r="C2314" i="2"/>
  <c r="C1099" i="2"/>
  <c r="C3373" i="2"/>
  <c r="C2834" i="2"/>
  <c r="C301" i="2"/>
  <c r="C2634" i="2"/>
  <c r="C379" i="2"/>
  <c r="C776" i="2"/>
  <c r="C3704" i="2"/>
  <c r="C2719" i="2"/>
  <c r="C2404" i="2"/>
  <c r="C2332" i="2"/>
  <c r="C780" i="2"/>
  <c r="C3510" i="2"/>
  <c r="C2008" i="2"/>
  <c r="C975" i="2"/>
  <c r="C143" i="2"/>
  <c r="C181" i="2"/>
  <c r="C3299" i="2"/>
  <c r="C252" i="2"/>
  <c r="C1824" i="2"/>
  <c r="C493" i="2"/>
  <c r="C2163" i="2"/>
  <c r="C590" i="2"/>
  <c r="C2849" i="2"/>
  <c r="C1311" i="2"/>
  <c r="C2068" i="2"/>
  <c r="C1144" i="2"/>
  <c r="C2711" i="2"/>
  <c r="C2340" i="2"/>
  <c r="C3318" i="2"/>
  <c r="C97" i="2"/>
  <c r="C1173" i="2"/>
  <c r="C2426" i="2"/>
  <c r="C756" i="2"/>
  <c r="C3531" i="2"/>
  <c r="C1488" i="2"/>
  <c r="C102" i="2"/>
  <c r="C2581" i="2"/>
  <c r="C2787" i="2"/>
  <c r="C2445" i="2"/>
  <c r="C2169" i="2"/>
  <c r="C3209" i="2"/>
  <c r="C3487" i="2"/>
  <c r="C2539" i="2"/>
  <c r="C515" i="2"/>
  <c r="C1941" i="2"/>
  <c r="C3186" i="2"/>
  <c r="C1988" i="2"/>
  <c r="C566" i="2"/>
  <c r="C635" i="2"/>
  <c r="C1803" i="2"/>
  <c r="C2299" i="2"/>
  <c r="C695" i="2"/>
  <c r="C3210" i="2"/>
  <c r="C1426" i="2"/>
  <c r="C913" i="2"/>
  <c r="C2679" i="2"/>
  <c r="C872" i="2"/>
  <c r="C482" i="2"/>
  <c r="C2075" i="2"/>
  <c r="C1970" i="2"/>
  <c r="C2526" i="2"/>
  <c r="C1650" i="2"/>
  <c r="C2523" i="2"/>
  <c r="C2016" i="2"/>
  <c r="C3032" i="2"/>
  <c r="C1367" i="2"/>
  <c r="C1066" i="2"/>
  <c r="C3535" i="2"/>
  <c r="C2930" i="2"/>
  <c r="C1496" i="2"/>
  <c r="C1395" i="2"/>
  <c r="C1745" i="2"/>
  <c r="C927" i="2"/>
  <c r="C1799" i="2"/>
  <c r="C367" i="2"/>
  <c r="C1305" i="2"/>
  <c r="C416" i="2"/>
  <c r="C3575" i="2"/>
  <c r="C3470" i="2"/>
  <c r="C577" i="2"/>
  <c r="C3540" i="2"/>
  <c r="C3650" i="2"/>
  <c r="C3632" i="2"/>
  <c r="C3509" i="2"/>
  <c r="C1520" i="2"/>
  <c r="C3321" i="2"/>
  <c r="C600" i="2"/>
  <c r="C2061" i="2"/>
  <c r="C898" i="2"/>
  <c r="C3605" i="2"/>
  <c r="C520" i="2"/>
  <c r="C1994" i="2"/>
  <c r="C1962" i="2"/>
  <c r="C1908" i="2"/>
  <c r="C1964" i="2"/>
  <c r="C2703" i="2"/>
  <c r="C1436" i="2"/>
  <c r="C1425" i="2"/>
  <c r="C1652" i="2"/>
  <c r="C3673" i="2"/>
  <c r="C76" i="2"/>
  <c r="C3112" i="2"/>
  <c r="C993" i="2"/>
  <c r="C1476" i="2"/>
  <c r="C3290" i="2"/>
  <c r="C1751" i="2"/>
  <c r="C814" i="2"/>
  <c r="C1581" i="2"/>
  <c r="C2881" i="2"/>
  <c r="C2794" i="2"/>
  <c r="C805" i="2"/>
  <c r="C3093" i="2"/>
  <c r="C1605" i="2"/>
  <c r="C2212" i="2"/>
  <c r="C900" i="2"/>
  <c r="C3580" i="2"/>
  <c r="C2195" i="2"/>
  <c r="C121" i="2"/>
  <c r="C1138" i="2"/>
  <c r="C74" i="2"/>
  <c r="C331" i="2"/>
  <c r="C275" i="2"/>
  <c r="C402" i="2"/>
  <c r="C1187" i="2"/>
  <c r="C971" i="2"/>
  <c r="C302" i="2"/>
  <c r="C1485" i="2"/>
  <c r="C150" i="2"/>
  <c r="C3311" i="2"/>
  <c r="C1591" i="2"/>
  <c r="C1708" i="2"/>
  <c r="C3628" i="2"/>
  <c r="C2762" i="2"/>
  <c r="C1080" i="2"/>
  <c r="C2051" i="2"/>
  <c r="C2243" i="2"/>
  <c r="C3000" i="2"/>
  <c r="C3341" i="2"/>
  <c r="C1787" i="2"/>
  <c r="C696" i="2"/>
  <c r="C1921" i="2"/>
  <c r="C480" i="2"/>
  <c r="C2224" i="2"/>
  <c r="C2424" i="2"/>
  <c r="C2346" i="2"/>
  <c r="C2935" i="2"/>
  <c r="C1454" i="2"/>
  <c r="C1870" i="2"/>
  <c r="C982" i="2"/>
  <c r="C1800" i="2"/>
  <c r="C539" i="2"/>
  <c r="C54" i="2"/>
  <c r="C1647" i="2"/>
  <c r="C366" i="2"/>
  <c r="C2006" i="2"/>
  <c r="C2052" i="2"/>
  <c r="C2852" i="2"/>
  <c r="C1185" i="2"/>
  <c r="C2271" i="2"/>
  <c r="C267" i="2"/>
  <c r="C1903" i="2"/>
  <c r="C2712" i="2"/>
  <c r="C341" i="2"/>
  <c r="C2825" i="2"/>
  <c r="C1561" i="2"/>
  <c r="C2452" i="2"/>
  <c r="C199" i="2"/>
  <c r="C3408" i="2"/>
  <c r="C420" i="2"/>
  <c r="C3347" i="2"/>
  <c r="C353" i="2"/>
  <c r="C1378" i="2"/>
  <c r="C3400" i="2"/>
  <c r="C2292" i="2"/>
  <c r="C1899" i="2"/>
  <c r="C2999" i="2"/>
  <c r="C2186" i="2"/>
  <c r="C2608" i="2"/>
  <c r="C560" i="2"/>
  <c r="C3027" i="2"/>
  <c r="C1007" i="2"/>
  <c r="C3050" i="2"/>
  <c r="C2491" i="2"/>
  <c r="C2492" i="2"/>
  <c r="C3181" i="2"/>
  <c r="C693" i="2"/>
  <c r="C658" i="2"/>
  <c r="C3342" i="2"/>
  <c r="C1233" i="2"/>
  <c r="C781" i="2"/>
  <c r="C1276" i="2"/>
  <c r="C1620" i="2"/>
  <c r="C646" i="2"/>
  <c r="C1103" i="2"/>
  <c r="C1684" i="2"/>
  <c r="C85" i="2"/>
  <c r="C1960" i="2"/>
  <c r="C1850" i="2"/>
  <c r="C3488" i="2"/>
  <c r="C1127" i="2"/>
  <c r="C2672" i="2"/>
  <c r="C1516" i="2"/>
  <c r="C1388" i="2"/>
  <c r="C333" i="2"/>
  <c r="C2392" i="2"/>
  <c r="C2931" i="2"/>
  <c r="C2788" i="2"/>
  <c r="C255" i="2"/>
  <c r="C1757" i="2"/>
  <c r="C392" i="2"/>
  <c r="C3464" i="2"/>
  <c r="C575" i="2"/>
  <c r="C1976" i="2"/>
  <c r="C127" i="2"/>
  <c r="C351" i="2"/>
  <c r="C3078" i="2"/>
  <c r="C26" i="2"/>
  <c r="C3298" i="2"/>
  <c r="C3026" i="2"/>
  <c r="C1519" i="2"/>
  <c r="C540" i="2"/>
  <c r="C1277" i="2"/>
  <c r="C2892" i="2"/>
  <c r="C2434" i="2"/>
  <c r="C1681" i="2"/>
  <c r="C3412" i="2"/>
  <c r="C3590" i="2"/>
  <c r="C1808" i="2"/>
  <c r="C1770" i="2"/>
  <c r="C3214" i="2"/>
  <c r="C1967" i="2"/>
  <c r="C1033" i="2"/>
  <c r="C1868" i="2"/>
  <c r="C833" i="2"/>
  <c r="C3049" i="2"/>
  <c r="C976" i="2"/>
  <c r="C1149" i="2"/>
  <c r="C644" i="2"/>
  <c r="C455" i="2"/>
  <c r="C407" i="2"/>
  <c r="C212" i="2"/>
  <c r="C2131" i="2"/>
  <c r="C1204" i="2"/>
  <c r="C27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heet3!$A$1:$B$11" type="102" refreshedVersion="6" minRefreshableVersion="5">
    <extLst>
      <ext xmlns:x15="http://schemas.microsoft.com/office/spreadsheetml/2010/11/main" uri="{DE250136-89BD-433C-8126-D09CA5730AF9}">
        <x15:connection id="Range">
          <x15:rangePr sourceName="_xlcn.WorksheetConnection_Sheet3A1B11"/>
        </x15:connection>
      </ext>
    </extLst>
  </connection>
</connections>
</file>

<file path=xl/sharedStrings.xml><?xml version="1.0" encoding="utf-8"?>
<sst xmlns="http://schemas.openxmlformats.org/spreadsheetml/2006/main" count="18757" uniqueCount="1280">
  <si>
    <t>State</t>
  </si>
  <si>
    <t>(All)</t>
  </si>
  <si>
    <t>Average of Avg. Rental (RM/sq ft.)</t>
  </si>
  <si>
    <t>Building Type</t>
  </si>
  <si>
    <t>Ground floor shop</t>
  </si>
  <si>
    <t>Retail Space in Commercial Complex</t>
  </si>
  <si>
    <t>Ipoh City</t>
  </si>
  <si>
    <t>Johor Bahru</t>
  </si>
  <si>
    <t>Kota Kinabalu</t>
  </si>
  <si>
    <t>Melaka Tengah</t>
  </si>
  <si>
    <t>Shah Alam</t>
  </si>
  <si>
    <t>Avg. Rental Rate (State)</t>
  </si>
  <si>
    <t xml:space="preserve"> </t>
  </si>
  <si>
    <t>Location Seach →</t>
  </si>
  <si>
    <t>Row Labels</t>
  </si>
  <si>
    <t>Average Rental (RM/sq ft.)</t>
  </si>
  <si>
    <t>WP Kuala Lumpur</t>
  </si>
  <si>
    <t>Grand Total</t>
  </si>
  <si>
    <t>Districts</t>
  </si>
  <si>
    <t>Avg. Rental Rate (RM/sq ft.)</t>
  </si>
  <si>
    <t>Central Town Prime Area</t>
  </si>
  <si>
    <t>Batu</t>
  </si>
  <si>
    <t>Ampang</t>
  </si>
  <si>
    <t>Petaling</t>
  </si>
  <si>
    <t>Setapak</t>
  </si>
  <si>
    <t>Kuala Lumpur</t>
  </si>
  <si>
    <t>Central Town Secondary Area</t>
  </si>
  <si>
    <t>Average</t>
  </si>
  <si>
    <t>Location</t>
  </si>
  <si>
    <t>Avg. Rental rate (RM/sq ft.)</t>
  </si>
  <si>
    <t>District/Mukim</t>
  </si>
  <si>
    <t xml:space="preserve">Rurality </t>
  </si>
  <si>
    <t>Floor Level</t>
  </si>
  <si>
    <t>Min. Floor Area (sm)</t>
  </si>
  <si>
    <t>Max. Floor Area (sm)</t>
  </si>
  <si>
    <t>Average Floor Area (sm)</t>
  </si>
  <si>
    <t>Average Floor Area (sqft.)</t>
  </si>
  <si>
    <t>min. Rental (RM/sm)</t>
  </si>
  <si>
    <t>max. Rental (RM/sm)</t>
  </si>
  <si>
    <t>Avg. Rental (RM/sm)</t>
  </si>
  <si>
    <t>Avg. Rental (RM/sq ft.)</t>
  </si>
  <si>
    <t>Johor</t>
  </si>
  <si>
    <t>Batu Pahat</t>
  </si>
  <si>
    <t>Ground</t>
  </si>
  <si>
    <t>Lower Ground</t>
  </si>
  <si>
    <t>Basement</t>
  </si>
  <si>
    <t>Purpose-Built Office</t>
  </si>
  <si>
    <t>G</t>
  </si>
  <si>
    <t>Podium 1</t>
  </si>
  <si>
    <t>Podium 2</t>
  </si>
  <si>
    <t>Upper Ground</t>
  </si>
  <si>
    <t xml:space="preserve">Ground </t>
  </si>
  <si>
    <t>Podium 4</t>
  </si>
  <si>
    <t>Podium 5</t>
  </si>
  <si>
    <t>1 - 2</t>
  </si>
  <si>
    <t>3</t>
  </si>
  <si>
    <t>Mezzanine</t>
  </si>
  <si>
    <t>Ground - 1</t>
  </si>
  <si>
    <t>Kluang</t>
  </si>
  <si>
    <t xml:space="preserve">Basement </t>
  </si>
  <si>
    <t>Kota Tinggi</t>
  </si>
  <si>
    <t>Ground (shop)</t>
  </si>
  <si>
    <t>Ground (market)</t>
  </si>
  <si>
    <t xml:space="preserve">Mersing </t>
  </si>
  <si>
    <t>Muar</t>
  </si>
  <si>
    <t>3A &amp; 5</t>
  </si>
  <si>
    <t>Bawah</t>
  </si>
  <si>
    <t>Pontian</t>
  </si>
  <si>
    <t>Segamat</t>
  </si>
  <si>
    <t>Ground to 3</t>
  </si>
  <si>
    <t>U Sentral</t>
  </si>
  <si>
    <t>Tangkak</t>
  </si>
  <si>
    <t>Melaka</t>
  </si>
  <si>
    <t>Alor Gajah</t>
  </si>
  <si>
    <t>Link Bridge</t>
  </si>
  <si>
    <t>Ground ( B )</t>
  </si>
  <si>
    <t>Ground ( E )</t>
  </si>
  <si>
    <t>1 ( F )</t>
  </si>
  <si>
    <t xml:space="preserve">Upper Ground </t>
  </si>
  <si>
    <t>5 - 8</t>
  </si>
  <si>
    <t>6</t>
  </si>
  <si>
    <t>7</t>
  </si>
  <si>
    <t>8</t>
  </si>
  <si>
    <t>9</t>
  </si>
  <si>
    <t>2 - 3</t>
  </si>
  <si>
    <t>1 - 3</t>
  </si>
  <si>
    <t>1 - 9</t>
  </si>
  <si>
    <t>B1</t>
  </si>
  <si>
    <t>B1A</t>
  </si>
  <si>
    <t>B2</t>
  </si>
  <si>
    <t>B3</t>
  </si>
  <si>
    <t>Jasin</t>
  </si>
  <si>
    <t>Perak</t>
  </si>
  <si>
    <t>Bagan Datuk</t>
  </si>
  <si>
    <t>Bagan Serai Town</t>
  </si>
  <si>
    <t>Bandar Seri Iskandar</t>
  </si>
  <si>
    <t>Batang Padang</t>
  </si>
  <si>
    <t>Hilir Perak</t>
  </si>
  <si>
    <t>Kampar</t>
  </si>
  <si>
    <t>Kampar Town</t>
  </si>
  <si>
    <t>Kerian</t>
  </si>
  <si>
    <t>Kinta</t>
  </si>
  <si>
    <t>Larut dan Matang</t>
  </si>
  <si>
    <t>Manjung  Town</t>
  </si>
  <si>
    <t>Muallim</t>
  </si>
  <si>
    <t>Seri Iskandar</t>
  </si>
  <si>
    <t>Sitiawan Town</t>
  </si>
  <si>
    <t>Taiping Town</t>
  </si>
  <si>
    <t>2</t>
  </si>
  <si>
    <t>Teluk Intan Town</t>
  </si>
  <si>
    <t>Ground &amp; 1</t>
  </si>
  <si>
    <t>Pulau Pinang</t>
  </si>
  <si>
    <t>Timur Laut</t>
  </si>
  <si>
    <t>Seberang Perai Tengah</t>
  </si>
  <si>
    <t>Seberang Perai Utara</t>
  </si>
  <si>
    <t>Seberang Perai Selatan</t>
  </si>
  <si>
    <t>Barat Daya</t>
  </si>
  <si>
    <t>George Town</t>
  </si>
  <si>
    <t>Ground Floor</t>
  </si>
  <si>
    <t>2nd Floor (Main Area)</t>
  </si>
  <si>
    <t>2nd Floor</t>
  </si>
  <si>
    <t>3rd Floor(Main Area)</t>
  </si>
  <si>
    <t>3rd Floor</t>
  </si>
  <si>
    <t>4th Floor</t>
  </si>
  <si>
    <t xml:space="preserve">Ground Floor </t>
  </si>
  <si>
    <t>First Floor (Main Area)</t>
  </si>
  <si>
    <t xml:space="preserve">First Floor </t>
  </si>
  <si>
    <t xml:space="preserve">2nd Floor </t>
  </si>
  <si>
    <t>B (Main Area)</t>
  </si>
  <si>
    <t>B (Secondary Area)</t>
  </si>
  <si>
    <t>G (Main Area)</t>
  </si>
  <si>
    <t>G (Secondary Area)</t>
  </si>
  <si>
    <t>1  (Main Area)</t>
  </si>
  <si>
    <t>1 (Secondary Area)</t>
  </si>
  <si>
    <t>2 (Main Area)</t>
  </si>
  <si>
    <t>2  (Secondary Area)</t>
  </si>
  <si>
    <t>3  (Main Area)</t>
  </si>
  <si>
    <t>3  (Secondary Area)</t>
  </si>
  <si>
    <t>4  (Main Area)</t>
  </si>
  <si>
    <t>4  (Secondary Area)</t>
  </si>
  <si>
    <t>4  (Other Area)</t>
  </si>
  <si>
    <t>Lower Gound</t>
  </si>
  <si>
    <t>First Floor</t>
  </si>
  <si>
    <t>Butterworth</t>
  </si>
  <si>
    <t>Ground Floor (Main Area)</t>
  </si>
  <si>
    <t>Other Area</t>
  </si>
  <si>
    <t>Level 2</t>
  </si>
  <si>
    <t>Level  3</t>
  </si>
  <si>
    <t>Level  4 &amp; Level 5</t>
  </si>
  <si>
    <t>Level 5</t>
  </si>
  <si>
    <t>1st Floor (Main Area)</t>
  </si>
  <si>
    <t>3rd Floor (Main Area)</t>
  </si>
  <si>
    <t>3rd Floor (Secondary Area)</t>
  </si>
  <si>
    <t>Bertam</t>
  </si>
  <si>
    <t>Secondary Area</t>
  </si>
  <si>
    <t>Perai</t>
  </si>
  <si>
    <t>Bukit Mertajam</t>
  </si>
  <si>
    <t>Tanjong Tokong</t>
  </si>
  <si>
    <t>M</t>
  </si>
  <si>
    <t>LG</t>
  </si>
  <si>
    <t>Tanjung Pinang</t>
  </si>
  <si>
    <t>Ground Floor (Secondary Area)</t>
  </si>
  <si>
    <t>1st Floor</t>
  </si>
  <si>
    <t>Bayan Baru</t>
  </si>
  <si>
    <t>Batu Kawan</t>
  </si>
  <si>
    <t>2rd Floor</t>
  </si>
  <si>
    <t>1 - 6</t>
  </si>
  <si>
    <t>1 - 4</t>
  </si>
  <si>
    <t>GF - 4</t>
  </si>
  <si>
    <t>1 - 3A</t>
  </si>
  <si>
    <t xml:space="preserve">1 </t>
  </si>
  <si>
    <t>1 - 8</t>
  </si>
  <si>
    <t>G - 8</t>
  </si>
  <si>
    <t>1 - 17</t>
  </si>
  <si>
    <t>3 - 18</t>
  </si>
  <si>
    <t>Seberang Jaya</t>
  </si>
  <si>
    <t>2 - 12</t>
  </si>
  <si>
    <t>Sabah</t>
  </si>
  <si>
    <t>Beaufort</t>
  </si>
  <si>
    <t>Keningau</t>
  </si>
  <si>
    <t>Kota Belud</t>
  </si>
  <si>
    <t>Kota Marudu</t>
  </si>
  <si>
    <t>Kuala Penyu</t>
  </si>
  <si>
    <t>Kudat</t>
  </si>
  <si>
    <t>Kunak</t>
  </si>
  <si>
    <t>Lahad Datu</t>
  </si>
  <si>
    <t>Penampang</t>
  </si>
  <si>
    <t>Putatan</t>
  </si>
  <si>
    <t>Ranau</t>
  </si>
  <si>
    <t>Sandakan</t>
  </si>
  <si>
    <t>Semporna</t>
  </si>
  <si>
    <t>Sipitang</t>
  </si>
  <si>
    <t>Tawau</t>
  </si>
  <si>
    <t>Tenom</t>
  </si>
  <si>
    <t>Tuaran</t>
  </si>
  <si>
    <t>Papar</t>
  </si>
  <si>
    <t>Lower  Ground</t>
  </si>
  <si>
    <t>1</t>
  </si>
  <si>
    <t>Selangor</t>
  </si>
  <si>
    <t>Bandar Baru Bangi</t>
  </si>
  <si>
    <t>Bandar Kajang</t>
  </si>
  <si>
    <t>Cyberjaya</t>
  </si>
  <si>
    <t>2 - 4</t>
  </si>
  <si>
    <t>Gombak</t>
  </si>
  <si>
    <t>G - 2</t>
  </si>
  <si>
    <t>Hulu Langat</t>
  </si>
  <si>
    <t>Hulu Selangor</t>
  </si>
  <si>
    <t>Kelana Jaya</t>
  </si>
  <si>
    <t>1 - 16</t>
  </si>
  <si>
    <t>G - 4</t>
  </si>
  <si>
    <t>2 &amp; 3</t>
  </si>
  <si>
    <t>1 - 11</t>
  </si>
  <si>
    <t>Klang</t>
  </si>
  <si>
    <t>B</t>
  </si>
  <si>
    <t>L1</t>
  </si>
  <si>
    <t>L2</t>
  </si>
  <si>
    <t>L3</t>
  </si>
  <si>
    <t>L2 - L3</t>
  </si>
  <si>
    <t xml:space="preserve">Klang </t>
  </si>
  <si>
    <t>Kuala Langat</t>
  </si>
  <si>
    <t>Kulai</t>
  </si>
  <si>
    <t>Low Street</t>
  </si>
  <si>
    <t>High Street</t>
  </si>
  <si>
    <t>Petaling Jaya/ Damansara</t>
  </si>
  <si>
    <t>CF</t>
  </si>
  <si>
    <t xml:space="preserve">CF </t>
  </si>
  <si>
    <t>UG</t>
  </si>
  <si>
    <t>2 - 16</t>
  </si>
  <si>
    <t>G - 1</t>
  </si>
  <si>
    <t>1-3</t>
  </si>
  <si>
    <t>2 - 8</t>
  </si>
  <si>
    <t>1 - 25</t>
  </si>
  <si>
    <t>G - 14</t>
  </si>
  <si>
    <t>G - 12</t>
  </si>
  <si>
    <t>2A &amp; 2B</t>
  </si>
  <si>
    <t>2 - 7</t>
  </si>
  <si>
    <t>1 - 10</t>
  </si>
  <si>
    <t>G - 5</t>
  </si>
  <si>
    <t>G - 20</t>
  </si>
  <si>
    <t>1 - 19</t>
  </si>
  <si>
    <t>Puchong</t>
  </si>
  <si>
    <t>2 (IT)</t>
  </si>
  <si>
    <t>2 (Food)</t>
  </si>
  <si>
    <t>1 - 18</t>
  </si>
  <si>
    <t>Sepang</t>
  </si>
  <si>
    <t>L1 (east wing)</t>
  </si>
  <si>
    <t>L1 (centre court)</t>
  </si>
  <si>
    <t>L1 (west wing)</t>
  </si>
  <si>
    <t>L2 (east wing)</t>
  </si>
  <si>
    <t>L2 (centre court)</t>
  </si>
  <si>
    <t>L2 (west wing)</t>
  </si>
  <si>
    <t>P1</t>
  </si>
  <si>
    <t>2F</t>
  </si>
  <si>
    <t>F1</t>
  </si>
  <si>
    <t>F2</t>
  </si>
  <si>
    <t>F3</t>
  </si>
  <si>
    <t>Seri Kembangan</t>
  </si>
  <si>
    <t>2 (Retail)</t>
  </si>
  <si>
    <t>3 (IT)</t>
  </si>
  <si>
    <t>2 (Fashion)</t>
  </si>
  <si>
    <t>2 (Telco)</t>
  </si>
  <si>
    <t>3 (Food)</t>
  </si>
  <si>
    <t>Podium</t>
  </si>
  <si>
    <t>2 - 15</t>
  </si>
  <si>
    <t>5-10</t>
  </si>
  <si>
    <t>2 - 23</t>
  </si>
  <si>
    <t>5-28</t>
  </si>
  <si>
    <t>G - 7</t>
  </si>
  <si>
    <t>2, 3,&amp; 5</t>
  </si>
  <si>
    <t>1-19</t>
  </si>
  <si>
    <t>1-15</t>
  </si>
  <si>
    <t>Subang Jaya</t>
  </si>
  <si>
    <t>LG2</t>
  </si>
  <si>
    <t>LG1</t>
  </si>
  <si>
    <t>1 - 14</t>
  </si>
  <si>
    <t>G - 15</t>
  </si>
  <si>
    <t>2-7</t>
  </si>
  <si>
    <t>Central Business District</t>
  </si>
  <si>
    <t>G - 16</t>
  </si>
  <si>
    <t xml:space="preserve"> 2 - 15</t>
  </si>
  <si>
    <t>2 &amp; 9 - 15</t>
  </si>
  <si>
    <t>1 - 2 &amp; 5 - 6</t>
  </si>
  <si>
    <t>1 - 12</t>
  </si>
  <si>
    <t>G - 28</t>
  </si>
  <si>
    <t>9 - 33</t>
  </si>
  <si>
    <t>Concourse (Lower Ground)</t>
  </si>
  <si>
    <t>KLCC/Golden Triangle</t>
  </si>
  <si>
    <t>1 - 27</t>
  </si>
  <si>
    <t>G - 23</t>
  </si>
  <si>
    <t>2 - 18</t>
  </si>
  <si>
    <t>3 - 45</t>
  </si>
  <si>
    <t>1 - 21</t>
  </si>
  <si>
    <t>3 - 20</t>
  </si>
  <si>
    <t>1  - 25</t>
  </si>
  <si>
    <t>11 - 31</t>
  </si>
  <si>
    <t xml:space="preserve"> 5 - 11</t>
  </si>
  <si>
    <t xml:space="preserve"> 5 - 21</t>
  </si>
  <si>
    <t>Suburban</t>
  </si>
  <si>
    <t>2 -  8</t>
  </si>
  <si>
    <t>1 - 20</t>
  </si>
  <si>
    <t xml:space="preserve">5 - 15 </t>
  </si>
  <si>
    <t>G - 32</t>
  </si>
  <si>
    <t xml:space="preserve"> 1 - 4</t>
  </si>
  <si>
    <t>3 - 8</t>
  </si>
  <si>
    <t>1 - 5</t>
  </si>
  <si>
    <t>G - 13</t>
  </si>
  <si>
    <t>3 - 25</t>
  </si>
  <si>
    <t>Suburban Prime Area</t>
  </si>
  <si>
    <t>Within City Centre</t>
  </si>
  <si>
    <t xml:space="preserve"> 1 - 29</t>
  </si>
  <si>
    <t>1 - 7</t>
  </si>
  <si>
    <t>1 - 28</t>
  </si>
  <si>
    <t xml:space="preserve"> 2 - 13</t>
  </si>
  <si>
    <t xml:space="preserve"> 3 - 9</t>
  </si>
  <si>
    <t>WP Putrajaya</t>
  </si>
  <si>
    <t>Presint 1</t>
  </si>
  <si>
    <t>Kiosk</t>
  </si>
  <si>
    <t>Presint 10</t>
  </si>
  <si>
    <t>Presint 16</t>
  </si>
  <si>
    <t>Presint 2</t>
  </si>
  <si>
    <t>1-8</t>
  </si>
  <si>
    <t>Presint 3</t>
  </si>
  <si>
    <t>1  -  8</t>
  </si>
  <si>
    <t>Presint 4</t>
  </si>
  <si>
    <t>2-9</t>
  </si>
  <si>
    <t>Presint 8</t>
  </si>
  <si>
    <t>Presint Diplomatik</t>
  </si>
  <si>
    <t>3 - 10</t>
  </si>
  <si>
    <t>18 - 21</t>
  </si>
  <si>
    <t>2 - 9</t>
  </si>
  <si>
    <t>Sarawak</t>
  </si>
  <si>
    <t>Bahagian Kuching</t>
  </si>
  <si>
    <t>Bahagian Sibu</t>
  </si>
  <si>
    <t>Bahagian Sarikei</t>
  </si>
  <si>
    <t>Bahagian Mukah</t>
  </si>
  <si>
    <t>Bahagian Kapit</t>
  </si>
  <si>
    <t>Bahagian Miri</t>
  </si>
  <si>
    <t>Bahagian Bintulu</t>
  </si>
  <si>
    <t>Bahagian Samarahan</t>
  </si>
  <si>
    <t>Bahagian Sri Aman</t>
  </si>
  <si>
    <t>Bahagian Betong</t>
  </si>
  <si>
    <t>Under Ground</t>
  </si>
  <si>
    <t>3 - 6</t>
  </si>
  <si>
    <t>Ground &amp; 3</t>
  </si>
  <si>
    <t>Wisma Interhill</t>
  </si>
  <si>
    <t xml:space="preserve">Ground &amp; 1 </t>
  </si>
  <si>
    <t>Pahang</t>
  </si>
  <si>
    <t>Kuantan</t>
  </si>
  <si>
    <t>Pekan</t>
  </si>
  <si>
    <t>Maran</t>
  </si>
  <si>
    <t>Temerloh</t>
  </si>
  <si>
    <t>Bentong</t>
  </si>
  <si>
    <t>Jerantut</t>
  </si>
  <si>
    <t>Bera</t>
  </si>
  <si>
    <t>Raub</t>
  </si>
  <si>
    <t>Lipis</t>
  </si>
  <si>
    <t>Cameron Highlands</t>
  </si>
  <si>
    <t xml:space="preserve">Kuantan </t>
  </si>
  <si>
    <t>2A</t>
  </si>
  <si>
    <t>Medium Street</t>
  </si>
  <si>
    <t>T2</t>
  </si>
  <si>
    <t>T2A</t>
  </si>
  <si>
    <t>T2B</t>
  </si>
  <si>
    <t>T2C</t>
  </si>
  <si>
    <t>`</t>
  </si>
  <si>
    <t>3 - 5</t>
  </si>
  <si>
    <t>G &amp; 1</t>
  </si>
  <si>
    <t>Kedah</t>
  </si>
  <si>
    <t>Baling</t>
  </si>
  <si>
    <t>Negeri Sembilan</t>
  </si>
  <si>
    <t>Jelebu</t>
  </si>
  <si>
    <t>Jempol</t>
  </si>
  <si>
    <t>Kota Setar</t>
  </si>
  <si>
    <t xml:space="preserve">Kuala Muda </t>
  </si>
  <si>
    <t>Kuala Pilah</t>
  </si>
  <si>
    <t>Kubang Pasu</t>
  </si>
  <si>
    <t>Kulim</t>
  </si>
  <si>
    <t>Langkawi</t>
  </si>
  <si>
    <t>Pendang</t>
  </si>
  <si>
    <t>Pokok Sena</t>
  </si>
  <si>
    <t>Port Dickson</t>
  </si>
  <si>
    <t>Rembau</t>
  </si>
  <si>
    <t>Seremban</t>
  </si>
  <si>
    <t>10</t>
  </si>
  <si>
    <t>1 (Main Area)</t>
  </si>
  <si>
    <t xml:space="preserve">AEON Seremban 2 </t>
  </si>
  <si>
    <t>Seremban City Centre</t>
  </si>
  <si>
    <t>Sik</t>
  </si>
  <si>
    <t>Tampin</t>
  </si>
  <si>
    <t>Yan</t>
  </si>
  <si>
    <t>LOTU'S Jitra</t>
  </si>
  <si>
    <t>Kuala Muda</t>
  </si>
  <si>
    <t>Cayman Complex 2, Taman Pekan Baru</t>
  </si>
  <si>
    <t>Ampang Business Centre</t>
  </si>
  <si>
    <t>Bangunan KWSP</t>
  </si>
  <si>
    <t>Bangunan Mun Hin Motor</t>
  </si>
  <si>
    <t>Menara BDB</t>
  </si>
  <si>
    <t>6 &amp; 7</t>
  </si>
  <si>
    <t>Wisma PERKESO</t>
  </si>
  <si>
    <t>Wisma PKNK</t>
  </si>
  <si>
    <t>Wisma Prudential</t>
  </si>
  <si>
    <t>Ground  &amp; 1</t>
  </si>
  <si>
    <t>Zakat Building</t>
  </si>
  <si>
    <t>Wisma Keladi, Jalan Bank</t>
  </si>
  <si>
    <t>Wisma OIB, Jalan Bank</t>
  </si>
  <si>
    <t>Wisma Ria, Jalan Badlishah</t>
  </si>
  <si>
    <t>Wisma Uni-Green, Taman Sejati Indah</t>
  </si>
  <si>
    <t>KHTP Business Centre</t>
  </si>
  <si>
    <t>Bangunan Tabung Haji</t>
  </si>
  <si>
    <t>Ground &amp; Mezzanine</t>
  </si>
  <si>
    <t xml:space="preserve"> 1 &amp; 2</t>
  </si>
  <si>
    <t>Kompleks LADA</t>
  </si>
  <si>
    <t>Bangunan Tabung Haji, Sik</t>
  </si>
  <si>
    <t>Dermaga Tanjung Lembong</t>
  </si>
  <si>
    <t>Bangunan PKNK</t>
  </si>
  <si>
    <t>data prep.</t>
  </si>
  <si>
    <t>x</t>
  </si>
  <si>
    <t>y</t>
  </si>
  <si>
    <t>States</t>
  </si>
  <si>
    <t>Building type</t>
  </si>
  <si>
    <t>Kelantan</t>
  </si>
  <si>
    <t>Terengganu</t>
  </si>
  <si>
    <t>Perlis</t>
  </si>
  <si>
    <t>Jalan Buluh Kubu</t>
  </si>
  <si>
    <t>Jalan Kebun Sultan</t>
  </si>
  <si>
    <t>Jalan Padang Garong</t>
  </si>
  <si>
    <t>Jalan Parit Dalam</t>
  </si>
  <si>
    <t xml:space="preserve">Jalan Pengkalan Chepa </t>
  </si>
  <si>
    <t>Jalan Pintu Pong</t>
  </si>
  <si>
    <t>Jalan Sultanah Zainab</t>
  </si>
  <si>
    <t>Jalan Temenggong</t>
  </si>
  <si>
    <t>Jalan Tok Guru</t>
  </si>
  <si>
    <t>Jalan Tok Hakim</t>
  </si>
  <si>
    <t>Jalan Zainal Abidin (Seksyen 13)</t>
  </si>
  <si>
    <t>1 Avenue, Jalan Pengkalan Chepa</t>
  </si>
  <si>
    <t>Jalan Abdul Kadir Adabi</t>
  </si>
  <si>
    <t>Jalan Dusun Muda</t>
  </si>
  <si>
    <t>Jalan Long Yunus</t>
  </si>
  <si>
    <t>Jalan Sri Cemerlang</t>
  </si>
  <si>
    <t>Jalan Sultan Ibrahim</t>
  </si>
  <si>
    <t xml:space="preserve">Jalan Sultan Yahya Petra </t>
  </si>
  <si>
    <t>Jalan Sultanah Zainab (Seksyen 13 - 17)</t>
  </si>
  <si>
    <t>Jalan Telipok (Seksyen 24)</t>
  </si>
  <si>
    <t xml:space="preserve">Lembah Sireh </t>
  </si>
  <si>
    <t>Taman Uda Murni</t>
  </si>
  <si>
    <t>Bandar Baru Tunjong</t>
  </si>
  <si>
    <t>Bandar Baru Kubang Kerian</t>
  </si>
  <si>
    <t>Bandar Setelit Pasir Tumboh</t>
  </si>
  <si>
    <t>Pekan Ketereh</t>
  </si>
  <si>
    <t>Pekan Kok Lanas</t>
  </si>
  <si>
    <t>Taman Bendahara, Pengkalan Chepa</t>
  </si>
  <si>
    <t>Taman Iman Jaya</t>
  </si>
  <si>
    <t xml:space="preserve">Wakaf Che Yeh </t>
  </si>
  <si>
    <t>Bandar Baru Pasir Mas</t>
  </si>
  <si>
    <t>Bandar Pasir Mas</t>
  </si>
  <si>
    <t>Bandar Tasik Raja, Pasir Mas</t>
  </si>
  <si>
    <t>Jalan Hospital Lati</t>
  </si>
  <si>
    <t>Jalan Lemal</t>
  </si>
  <si>
    <t>Jalan Pasir Mas - Rantau Panjang</t>
  </si>
  <si>
    <t>Jalan Tendong - Pasir Mas</t>
  </si>
  <si>
    <t>Pekan Rantau Panjang (Bebas Cukai)</t>
  </si>
  <si>
    <t>Bandar Baru Tumpat</t>
  </si>
  <si>
    <t>Kota SPP Warisan, Jalan Berangan</t>
  </si>
  <si>
    <t>Pengkalan Kubor</t>
  </si>
  <si>
    <t>Bandar Bachok</t>
  </si>
  <si>
    <t>Pekan Beris Kubor Besar</t>
  </si>
  <si>
    <t>Bandar Pasir Puteh</t>
  </si>
  <si>
    <t>Bandar Machang</t>
  </si>
  <si>
    <t>Kweng Hitam</t>
  </si>
  <si>
    <t>Bandar Kota Harmoni</t>
  </si>
  <si>
    <t>Bandar Tanah Merah</t>
  </si>
  <si>
    <t>Kompleks Baru Humaira</t>
  </si>
  <si>
    <t>Bandar Kuala Krai</t>
  </si>
  <si>
    <t xml:space="preserve">Guchil </t>
  </si>
  <si>
    <t>Taman Yanie</t>
  </si>
  <si>
    <t>Bandar Baru Gua Musang</t>
  </si>
  <si>
    <t>Bandar Gua Musang</t>
  </si>
  <si>
    <t>Taman Mesra</t>
  </si>
  <si>
    <t>Taman Wawasan</t>
  </si>
  <si>
    <t>Pekan Jeli</t>
  </si>
  <si>
    <t>Jalan Jedok</t>
  </si>
  <si>
    <t>Jalan Pasir Mas</t>
  </si>
  <si>
    <t>Pekan Ayer Lanas</t>
  </si>
  <si>
    <t>Kota Bharu</t>
  </si>
  <si>
    <t>Pasir Mas</t>
  </si>
  <si>
    <t>Tumpat</t>
  </si>
  <si>
    <t>Bachok</t>
  </si>
  <si>
    <t>Pasir Puteh</t>
  </si>
  <si>
    <t>Machang</t>
  </si>
  <si>
    <t>Tanah Merah</t>
  </si>
  <si>
    <t>Kuala Krai</t>
  </si>
  <si>
    <t>Gua Musang</t>
  </si>
  <si>
    <t>Jeli</t>
  </si>
  <si>
    <t>Kota Bharu Trade Centre</t>
  </si>
  <si>
    <t>Arked Perbadanan</t>
  </si>
  <si>
    <t>Bazaar Buluh Kubu</t>
  </si>
  <si>
    <t>Bazaar Tengku Anis</t>
  </si>
  <si>
    <t>Bazar Tok Guru</t>
  </si>
  <si>
    <t>Medan Usahawan</t>
  </si>
  <si>
    <t>KB Mall</t>
  </si>
  <si>
    <t>Aeon Mall</t>
  </si>
  <si>
    <t>LOTUS'S Kota Bharu</t>
  </si>
  <si>
    <t>Podium Block Kota Sri Mutiara</t>
  </si>
  <si>
    <t>Bazaar Wakaf Che Yeh</t>
  </si>
  <si>
    <t xml:space="preserve">Pantai Timur Hypermarket </t>
  </si>
  <si>
    <t>Plaza Serangkai Mas</t>
  </si>
  <si>
    <t>Plaza Pasir Puteh</t>
  </si>
  <si>
    <t>Medan Niaga Bachok</t>
  </si>
  <si>
    <t>Menara Perbadanan , Jalan Tanjung Petra Semerak</t>
  </si>
  <si>
    <t>3 -7</t>
  </si>
  <si>
    <t>8 - 9</t>
  </si>
  <si>
    <t>10 - 13</t>
  </si>
  <si>
    <t>Bangunan PKINK, Jalan Maharani</t>
  </si>
  <si>
    <t>Wisma YAKIN, Jalan Gajah Mati</t>
  </si>
  <si>
    <t>Bangunan MARA, Jalan Dato' Pati</t>
  </si>
  <si>
    <t>2 - 5</t>
  </si>
  <si>
    <t>Wisma Ilmu, Jalan Doktor</t>
  </si>
  <si>
    <t>5 - 6</t>
  </si>
  <si>
    <t>9 - 10</t>
  </si>
  <si>
    <t>Bangunan KWSP, Jalan Padang Garong</t>
  </si>
  <si>
    <t xml:space="preserve">Wisma TCH (Square Point), </t>
  </si>
  <si>
    <t>Jalan Pengkalan Chepa</t>
  </si>
  <si>
    <t xml:space="preserve">5 - 6 </t>
  </si>
  <si>
    <t>Bangunan AIA, Jalan Pintu Pong</t>
  </si>
  <si>
    <t>Kelantan Trade Centre (KTC), Jalan Bayam</t>
  </si>
  <si>
    <t>4 - 8</t>
  </si>
  <si>
    <t>Wisma Perkeso, Jalan Kota Darul Naim</t>
  </si>
  <si>
    <t>Bangunan Sapura, Jalan Sultanah Zainab</t>
  </si>
  <si>
    <t>4 - 6</t>
  </si>
  <si>
    <t>Menara PMBK Jalan Kuala Krai</t>
  </si>
  <si>
    <t>4 &amp; 5</t>
  </si>
  <si>
    <t>CENTRAL TOWN PRIME AREA</t>
  </si>
  <si>
    <t>CENTRAL TOWN SECONDARY AREA</t>
  </si>
  <si>
    <t>SUBURBAN PRIME AREA</t>
  </si>
  <si>
    <t>SUBURBAN SECONDARY AREA</t>
  </si>
  <si>
    <t>Kangar</t>
  </si>
  <si>
    <t>Jalan Bukit Lagi</t>
  </si>
  <si>
    <t>Jalan Hospital</t>
  </si>
  <si>
    <t>Jalan Indera Kayangan</t>
  </si>
  <si>
    <t>Jalan Jubli Perak</t>
  </si>
  <si>
    <t>Jalan Stesyen Bas Baru</t>
  </si>
  <si>
    <t>Kompleks Bhagawan Singh</t>
  </si>
  <si>
    <t>Kompleks PKENPS</t>
  </si>
  <si>
    <t>Lorong Seruling</t>
  </si>
  <si>
    <t>Medan Kangar</t>
  </si>
  <si>
    <t>Stesyen Bas Ekspres</t>
  </si>
  <si>
    <t>Bandar Baharu Kangar Jaya</t>
  </si>
  <si>
    <t>Kompleks Perniagaan Seriab</t>
  </si>
  <si>
    <t>Medan Pulai</t>
  </si>
  <si>
    <t>Pusat Perniagaan Pengkalan Jaya</t>
  </si>
  <si>
    <t>Pusat Perniagaan Sena</t>
  </si>
  <si>
    <t>Taman Bandar Jaya</t>
  </si>
  <si>
    <t>Taman Bintong Mewah</t>
  </si>
  <si>
    <t>Taman Cahaya</t>
  </si>
  <si>
    <t>Taman Firdaus</t>
  </si>
  <si>
    <t>Taman Guru Jaya</t>
  </si>
  <si>
    <t>Taman Ira Jaya</t>
  </si>
  <si>
    <t>Taman Kemajuan</t>
  </si>
  <si>
    <t>Taman Mutiara</t>
  </si>
  <si>
    <t>Taman Pengkalan Asam</t>
  </si>
  <si>
    <t>Taman Pengkalan Indah</t>
  </si>
  <si>
    <t>Taman Pertiwi</t>
  </si>
  <si>
    <t>Taman Putra Utama Fasa 1</t>
  </si>
  <si>
    <t>Taman Sena Indah</t>
  </si>
  <si>
    <t>Taman Seri Bahagia Fasa 1</t>
  </si>
  <si>
    <t>Taman Seri Sena</t>
  </si>
  <si>
    <t>Taman Seriap Baru</t>
  </si>
  <si>
    <t>Taman Simpang Tiga</t>
  </si>
  <si>
    <t>Taman Sri Hartamas Fasa 1</t>
  </si>
  <si>
    <t>Taman Suriani</t>
  </si>
  <si>
    <t>Taman Temak Jaya</t>
  </si>
  <si>
    <t>Wisma Perkumpulan Perempuan</t>
  </si>
  <si>
    <t>Arau</t>
  </si>
  <si>
    <t>Guar Sanji</t>
  </si>
  <si>
    <t>Kompleks Kedai Tok Arau</t>
  </si>
  <si>
    <t>Medan Pekan Arau</t>
  </si>
  <si>
    <t>Kuala Perlis</t>
  </si>
  <si>
    <t>Jalan Besar</t>
  </si>
  <si>
    <t>Jalan Miri</t>
  </si>
  <si>
    <t>Jalan Panggung</t>
  </si>
  <si>
    <t>Jalan Sarawak</t>
  </si>
  <si>
    <t>Jalan Siakap</t>
  </si>
  <si>
    <t>Jeti Terminal</t>
  </si>
  <si>
    <t>Komplek Perniagaan Kuala Perlis</t>
  </si>
  <si>
    <t>Pecahan Lot 692</t>
  </si>
  <si>
    <t>Taman Bukit Kubu Jaya</t>
  </si>
  <si>
    <t>Taman Sentosa</t>
  </si>
  <si>
    <t>Padang Besar</t>
  </si>
  <si>
    <t>Gapura Square</t>
  </si>
  <si>
    <t>Taman Singgahsana</t>
  </si>
  <si>
    <t>Uniciti Alam</t>
  </si>
  <si>
    <t>Pekan Pauh</t>
  </si>
  <si>
    <t>Kedai Pekan Pauh</t>
  </si>
  <si>
    <t>Medan Universiti</t>
  </si>
  <si>
    <t>Taman Desa Pauh</t>
  </si>
  <si>
    <t>Taman Pauh Indah</t>
  </si>
  <si>
    <t>Taman Tengku Budriah</t>
  </si>
  <si>
    <t>Taman Arau</t>
  </si>
  <si>
    <t>Taman Jelempok Jaya</t>
  </si>
  <si>
    <t>Taman Seri Intan</t>
  </si>
  <si>
    <t>Taman Sri Wang</t>
  </si>
  <si>
    <t>Taman Utara Fasa 2</t>
  </si>
  <si>
    <t>Jejawi</t>
  </si>
  <si>
    <t>Kompleks Perniagaan Utara Jejawi</t>
  </si>
  <si>
    <t>Medan Seri Lanchang</t>
  </si>
  <si>
    <t>Taman Jejawi</t>
  </si>
  <si>
    <t>Taman Jejawi Permai</t>
  </si>
  <si>
    <t>Taman Sri Bakong</t>
  </si>
  <si>
    <t>Taman Utara Jejawi</t>
  </si>
  <si>
    <t>Beseri</t>
  </si>
  <si>
    <t>Taman Beseri Indah</t>
  </si>
  <si>
    <t>Taman Beseri Jaya</t>
  </si>
  <si>
    <t>Taman Beseri Permai</t>
  </si>
  <si>
    <t>Taman Emas Fasa 2</t>
  </si>
  <si>
    <t>Taman Haz Melati</t>
  </si>
  <si>
    <t>Pekan Simpang Empat</t>
  </si>
  <si>
    <t>Kompleks Kedai Simpang Empat</t>
  </si>
  <si>
    <t>Taman Seri Sejahtera</t>
  </si>
  <si>
    <t>Taman Simpang Indah</t>
  </si>
  <si>
    <t>Kayangan Square</t>
  </si>
  <si>
    <t>Kompleks Kangar</t>
  </si>
  <si>
    <t>Ground (Level A)</t>
  </si>
  <si>
    <t>1 (Level B)</t>
  </si>
  <si>
    <t>2 (Level C)</t>
  </si>
  <si>
    <t>3 (Level D)</t>
  </si>
  <si>
    <t>4 (Level E)</t>
  </si>
  <si>
    <t>5 (Level F)</t>
  </si>
  <si>
    <t>Extension Level</t>
  </si>
  <si>
    <t>Plaza Utan Aji</t>
  </si>
  <si>
    <t>Bazar Bunga Padi</t>
  </si>
  <si>
    <t>Pasaraya GIANT</t>
  </si>
  <si>
    <t>Medaniaga Pauh</t>
  </si>
  <si>
    <t>Kompleks Tok Arau</t>
  </si>
  <si>
    <t>Arked Niaga Bazar Jejawi</t>
  </si>
  <si>
    <t>Arked Niaga</t>
  </si>
  <si>
    <t>Bazar MARA Mata Ayer</t>
  </si>
  <si>
    <t>Plaza Beseri</t>
  </si>
  <si>
    <t>Sanglang</t>
  </si>
  <si>
    <t>Bazar Simpang Empat</t>
  </si>
  <si>
    <t>Menara KWSP</t>
  </si>
  <si>
    <t>4</t>
  </si>
  <si>
    <t>5</t>
  </si>
  <si>
    <t>11</t>
  </si>
  <si>
    <t>Kuala Terengganu</t>
  </si>
  <si>
    <t>Dataran Alamanda, Jalan Sultan Sulaiman</t>
  </si>
  <si>
    <t>Jalan Air Jernih</t>
  </si>
  <si>
    <t>Jalan Bukit Kecil</t>
  </si>
  <si>
    <t>Jalan Engku Sar</t>
  </si>
  <si>
    <t xml:space="preserve">Jalan Sultan Ismail </t>
  </si>
  <si>
    <t xml:space="preserve">Jalan Syed Husein </t>
  </si>
  <si>
    <t>Jalan Tok Lam</t>
  </si>
  <si>
    <t>Panji Curve, Jalan Kamaruddin</t>
  </si>
  <si>
    <t>Perkedaian Tok Pelam, Jalan Drawbridge</t>
  </si>
  <si>
    <t>Perkedaian Tok Pelam, Jalan Hotel Primula</t>
  </si>
  <si>
    <t>Perkedaian Tok Pelam, Jalan Sultan Zainal Abidin</t>
  </si>
  <si>
    <t>Pusat Niaga Paya Keladi</t>
  </si>
  <si>
    <t>Pusat Niaga Paya Keladi (Depan Pasar Payang)</t>
  </si>
  <si>
    <t>Hulu Terengganu</t>
  </si>
  <si>
    <t>Jalan Pasar Kuala Berang</t>
  </si>
  <si>
    <t>Kedai Lama Jalan Besar</t>
  </si>
  <si>
    <t>Kedai MAIDAM</t>
  </si>
  <si>
    <t>Kedai SEDC Jalan Besar</t>
  </si>
  <si>
    <t>Taman Kirana</t>
  </si>
  <si>
    <t>Kuala Nerus</t>
  </si>
  <si>
    <t>Dataran Austin (Prime Area)</t>
  </si>
  <si>
    <t>Dataran Austin (Secondary Area)</t>
  </si>
  <si>
    <t>Kemaman</t>
  </si>
  <si>
    <t>Centre Point Bisness Center</t>
  </si>
  <si>
    <t>Centre Point Bisness Center (Main Road Frontage)</t>
  </si>
  <si>
    <t>Jalan Sulaimani</t>
  </si>
  <si>
    <t>Jalan Sulaimani (New Building)</t>
  </si>
  <si>
    <t>Pecahan Lot 1295, Banggol Kanan</t>
  </si>
  <si>
    <t>Besut</t>
  </si>
  <si>
    <t>Jalan Besar, Pekan Jerteh</t>
  </si>
  <si>
    <t>Jalan Tuan Hitam</t>
  </si>
  <si>
    <t>Jalan Zainal Abidin</t>
  </si>
  <si>
    <t>Pekan Kampung Raja</t>
  </si>
  <si>
    <t>Dataran Mas, KT Prima</t>
  </si>
  <si>
    <t>Jalan Batas Baru</t>
  </si>
  <si>
    <t>Jalan Hiliran</t>
  </si>
  <si>
    <t>Jalan Kampung Dalam</t>
  </si>
  <si>
    <t>Jalan Masjid Abidin</t>
  </si>
  <si>
    <t>Jalan Pejabat</t>
  </si>
  <si>
    <t xml:space="preserve">Jalan Sultan Omar </t>
  </si>
  <si>
    <t>Jalan Sultan Sulaiman</t>
  </si>
  <si>
    <t xml:space="preserve">Jalan Sultan Zainal Abidin </t>
  </si>
  <si>
    <t>Perkedaian Cabang Tiga</t>
  </si>
  <si>
    <t xml:space="preserve">Permint Harmoni </t>
  </si>
  <si>
    <t>Wisma Ali Long</t>
  </si>
  <si>
    <t xml:space="preserve">Wisma Awang Chik </t>
  </si>
  <si>
    <t>Wisma Chua Ah Kee</t>
  </si>
  <si>
    <t>Wisma Tenang</t>
  </si>
  <si>
    <t xml:space="preserve">Jalan Jakar </t>
  </si>
  <si>
    <t>Jalan Jakar (PL 1420)</t>
  </si>
  <si>
    <t>Jalan Kubang Kurus</t>
  </si>
  <si>
    <t>Jalan Kubang Kurus (PL 12898 &amp; 12899 - 1st. Layer)</t>
  </si>
  <si>
    <t>Jalan Kubang Kurus (PL 12898 &amp; 12899 - 2nd. Layer)</t>
  </si>
  <si>
    <t>Jalan Kubang Kurus (PL 12900)</t>
  </si>
  <si>
    <t>Jalan Jerteh - Kota Bharu</t>
  </si>
  <si>
    <t>Jalan Tangki Air, Pekan Jerteh</t>
  </si>
  <si>
    <t>Jalan Tengku Mizan</t>
  </si>
  <si>
    <t>KT Bussines Center Padang Hiliran</t>
  </si>
  <si>
    <t>Kuala Ibai</t>
  </si>
  <si>
    <t>Pengadang Baru, Jalan Kuala Berang</t>
  </si>
  <si>
    <t>Perumahan Desa MPKT Cendering</t>
  </si>
  <si>
    <t>Rumah Kedai KP Perdana</t>
  </si>
  <si>
    <t>Taman Bukit Bayas Indah</t>
  </si>
  <si>
    <t>Taman Ibai Landmark</t>
  </si>
  <si>
    <t>Taman Permint Jaya Fasa III</t>
  </si>
  <si>
    <t>Taman Permint Jaya Fasa IV</t>
  </si>
  <si>
    <t>Taman Yayasan Terengganu</t>
  </si>
  <si>
    <t>Wakaf Beruas</t>
  </si>
  <si>
    <t>Kedai MAIDAM, Pekan Batu Enam</t>
  </si>
  <si>
    <t>Taman Permint Makmur</t>
  </si>
  <si>
    <t>Taman Pinggiran Airport</t>
  </si>
  <si>
    <t>Taman Rimba Square (Prime area)</t>
  </si>
  <si>
    <t>Taman Rimba Square (Secondary area)</t>
  </si>
  <si>
    <t>Taman Sejati</t>
  </si>
  <si>
    <t>Marang</t>
  </si>
  <si>
    <t>Bangunan KOGURU Wakaf Tapai</t>
  </si>
  <si>
    <t>Pekan Marang</t>
  </si>
  <si>
    <t>Pekan Wakaf Tapai</t>
  </si>
  <si>
    <t>Perkedaian SEDC Bukit Payong</t>
  </si>
  <si>
    <t>Taman Bukit Payung Putera</t>
  </si>
  <si>
    <t>Taman Raya</t>
  </si>
  <si>
    <t>Taman Tapai Indah</t>
  </si>
  <si>
    <t>Bandar Baru Bukit Mentok</t>
  </si>
  <si>
    <t>Batu 2, Jalan Air Putih</t>
  </si>
  <si>
    <t>Binjai, Jalan Air Putih</t>
  </si>
  <si>
    <t>Bukit Kuang</t>
  </si>
  <si>
    <t>Coast Kemaman</t>
  </si>
  <si>
    <t>Desa Solehah</t>
  </si>
  <si>
    <t>Geliga</t>
  </si>
  <si>
    <t>Kertih</t>
  </si>
  <si>
    <t>Taman Chukai Utama Fasa I (First Layer)</t>
  </si>
  <si>
    <t>Taman Chukai Utama Fasa I (Second Layer)</t>
  </si>
  <si>
    <t>Taman Chukai Utama Fasa I (Third Layer)</t>
  </si>
  <si>
    <t>Taman Chukai Utama Fasa II</t>
  </si>
  <si>
    <t>Taman Chukai Utama Fasa III (First Layer)</t>
  </si>
  <si>
    <t>Taman Chukai Utama Fasa III (Second Layer)</t>
  </si>
  <si>
    <t>Taman Chukai Utama Fasa IV</t>
  </si>
  <si>
    <t>Taman Haji Wan Ngah</t>
  </si>
  <si>
    <t>Dungun</t>
  </si>
  <si>
    <t>Batu 5, Jalan Dungun - Kemaman</t>
  </si>
  <si>
    <t>Jalan Balai Besar - Gong Pasir</t>
  </si>
  <si>
    <t>Jalan Pak Sabah</t>
  </si>
  <si>
    <t>Jalan Utama Paka</t>
  </si>
  <si>
    <t>Pusat Niaga Paka (First Layer)</t>
  </si>
  <si>
    <t>Pusat Niaga Paka (Second Layer)</t>
  </si>
  <si>
    <t>Pusat Perniagaan Sura Gate Fasa I</t>
  </si>
  <si>
    <t>Pusat Perniagaan Sura Gate Fasa II</t>
  </si>
  <si>
    <t>Pusat Perniagaan Sura Gate Fasa III (First Layer)</t>
  </si>
  <si>
    <t>Pusat Perniagaan Sura Gate Fasa III (Second Layer)</t>
  </si>
  <si>
    <t>Taman Teknologi &amp; Industri Paka</t>
  </si>
  <si>
    <t>Taman D'Dah, Seberang Kastam</t>
  </si>
  <si>
    <t>Taman D'Maarof, Limbongan</t>
  </si>
  <si>
    <t xml:space="preserve">Batu Enam </t>
  </si>
  <si>
    <t xml:space="preserve">Gong Badak </t>
  </si>
  <si>
    <t>Kampung Tepuh</t>
  </si>
  <si>
    <t>Ruang Niaga Semarak Felda</t>
  </si>
  <si>
    <t>Taman Adis Indah</t>
  </si>
  <si>
    <t>Taman Bestari</t>
  </si>
  <si>
    <t>Taman Desa Solehah</t>
  </si>
  <si>
    <t>Taman Jaya Gong Pak Jin</t>
  </si>
  <si>
    <t>Taman MAIDAM, Tok Jembal</t>
  </si>
  <si>
    <t>Taman Permint Perdana</t>
  </si>
  <si>
    <t>Taman Semarak</t>
  </si>
  <si>
    <t>Taman Seri Nur</t>
  </si>
  <si>
    <t>Wisma Tengku Ramli, Tepoh</t>
  </si>
  <si>
    <t>Taman Mewah</t>
  </si>
  <si>
    <t>Taman Tasik</t>
  </si>
  <si>
    <t>Sungai Bajar</t>
  </si>
  <si>
    <t>Taman Haji Che Ngah</t>
  </si>
  <si>
    <t>Binjai</t>
  </si>
  <si>
    <t>Taman Banggol Indah</t>
  </si>
  <si>
    <t>Pulau Serai , Jalan Dungun - Kemaman</t>
  </si>
  <si>
    <t>Taman Datin Halimah, Jerteh</t>
  </si>
  <si>
    <t>Taman D'Said, Jerteh</t>
  </si>
  <si>
    <t>Taman Rakyat Harmoni, Jabi</t>
  </si>
  <si>
    <t>Arked Rumah Pangsa MARA, Jalan Masjid</t>
  </si>
  <si>
    <t>3 - 4</t>
  </si>
  <si>
    <t>Plaza Perdana, Jalan Engku Sar</t>
  </si>
  <si>
    <t>Bazar MAIDAM, Jalan Masjid Abidin</t>
  </si>
  <si>
    <t>GIANT Hypermarket</t>
  </si>
  <si>
    <t>Mydin Mall</t>
  </si>
  <si>
    <t>PB  Square</t>
  </si>
  <si>
    <t>Paya Bunga Sentral</t>
  </si>
  <si>
    <t>KTCC Mall</t>
  </si>
  <si>
    <t>Plaza MARA Kuala Terengganu</t>
  </si>
  <si>
    <t>Wisma Serangkai</t>
  </si>
  <si>
    <t>Jerteh Souq</t>
  </si>
  <si>
    <t>Giant Jerteh Mall</t>
  </si>
  <si>
    <t>Jerteh Square</t>
  </si>
  <si>
    <t>Kompleks Usahawan Terengganu</t>
  </si>
  <si>
    <t>Mydin Gong Badak</t>
  </si>
  <si>
    <t>PXR Kuala Nerus</t>
  </si>
  <si>
    <t>Kemaman Centre Point</t>
  </si>
  <si>
    <t>Casa Limbong</t>
  </si>
  <si>
    <t>Mesra Mall</t>
  </si>
  <si>
    <t>Kijal Mall</t>
  </si>
  <si>
    <t>Arked Mara Chukai</t>
  </si>
  <si>
    <t>Arked Mara Kemaman</t>
  </si>
  <si>
    <t>Arked Mara Dungun</t>
  </si>
  <si>
    <t>Arked Mara Paka</t>
  </si>
  <si>
    <t xml:space="preserve">75 .00 </t>
  </si>
  <si>
    <t xml:space="preserve">Wisma MAIDAM </t>
  </si>
  <si>
    <t>Wisma Sri Amar</t>
  </si>
  <si>
    <t>Wisma Kokitab</t>
  </si>
  <si>
    <t>Bangunan Yayasan Islam Terengganu</t>
  </si>
  <si>
    <t>Darul Takaful  Kuala Terengganu</t>
  </si>
  <si>
    <t>2 - 10</t>
  </si>
  <si>
    <t>Wisma Perkeso</t>
  </si>
  <si>
    <t>PB Square</t>
  </si>
  <si>
    <t>7 - 18</t>
  </si>
  <si>
    <t>Bangunan UMNO</t>
  </si>
  <si>
    <t>Regina Mall</t>
  </si>
  <si>
    <t>Section 1 - 100</t>
  </si>
  <si>
    <t>CENTRAL BUSINESS DISTRICT</t>
  </si>
  <si>
    <t>SUBURBAN</t>
  </si>
  <si>
    <t>WITHIN CITY CENTRE</t>
  </si>
  <si>
    <t>SECONDARY PRIME AREA</t>
  </si>
  <si>
    <t>Lotus Ipoh Station 18</t>
  </si>
  <si>
    <t>Avg. Rental Rate (Rurality)</t>
  </si>
  <si>
    <t>Lotus Melaka Cheng</t>
  </si>
  <si>
    <t>Taman Melodies, Jalan Beringin</t>
  </si>
  <si>
    <t>Pusat Perdagangan Danga Utama - Jalan Pertama 1</t>
  </si>
  <si>
    <t>Pusat Perdagangan Danga Utama - Jalan Pertama 6</t>
  </si>
  <si>
    <t>Bandar Baru Uda - Jalan Padi Emas 1/3</t>
  </si>
  <si>
    <t>Bandar Baru Uda -  Jalan Padi Emas 1/4</t>
  </si>
  <si>
    <t>Bandar Baru Uda - Jalan Padi Emas 1/8</t>
  </si>
  <si>
    <t>Bandar Baru Uda - Jalan Padi Emas 4/1</t>
  </si>
  <si>
    <t>Taman Pelangi - Jalan Perang</t>
  </si>
  <si>
    <t xml:space="preserve">Taman Pelangi - Jalan Kuning </t>
  </si>
  <si>
    <t>Taman Pelangi - Jalan Serampang</t>
  </si>
  <si>
    <t xml:space="preserve"> Taman Century -  Jalan Serigala</t>
  </si>
  <si>
    <t>Taman Century - Jalan Dato Sulaiman</t>
  </si>
  <si>
    <t>Taman Century - Jalan Harimau Tarum</t>
  </si>
  <si>
    <t>Pangsapuri Bukit Saujana - Sri Pahlawan A &amp; B</t>
  </si>
  <si>
    <t>Pangsapuri Bukit Saujana - Sri Pahlawan B</t>
  </si>
  <si>
    <t>Pangsapuri Bukit Saujana - Sri Panglima B</t>
  </si>
  <si>
    <t>Pusat Perniagaan Benut</t>
  </si>
  <si>
    <t>Taman Megah</t>
  </si>
  <si>
    <t>Pusat Perniagaan Kota Emas - Jalan Emas 2</t>
  </si>
  <si>
    <t>Pusat Perniagaan Kota Emas- Jalan Emas 3</t>
  </si>
  <si>
    <t>Taman Benut Utama - Jalan Benut Utama 1</t>
  </si>
  <si>
    <t>Taman Megah - Jalan Megah 1</t>
  </si>
  <si>
    <t>Bandar Baru Ayer Hitam</t>
  </si>
  <si>
    <t>Taman Banang</t>
  </si>
  <si>
    <t>Taman Bukit Pasir</t>
  </si>
  <si>
    <t>Taman Flora Utama</t>
  </si>
  <si>
    <t>Taman Makmur</t>
  </si>
  <si>
    <t>Taman Setia Jaya</t>
  </si>
  <si>
    <t>Taman Sri Jaya</t>
  </si>
  <si>
    <t>Taman Koperasi Bahagia</t>
  </si>
  <si>
    <t>Taman Maju</t>
  </si>
  <si>
    <t>Taman Budaya</t>
  </si>
  <si>
    <t>Taman Nira</t>
  </si>
  <si>
    <t xml:space="preserve">Kluang </t>
  </si>
  <si>
    <t xml:space="preserve">Taman Gunung Lambak </t>
  </si>
  <si>
    <t>Taman Intan (Jalan Intan 2/1)</t>
  </si>
  <si>
    <t>Taman Intan (Jalan Intan 7/4)</t>
  </si>
  <si>
    <t>Taman Sri Kluang (Jalan 2 &amp; 8)</t>
  </si>
  <si>
    <t>Taman Sri Kluang (Jalan 1)</t>
  </si>
  <si>
    <t>Taman Sri Impian</t>
  </si>
  <si>
    <t xml:space="preserve">Taman Kluang Baru </t>
  </si>
  <si>
    <t>Taman Koperasi Muhibbah</t>
  </si>
  <si>
    <t>Taman Suria (Jalan Kedondong 1)</t>
  </si>
  <si>
    <t>Taman Aman (Jalan Aman 1)</t>
  </si>
  <si>
    <t xml:space="preserve">Taman Bersatu (Jalan Satu) </t>
  </si>
  <si>
    <t>Taman Kampung Majid</t>
  </si>
  <si>
    <t>Taman Makmur (Jalan Lada Hitam)</t>
  </si>
  <si>
    <t>Taman Makmur (Jalan Cengkih)</t>
  </si>
  <si>
    <t xml:space="preserve">Taman Fajar </t>
  </si>
  <si>
    <t xml:space="preserve">Taman Desa </t>
  </si>
  <si>
    <t>Taman Berlian Biru</t>
  </si>
  <si>
    <t>Taman Perindustrian Sembrong</t>
  </si>
  <si>
    <t>Taman Indah, Padang Tembak</t>
  </si>
  <si>
    <t>Taman Industri Sinaran</t>
  </si>
  <si>
    <t>Taman Emas</t>
  </si>
  <si>
    <t>Taman Titiwangsa</t>
  </si>
  <si>
    <t>Taman Kluang Jaya</t>
  </si>
  <si>
    <t>Taman Mohd Yassin</t>
  </si>
  <si>
    <t>Taman Putrimas</t>
  </si>
  <si>
    <t>Taman Harmoni</t>
  </si>
  <si>
    <t>Taman Berjaya</t>
  </si>
  <si>
    <t>Taman Rekamas</t>
  </si>
  <si>
    <t>Taman Suria</t>
  </si>
  <si>
    <t>Jalan Ikan Merah 2</t>
  </si>
  <si>
    <t>Taman Emas Kahang</t>
  </si>
  <si>
    <t>Taman Bintang Ria</t>
  </si>
  <si>
    <t>Taman Tun Dr Ismail</t>
  </si>
  <si>
    <t xml:space="preserve">Taman Nilam </t>
  </si>
  <si>
    <t>Taman Delima</t>
  </si>
  <si>
    <t>Taman Delima 3</t>
  </si>
  <si>
    <t>Taman Kampung Paya</t>
  </si>
  <si>
    <t>Taman Kluang Barat (Jalan 53)</t>
  </si>
  <si>
    <t>Taman Kluang Barat (Jalan 1)</t>
  </si>
  <si>
    <t>Taman Kluang 1</t>
  </si>
  <si>
    <t>Taman Saujana</t>
  </si>
  <si>
    <t>Taman Lambak</t>
  </si>
  <si>
    <t>Taman Kluang Indah</t>
  </si>
  <si>
    <t>Pusat Perniagaan Wawasan</t>
  </si>
  <si>
    <t>Pusat Perniagaan Pelangi</t>
  </si>
  <si>
    <t xml:space="preserve">Taman Idaman </t>
  </si>
  <si>
    <t>Rengland Industrial Park</t>
  </si>
  <si>
    <t>Taman Kluang Perdana</t>
  </si>
  <si>
    <t>Taman Tasik Indah</t>
  </si>
  <si>
    <t>Taman Mas Ria</t>
  </si>
  <si>
    <t>Taman Sungai Abong</t>
  </si>
  <si>
    <t>Jalan Kampung Tengah ,Sungai Abong</t>
  </si>
  <si>
    <t>Pusat Perniagaan Mas Merah</t>
  </si>
  <si>
    <t>Pusat Perniagaan Pagoh Jaya</t>
  </si>
  <si>
    <t>Pusat Perniagaan Kenanga Muar</t>
  </si>
  <si>
    <t>Jalan Batu Nampak Parit Hulu</t>
  </si>
  <si>
    <t>Pusat Perniagaan Abdul Rahman</t>
  </si>
  <si>
    <t>Pusat Perniagaan Bakri</t>
  </si>
  <si>
    <t>Pusat Perdagangan Bukit Pasir</t>
  </si>
  <si>
    <t>Taman Marin, Sungai Abong</t>
  </si>
  <si>
    <t>Jalan Stadium</t>
  </si>
  <si>
    <t>Taman Jeram Sentosa</t>
  </si>
  <si>
    <t>Pusat Perniagaan Kampung Tengah</t>
  </si>
  <si>
    <t>Pusat Komersial Sialin</t>
  </si>
  <si>
    <t>Taman Sri Temiang</t>
  </si>
  <si>
    <t>Pusat Perniagaan Said Tahir</t>
  </si>
  <si>
    <t>Taman Parit Bakar Indah</t>
  </si>
  <si>
    <t>Taman Sri Jeram 2</t>
  </si>
  <si>
    <t>Jalan Bentayan</t>
  </si>
  <si>
    <t>Taman Sri Cempaka (Jalan Jonid)</t>
  </si>
  <si>
    <t>Taman Putera/ Dahlia</t>
  </si>
  <si>
    <t>Taman Sri Terap</t>
  </si>
  <si>
    <t>Taman Desa</t>
  </si>
  <si>
    <t>Taman Bakri Makmur</t>
  </si>
  <si>
    <t>Taman Sungai Abong Sutera</t>
  </si>
  <si>
    <t>Taman Sakeh Baru</t>
  </si>
  <si>
    <t>Taman Pertama Indah, Sungai Abong</t>
  </si>
  <si>
    <t>Pusat Komersial Sierra Maharani</t>
  </si>
  <si>
    <t>Taman Permata</t>
  </si>
  <si>
    <t>Taman Saujana Putra</t>
  </si>
  <si>
    <t>Maharani Rivera</t>
  </si>
  <si>
    <t>Taman Bukit Hampar</t>
  </si>
  <si>
    <t>Jalan Dahlia, Off Jalan Buloh Kasap</t>
  </si>
  <si>
    <t xml:space="preserve">Jalan Genuang Kampung </t>
  </si>
  <si>
    <t>Jalan Pee Kang Hai</t>
  </si>
  <si>
    <t>Jalan Sultan</t>
  </si>
  <si>
    <t>Taman Genuang Perdana</t>
  </si>
  <si>
    <t>Jalan Medoi</t>
  </si>
  <si>
    <t>Jalan Susur Pemuda 1</t>
  </si>
  <si>
    <t>Jalan Abdul Aziz, Kampung Abdullah</t>
  </si>
  <si>
    <t>Jalan Meranti, Kampung Abdullah</t>
  </si>
  <si>
    <t>Jalan Duyob, Kampung Abdullah</t>
  </si>
  <si>
    <t>Jalan Chengal, Kampung Abdullah</t>
  </si>
  <si>
    <t>Jalan Othman, Kampung Abdullah</t>
  </si>
  <si>
    <t>Jalan Dato' Abd Rahman Musa, Kampung Abdullah</t>
  </si>
  <si>
    <t>Jalan Tan Siew Fun, Kampung Abdullah</t>
  </si>
  <si>
    <t>Jalan Soon Boon Seng, Kampung Abdullah</t>
  </si>
  <si>
    <t>Jalan Muar, Jementah</t>
  </si>
  <si>
    <t>Jalan Besar Batu Anam</t>
  </si>
  <si>
    <t>Taman Mina, Batu Anam</t>
  </si>
  <si>
    <t>Taman Dataran Larkin</t>
  </si>
  <si>
    <t>Taman Larkin Idaman</t>
  </si>
  <si>
    <t>Bandar Baru Senibong</t>
  </si>
  <si>
    <t>Bandar Baru Kota Puteri</t>
  </si>
  <si>
    <t>Taman Tiram Jaya</t>
  </si>
  <si>
    <t>Taman Impian Emas</t>
  </si>
  <si>
    <t>Taman Nusa Sentral</t>
  </si>
  <si>
    <t>Taman Damansara Alif</t>
  </si>
  <si>
    <t>Taman Damai Jaya</t>
  </si>
  <si>
    <t>Taman Suria - Jalan Murni 6</t>
  </si>
  <si>
    <t>Taman Majidee - Jalan Tebrau</t>
  </si>
  <si>
    <t>Taman Dataran Larkin - Jalan Dataran Larkin 2</t>
  </si>
  <si>
    <t>Taman Dataran Larkin - Jalan Dataran Larkin 5</t>
  </si>
  <si>
    <t>Taman Larkin Perdana - Jalan Larkin Perdana 1</t>
  </si>
  <si>
    <t>Pusat Perdagangan Pandan - Jalan Pandan Ria 6</t>
  </si>
  <si>
    <t>Bandar Baru Permas Jaya - Jalan Permas 10</t>
  </si>
  <si>
    <t>Bandar Baru Permas Jaya - Jalan Permas 15/1</t>
  </si>
  <si>
    <t>Bandar Baru Permas Jaya - Jalan Permas 4</t>
  </si>
  <si>
    <t>Bandar Baru Permas Jaya - Jalan Permas 15/5</t>
  </si>
  <si>
    <t>Bandar Baru Permas Jaya - Jalan Permas 14/6</t>
  </si>
  <si>
    <t>Bandar Baru Permas Jaya - Jalan Permas 9/8</t>
  </si>
  <si>
    <t>Bandar Baru Permas Jaya - Jalan Permas 9/12</t>
  </si>
  <si>
    <t>Bandar Baru Kota Puteri - Jalan Kempas 1A</t>
  </si>
  <si>
    <t>Taman Rinting - Jalan Sena 2</t>
  </si>
  <si>
    <t>Horizon Hills - Jalan Horizon Perdana 1</t>
  </si>
  <si>
    <t>Taman Tampoi Utama - Jalan Sri Perkasa 2/1</t>
  </si>
  <si>
    <t>Taman Bahagia</t>
  </si>
  <si>
    <t>Taman Putera Indah</t>
  </si>
  <si>
    <t>Taman Sri Mulia</t>
  </si>
  <si>
    <t>Taman Seroja</t>
  </si>
  <si>
    <t>Taman Indah</t>
  </si>
  <si>
    <t>Taman Bunga Raya</t>
  </si>
  <si>
    <t>Bandar Putra</t>
  </si>
  <si>
    <t>Taman Adda Heights - Jalan Adda 3/1</t>
  </si>
  <si>
    <t>Taman Adda Heights - Jalan Adda 8/1</t>
  </si>
  <si>
    <t>Taman Adda Heights - Jalan Adda 7</t>
  </si>
  <si>
    <t>Taman Setia Indah - Jalan Setia 4/5</t>
  </si>
  <si>
    <t>Taman Setia Indah - Jalan Setia 3/3</t>
  </si>
  <si>
    <t>Taman Bukit Mutiara - Jalan Bukit Mutiara 21</t>
  </si>
  <si>
    <t>Taman Austin Perdana - Jalan Austin Perdana 2/23</t>
  </si>
  <si>
    <t>Taman Austin Perdana - Jalan Austin Perdana 3/8</t>
  </si>
  <si>
    <t>Taman Seri Austin - Jalan Seri Austin 3/52</t>
  </si>
  <si>
    <t>Taman Mount Austin - Jalan Austin Heights 8/5</t>
  </si>
  <si>
    <t>Taman Mount Austin - Jalan Austin Heights 8/2</t>
  </si>
  <si>
    <t>Taman Mount Austin - Jalan Austin Heights 8/1</t>
  </si>
  <si>
    <t>Taman Mount Austin - Jalan Austin Heights 3</t>
  </si>
  <si>
    <t>Taman Mount Austin - Jalan Mutiara Emas 10/2</t>
  </si>
  <si>
    <t>Taman Mount Austin - Jalan Mutiara Emas 9/3</t>
  </si>
  <si>
    <t>Taman Mount Austin - Jalan Mutiara Emas 9/5</t>
  </si>
  <si>
    <t>Taman Saujana - Jalan Saujana Utama</t>
  </si>
  <si>
    <t>Taman Molek - Jalan Molek 3/20</t>
  </si>
  <si>
    <t>Taman Molek - Jalan Molek 2/5</t>
  </si>
  <si>
    <t>Taman Molek - Jalan Molek 1/9</t>
  </si>
  <si>
    <t>Taman Cendana - Jalan Cendana 5/1</t>
  </si>
  <si>
    <t>Taman Cendana - Jalan Cendana 9/1</t>
  </si>
  <si>
    <t>Taman Scientex - Jalan Rusa 3</t>
  </si>
  <si>
    <t>Taman Scientex - Jalan Belatuk 4</t>
  </si>
  <si>
    <t>Taman Scientex - Jalan Helang 2</t>
  </si>
  <si>
    <t>Eco Tropics @ Taman Kota Masai - Jalan Ekoperniagaan 8</t>
  </si>
  <si>
    <t>Taman Kota Masai - Jalan Tembikai 3</t>
  </si>
  <si>
    <t>Taman Kota Masai - Jalan Mangga 7</t>
  </si>
  <si>
    <t>Taman Kota Masai - Jalan Rambai 12</t>
  </si>
  <si>
    <t>Taman Tan Sri Yacob - Jalan Putra 2</t>
  </si>
  <si>
    <t>Taman Munsyi Ibrahim - Jalan Dian 7</t>
  </si>
  <si>
    <t>Taman Perumahan Rakyat Lima Kedai - Jalan 1</t>
  </si>
  <si>
    <t>Taman Nusa Bestari - Jalan Bestari 3/2</t>
  </si>
  <si>
    <t>Taman Nusa Bestari - Jalan Bestari 6/2</t>
  </si>
  <si>
    <t>Taman Sri Pulai Perdana 2 - Jalan Perdana 4</t>
  </si>
  <si>
    <t>Taman Sri Skudai - Jalan Suasa 1</t>
  </si>
  <si>
    <t>Taman Sri Skudai -  Jalan Emas Putih 4</t>
  </si>
  <si>
    <t>Taman Universiti - Jalan Perdagangan</t>
  </si>
  <si>
    <t>Taman Universiti - Jalan Kebudayaan 7</t>
  </si>
  <si>
    <t>Taman Universiti - Jalan Kebudayaan 4</t>
  </si>
  <si>
    <t>Perindustrian SILC - Jalan SILC 2/11</t>
  </si>
  <si>
    <t>Taman Mutiara Mas - Jalan Mutiara 1/9</t>
  </si>
  <si>
    <t>Taman Nusa Jaya Mas - Jalan NJM 1/1</t>
  </si>
  <si>
    <t>Taman Tampoi Indah  - Jalan Titiwangsa 4</t>
  </si>
  <si>
    <t>Taman Tampoi Indah  - Jalan Mawar 4</t>
  </si>
  <si>
    <t>Taman Sutera Utama - Jalan Sutera Tanjung 8/3</t>
  </si>
  <si>
    <t>Taman Bukit Indah - Jalan Indah 1/2</t>
  </si>
  <si>
    <t>Taman Ungku Tun Aminah - Jalan Perkasa 2</t>
  </si>
  <si>
    <t>Taman Ungku Tun Aminah - Jalan Bentara 1</t>
  </si>
  <si>
    <t>Taman Ungku Tun Aminah - Jalan Shahbandar 8</t>
  </si>
  <si>
    <t>Taman Ungku Tun Aminah - Jalan Perwira 18</t>
  </si>
  <si>
    <t>Taman Ungku Tun Aminah - Jalan Temenggong 11</t>
  </si>
  <si>
    <t>Taman Megah Ria - Jalan Kempas 15</t>
  </si>
  <si>
    <t>Bandar Seri Alam - Jalan Suria 2</t>
  </si>
  <si>
    <t>Bandar Seri Alam - Jalan Suria 66</t>
  </si>
  <si>
    <t>Bandar Seri Alam - Jalan Lembah 18</t>
  </si>
  <si>
    <t>Bandar Seri Alam - Jalan Lembah 19</t>
  </si>
  <si>
    <t>Taman Plentong Utama - Jalan Bunga Teratai 1</t>
  </si>
  <si>
    <t>Taman Johor Jaya - Jalan Rosmerah 2/5</t>
  </si>
  <si>
    <t>Taman Johor Jaya - Jalan Bakawali 50</t>
  </si>
  <si>
    <t>Taman Johor Jaya - Jalan Bakawali 48</t>
  </si>
  <si>
    <t>Taman Johor Jaya - Jalan Rosmerah 2/16</t>
  </si>
  <si>
    <t>Taman Johor Jaya - Jalan Rosmerah 2/3</t>
  </si>
  <si>
    <t>Taman Johor Jaya - Jalan Anggerik 36</t>
  </si>
  <si>
    <t>Taman Johor Jaya - Jalan Dedap 6</t>
  </si>
  <si>
    <t>Taman Johor Jaya - Jalan Teratai 4</t>
  </si>
  <si>
    <t>Taman Johor Jaya - Jalan Teratai 10</t>
  </si>
  <si>
    <t>Taman Desa Jaya - Jalan Lembah 3</t>
  </si>
  <si>
    <t>Taman Desa Jaya - Jalan Permatang 4</t>
  </si>
  <si>
    <t>Taman Desa Cemerlang - Jalan Tanjung 1</t>
  </si>
  <si>
    <t>Taman Desa Cemerlang - Jalan Kenanga 3</t>
  </si>
  <si>
    <t>Taman Puteri Wangsa - Jalan Beladau</t>
  </si>
  <si>
    <t>Taman Puteri Wangsa - Jalan Badik</t>
  </si>
  <si>
    <t>Taman Dato' Chellam - Jalan Palma Rafis 1</t>
  </si>
  <si>
    <t>Taman Dato' Chellam - Jalan Palma Raja 4</t>
  </si>
  <si>
    <t>Taman Tiram Jaya - Jalan Tiram Jaya 2</t>
  </si>
  <si>
    <t>Taman Daya - Jalan Sagu 18</t>
  </si>
  <si>
    <t>Taman Daya - Jalan Sagu 15</t>
  </si>
  <si>
    <t>Taman Daya - Jalan Rumbia 20</t>
  </si>
  <si>
    <t>Taman Daya - Jalan Pinang 52</t>
  </si>
  <si>
    <t>Taman Daya - Jalan Nibong 10</t>
  </si>
  <si>
    <t>Taman Daya - Jalan Bertam 14</t>
  </si>
  <si>
    <t>Taman Gaya - Jalan Gaya 1</t>
  </si>
  <si>
    <t>Taman Gaya - Jalan Gaya 24</t>
  </si>
  <si>
    <t>Taman Gaya - Jalan Sasa</t>
  </si>
  <si>
    <t>Taman Kemas - Jalan Siantan 1</t>
  </si>
  <si>
    <t>Taman Impian Emas - Jalan Seri Impian 1</t>
  </si>
  <si>
    <t>Taman Impian Emas - Jalan Impian Emas 5/1</t>
  </si>
  <si>
    <t>Taman Impian Emas - Jalan Impian Emas 22</t>
  </si>
  <si>
    <t>Taman Kempas Lama - Jalan Kempas Lama 2/1</t>
  </si>
  <si>
    <t>Taman Setia Tropika - Jalan Setia Tropika</t>
  </si>
  <si>
    <t>Taman Setia Tropika - Jalan Setia Tropika 1/7</t>
  </si>
  <si>
    <t>Taman Setia Tropika - Jalan Setia Tropika 1/2</t>
  </si>
  <si>
    <t>Taman Ungku Tun Aminah - Jalan Pendekar 18</t>
  </si>
  <si>
    <t>Pekan Yong Pong</t>
  </si>
  <si>
    <t>Taman Evergreen Heights</t>
  </si>
  <si>
    <t>Tama Kota Yong Peng</t>
  </si>
  <si>
    <t>Taman Bandar Cahaya Baru</t>
  </si>
  <si>
    <t>Taman Universiti, Parit Raja</t>
  </si>
  <si>
    <t>Taman Bunga Cempaka Biru</t>
  </si>
  <si>
    <t>Taman Utama, Yong Peng</t>
  </si>
  <si>
    <t>Taman Perdagangan, Parit Yaani</t>
  </si>
  <si>
    <t>Taman Pura Kencana</t>
  </si>
  <si>
    <t xml:space="preserve">Taman Bukit Flora </t>
  </si>
  <si>
    <t>Taman Santalia</t>
  </si>
  <si>
    <t>Taman Mutiara Perdana</t>
  </si>
  <si>
    <t>Taman Sri Panchor</t>
  </si>
  <si>
    <t xml:space="preserve">Taman BCB, Yong Peng </t>
  </si>
  <si>
    <t>Taman Hajjad</t>
  </si>
  <si>
    <t>Taman Kota Aman</t>
  </si>
  <si>
    <t>Taman Sri Lambak</t>
  </si>
  <si>
    <t>Taman Kahang Baru</t>
  </si>
  <si>
    <t>Taman Layang-Layang</t>
  </si>
  <si>
    <t>Pekan Baru Layang-Layang</t>
  </si>
  <si>
    <t>Kampung Baru Kahang</t>
  </si>
  <si>
    <t>Taman Ria Sri Lalang</t>
  </si>
  <si>
    <t>Taman Sri Paloh</t>
  </si>
  <si>
    <t>Taman Pontian Jaya - Jalan Jaya 4</t>
  </si>
  <si>
    <t>Bandar Putra - Jalan Merbau 3</t>
  </si>
  <si>
    <t>Bandar Putra - Jalan Enggang 19</t>
  </si>
  <si>
    <t>Taman Putri Kulai - Jalan Sri Putri 4/1</t>
  </si>
  <si>
    <t>Bandar Indahpura - Jalan Kenanga 29/9</t>
  </si>
  <si>
    <t>Bandar Indahpura - Jalan Iris 23</t>
  </si>
  <si>
    <t>Bandar Indahpura - Jalan Teratai 36/17</t>
  </si>
  <si>
    <t>Taman Sri Kulai Baru - Jalan Susur 4</t>
  </si>
  <si>
    <t>Taman Tropika - Jalan Tropika</t>
  </si>
  <si>
    <t>Taman Mesra - Jalan Cermai 2</t>
  </si>
  <si>
    <t>Taman Scientex Kulai - Jalan Scientex 10</t>
  </si>
  <si>
    <t>Taman Scientex Senai - Jalan Scientex Jaya 7</t>
  </si>
  <si>
    <t>Taman Kulai Permai - Jalan Ceria 1</t>
  </si>
  <si>
    <t>Taman Muhibbah - Jalan Jambu Batu 1</t>
  </si>
  <si>
    <t>Taman Muhibbah - Jalan Jambu Batu 2</t>
  </si>
  <si>
    <t>Taman Perindustrian Senai - Jalan Idaman 1/13</t>
  </si>
  <si>
    <t>Taman Daiman Jaya - Jalan Baiduri</t>
  </si>
  <si>
    <t>Taman Daiman Jaya - Jalan Berlian Utama 2</t>
  </si>
  <si>
    <t>Taman Desaru Utama - Jalan Kempas 1</t>
  </si>
  <si>
    <t>Taman Desaru Utama - Jalan Jelutong 1</t>
  </si>
  <si>
    <t>Taman Sri Saujana - Jalan SS2/6</t>
  </si>
  <si>
    <t>Mersing</t>
  </si>
  <si>
    <t>Taman Endau Utama</t>
  </si>
  <si>
    <t>Taman Intan Jaya</t>
  </si>
  <si>
    <t>Taman Bahagia Endau</t>
  </si>
  <si>
    <t>Taman Markisa</t>
  </si>
  <si>
    <t>Taman Bandar Baru Endau</t>
  </si>
  <si>
    <t>Jalan Tengah, Bukit  Bakri</t>
  </si>
  <si>
    <t>Pusat Perniagaan Pagoh Permai</t>
  </si>
  <si>
    <t>Jalan Omar , Parit Jawa</t>
  </si>
  <si>
    <t>Taman Perwira</t>
  </si>
  <si>
    <t>Taman Putera Bakri</t>
  </si>
  <si>
    <t>Taman Pagoh Jaya</t>
  </si>
  <si>
    <t>Jalan Jabbar, Parit Jawa</t>
  </si>
  <si>
    <t>Pusat Perniagaan Parit Bakar 2</t>
  </si>
  <si>
    <t>Taman Sri Pagoh</t>
  </si>
  <si>
    <t>Taman Parit Wahid</t>
  </si>
  <si>
    <t>Taman Molek 2</t>
  </si>
  <si>
    <t>Taman Bakri Jaya</t>
  </si>
  <si>
    <t>Taman Sri Pagoh II</t>
  </si>
  <si>
    <t>Taman Sri Jorak</t>
  </si>
  <si>
    <t>Taman Dahlia</t>
  </si>
  <si>
    <t>Taman Setia Menanti</t>
  </si>
  <si>
    <t>Pekan Parit Bakar</t>
  </si>
  <si>
    <t>Jalan Dato Hj. Kosai</t>
  </si>
  <si>
    <t>Taman Permatang Pasir</t>
  </si>
  <si>
    <t>Taman Treh II</t>
  </si>
  <si>
    <t>Kawasan Perindustrian Tanjung Agas</t>
  </si>
  <si>
    <t>Taman Mulia</t>
  </si>
  <si>
    <t>Taman Sri Tanjung Agas</t>
  </si>
  <si>
    <t>Taman Bunga Cempaka</t>
  </si>
  <si>
    <t>Pusat Perdagangan Serom 2</t>
  </si>
  <si>
    <t>Taman Serom Perdana</t>
  </si>
  <si>
    <t>Taman Setia, Sungai Mati</t>
  </si>
  <si>
    <t>Jalan Buloh Kasap</t>
  </si>
  <si>
    <t>Taman Tan Leng Ann</t>
  </si>
  <si>
    <t>Eastern Garden</t>
  </si>
  <si>
    <t>Bandar Putra (Jalan Putra 2/23)</t>
  </si>
  <si>
    <t>Bandar Putra Fasa 10E</t>
  </si>
  <si>
    <t>Taman Segamat Baru</t>
  </si>
  <si>
    <t>Taman Segamat Baru (Jalan Nagasari 23)</t>
  </si>
  <si>
    <t>Taman Yew Ngee</t>
  </si>
  <si>
    <t>Jalan Yusof, Bukit Siput, Pogoh</t>
  </si>
  <si>
    <t>Taman Bukit Siput, Pogoh</t>
  </si>
  <si>
    <t>Taman Bukit Baru, Pogoh</t>
  </si>
  <si>
    <t>Taman Indah, Pogoh</t>
  </si>
  <si>
    <t>Taman Perdana, Pogoh</t>
  </si>
  <si>
    <t>Taman Kekwa, Pogoh</t>
  </si>
  <si>
    <t>Taman Pelangi, Pogoh</t>
  </si>
  <si>
    <t>Taman Mewah, Pogoh</t>
  </si>
  <si>
    <t>Taman Perling, Pogoh</t>
  </si>
  <si>
    <t>Taman Laksamana, Gemereh</t>
  </si>
  <si>
    <t>Taman Bendahara, Gemereh</t>
  </si>
  <si>
    <t>Taman Yayasan Fasa 1</t>
  </si>
  <si>
    <t>Taman Yayasan Fasa 2</t>
  </si>
  <si>
    <t>Taman Segamat Jaya</t>
  </si>
  <si>
    <t>Taman Astakajaya</t>
  </si>
  <si>
    <t>Pusat Komersil Yayasan (Jalan PKY 1)</t>
  </si>
  <si>
    <t xml:space="preserve">Pusat Komersil Yayasan </t>
  </si>
  <si>
    <t>Pusat Perdagangan Rasau</t>
  </si>
  <si>
    <t>Taman Sri Alam, Buloh Kasap</t>
  </si>
  <si>
    <t>Taman Jaya, Jementah</t>
  </si>
  <si>
    <t>Taman Kota, Jementah</t>
  </si>
  <si>
    <t>Taman Ledang, Jementah</t>
  </si>
  <si>
    <t>Taman Molek, Jementah</t>
  </si>
  <si>
    <t>Taman Molek 2, Jementah</t>
  </si>
  <si>
    <t>Taman Pelangi, Jementah</t>
  </si>
  <si>
    <t>Taman Puteri, Jementah</t>
  </si>
  <si>
    <t>Taman Saujana, Jementah</t>
  </si>
  <si>
    <t>Taman Jementah Baru</t>
  </si>
  <si>
    <t>Taman Bandar Jaya, Labis</t>
  </si>
  <si>
    <t>Taman Gunung Emas, Labis</t>
  </si>
  <si>
    <t>Taman Tenang Jaya, Labis</t>
  </si>
  <si>
    <t>Taman Tenang, Labis</t>
  </si>
  <si>
    <t>Taman Segar, Labis</t>
  </si>
  <si>
    <t>Taman Sri Emas</t>
  </si>
  <si>
    <t>Labis Park, Jalan Muar</t>
  </si>
  <si>
    <t>Taman Labis</t>
  </si>
  <si>
    <t>Taman Perwira, Labis</t>
  </si>
  <si>
    <t>Taman Perindustrian Labis</t>
  </si>
  <si>
    <t>Taman Sejati, Labis</t>
  </si>
  <si>
    <t>Taman Perling, Labis</t>
  </si>
  <si>
    <t>Taman Okid Baru, Labis</t>
  </si>
  <si>
    <t>Taman Labis Indah</t>
  </si>
  <si>
    <t>Jalan Tun Dr. Ismail, Pekan Chaah</t>
  </si>
  <si>
    <t>Jalan Sultan, Pekan Chaah</t>
  </si>
  <si>
    <t>Taman Chaah Jaya</t>
  </si>
  <si>
    <t>Taman Perindustrian Chaah</t>
  </si>
  <si>
    <t>Taman Damai Jaya, Chaah</t>
  </si>
  <si>
    <t>Taman Chaah Baru</t>
  </si>
  <si>
    <t>Taman Sri Setia, Chaah</t>
  </si>
  <si>
    <t>Taman Mesra, Chaah</t>
  </si>
  <si>
    <t>Taman Sentosa, Chaah</t>
  </si>
  <si>
    <t>Taman Chaah</t>
  </si>
  <si>
    <t>Jalan Gunung, Bekok</t>
  </si>
  <si>
    <t>Taman Berjaya, Bekok</t>
  </si>
  <si>
    <t>Taman Bukit Lentang, Gemas</t>
  </si>
  <si>
    <t>Taman Megah, Gemas</t>
  </si>
  <si>
    <t>Medan Bendahara</t>
  </si>
  <si>
    <t>Bandar Mutiara</t>
  </si>
  <si>
    <t>Taman Permai</t>
  </si>
  <si>
    <t>Taman Anggerik</t>
  </si>
  <si>
    <t>Taman Sinar Intan</t>
  </si>
  <si>
    <t>Taman Lobak</t>
  </si>
  <si>
    <t>Taman Desa Permai</t>
  </si>
  <si>
    <t>Bandar Amanjaya (Zon Melati)</t>
  </si>
  <si>
    <t>Taman Serai Wangi Fasa 3 &amp; 4</t>
  </si>
  <si>
    <t>Taman Desa Seraya</t>
  </si>
  <si>
    <t>Taman Aman</t>
  </si>
  <si>
    <t>Taman Batik</t>
  </si>
  <si>
    <t>Taman Anggerik Fasa 2</t>
  </si>
  <si>
    <t>Bandar Puteri Jaya Seksyen 1</t>
  </si>
  <si>
    <t>Taman Kota Kenari</t>
  </si>
  <si>
    <t>Taman Berangan</t>
  </si>
  <si>
    <t>Taman Halia</t>
  </si>
  <si>
    <t>Taman Songket Indah</t>
  </si>
  <si>
    <t>Taman PKNK</t>
  </si>
  <si>
    <t>Taman Kulim Square</t>
  </si>
  <si>
    <t>Taman Serai Wangi</t>
  </si>
  <si>
    <t>Bandar Baru Mergong</t>
  </si>
  <si>
    <t>Taman Patani Jaya Fasa 5D</t>
  </si>
  <si>
    <t>Taman Desa Puteri</t>
  </si>
  <si>
    <t>Taman Lembah Impiana</t>
  </si>
  <si>
    <t>Taman Selasih</t>
  </si>
  <si>
    <t>Kompleks Perniagaan Kota Tanah</t>
  </si>
  <si>
    <t>River Front City</t>
  </si>
  <si>
    <t>Kuala Ketil Commercial Centre</t>
  </si>
  <si>
    <t>Taman Bukit Kulim</t>
  </si>
  <si>
    <t>Shahab Perdana</t>
  </si>
  <si>
    <t>Pusat Perniagaan Putra</t>
  </si>
  <si>
    <t>Taman Desa Meranti</t>
  </si>
  <si>
    <t>Jalan Sekerat</t>
  </si>
  <si>
    <t>Taman Badlishah</t>
  </si>
  <si>
    <t>Taman Seri Negeri</t>
  </si>
  <si>
    <t>Taman Pelangi Fasa 2</t>
  </si>
  <si>
    <t>Pusat Mas</t>
  </si>
  <si>
    <t>Kulim Square Indah</t>
  </si>
  <si>
    <t>Kompleks Perniagaan Mergong Jaya</t>
  </si>
  <si>
    <t>Kompleks Perniagaan Anggerik</t>
  </si>
  <si>
    <t>Pusat Perdagangan Tunku Haminah</t>
  </si>
  <si>
    <t>Langkawi Mall</t>
  </si>
  <si>
    <t>Kompleks Perniagaan Wantas</t>
  </si>
  <si>
    <t>Kompleks Sri Putra</t>
  </si>
  <si>
    <t>Kompleks Alor Malai</t>
  </si>
  <si>
    <t>Taman Gunung Indah</t>
  </si>
  <si>
    <t>Mahsuri Mall</t>
  </si>
  <si>
    <t>Jalan Sg Petani - Tikam Batu</t>
  </si>
  <si>
    <t>Taman Perindustrian 2010 (Starcity)</t>
  </si>
  <si>
    <t>Pekan Simpang Kuala</t>
  </si>
  <si>
    <t>Bandar Sungai Petani</t>
  </si>
  <si>
    <t>Kompleks Perniagaan Sultan Abdul Hamid</t>
  </si>
  <si>
    <t>Kompleks Perniagaan Utama Sultanah Sambungan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</si>
</sst>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quot;RM&quot;#,##0;\-&quot;RM&quot;#,##0"/>
    <numFmt numFmtId="165" formatCode="_-* #,##0_-;\-* #,##0_-;_-* &quot;-&quot;_-;_-@_-"/>
    <numFmt numFmtId="166" formatCode="_-&quot;RM&quot;* #,##0.00_-;\-&quot;RM&quot;* #,##0.00_-;_-&quot;RM&quot;* &quot;-&quot;??_-;_-@_-"/>
    <numFmt numFmtId="167" formatCode="_-* #,##0.00_-;\-* #,##0.00_-;_-* &quot;-&quot;??_-;_-@_-"/>
    <numFmt numFmtId="168" formatCode="#,##0;[Red]#,##0"/>
    <numFmt numFmtId="169" formatCode="0_)"/>
    <numFmt numFmtId="170" formatCode="0.0_)"/>
    <numFmt numFmtId="171" formatCode="0.0"/>
    <numFmt numFmtId="172" formatCode="0.00_ "/>
    <numFmt numFmtId="173" formatCode="&quot;RM&quot;#,##0.00"/>
  </numFmts>
  <fonts count="22" x14ac:knownFonts="1">
    <font>
      <sz val="11"/>
      <color theme="1"/>
      <name val="Calibri"/>
      <family val="2"/>
      <scheme val="minor"/>
    </font>
    <font>
      <sz val="10"/>
      <name val="Arial"/>
      <family val="2"/>
    </font>
    <font>
      <sz val="11"/>
      <color theme="1"/>
      <name val="Calibri"/>
      <family val="2"/>
      <scheme val="minor"/>
    </font>
    <font>
      <sz val="11"/>
      <name val="Arial"/>
      <family val="2"/>
    </font>
    <font>
      <sz val="12"/>
      <color theme="1"/>
      <name val="Arial"/>
      <family val="2"/>
    </font>
    <font>
      <sz val="12"/>
      <name val="Arial"/>
      <family val="2"/>
    </font>
    <font>
      <u/>
      <sz val="10"/>
      <color theme="10"/>
      <name val="Arial"/>
      <family val="2"/>
    </font>
    <font>
      <sz val="11"/>
      <name val="Calibri"/>
      <family val="2"/>
    </font>
    <font>
      <sz val="10"/>
      <color theme="1"/>
      <name val="Arial"/>
      <family val="2"/>
    </font>
    <font>
      <b/>
      <sz val="12"/>
      <name val="Arial"/>
      <family val="2"/>
    </font>
    <font>
      <sz val="12"/>
      <color rgb="FF00B0F0"/>
      <name val="Arial"/>
      <family val="2"/>
    </font>
    <font>
      <sz val="10"/>
      <name val="Arial"/>
    </font>
    <font>
      <b/>
      <sz val="11"/>
      <color theme="1"/>
      <name val="Calibri"/>
      <family val="2"/>
      <scheme val="minor"/>
    </font>
    <font>
      <sz val="12"/>
      <color theme="1" tint="0.14999847407452621"/>
      <name val="Arial"/>
      <family val="2"/>
    </font>
    <font>
      <sz val="11"/>
      <color theme="1" tint="0.14999847407452621"/>
      <name val="Calibri"/>
      <family val="2"/>
      <scheme val="minor"/>
    </font>
    <font>
      <sz val="13"/>
      <color theme="2" tint="-0.749992370372631"/>
      <name val="Arial Black"/>
      <family val="2"/>
    </font>
    <font>
      <sz val="14"/>
      <color theme="2" tint="-0.749992370372631"/>
      <name val="Arial Black"/>
      <family val="2"/>
    </font>
    <font>
      <sz val="11"/>
      <color theme="0"/>
      <name val="Calibri"/>
      <family val="2"/>
      <scheme val="minor"/>
    </font>
    <font>
      <sz val="12"/>
      <color theme="1"/>
      <name val="Arial"/>
    </font>
    <font>
      <sz val="8"/>
      <name val="Calibri"/>
      <family val="2"/>
      <scheme val="minor"/>
    </font>
    <font>
      <b/>
      <sz val="11"/>
      <color theme="2" tint="-0.89999084444715716"/>
      <name val="Arial"/>
    </font>
    <font>
      <sz val="12"/>
      <color theme="2" tint="-0.749992370372631"/>
      <name val="Arial Black"/>
      <family val="2"/>
    </font>
  </fonts>
  <fills count="6">
    <fill>
      <patternFill patternType="none"/>
    </fill>
    <fill>
      <patternFill patternType="gray125"/>
    </fill>
    <fill>
      <patternFill patternType="solid">
        <fgColor theme="7" tint="0.59999389629810485"/>
        <bgColor indexed="64"/>
      </patternFill>
    </fill>
    <fill>
      <patternFill patternType="solid">
        <fgColor indexed="26"/>
      </patternFill>
    </fill>
    <fill>
      <patternFill patternType="solid">
        <fgColor theme="4" tint="0.79998168889431442"/>
        <bgColor theme="4" tint="0.79998168889431442"/>
      </patternFill>
    </fill>
    <fill>
      <patternFill patternType="solid">
        <fgColor theme="0"/>
        <bgColor indexed="64"/>
      </patternFill>
    </fill>
  </fills>
  <borders count="16">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bottom style="thin">
        <color indexed="64"/>
      </bottom>
      <diagonal/>
    </border>
    <border>
      <left/>
      <right/>
      <top/>
      <bottom style="thin">
        <color theme="4" tint="0.39997558519241921"/>
      </bottom>
      <diagonal/>
    </border>
    <border>
      <left/>
      <right/>
      <top style="thin">
        <color theme="4" tint="0.39997558519241921"/>
      </top>
      <bottom/>
      <diagonal/>
    </border>
    <border>
      <left/>
      <right/>
      <top style="medium">
        <color indexed="64"/>
      </top>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4" tint="-0.499984740745262"/>
      </left>
      <right/>
      <top style="medium">
        <color theme="4" tint="-0.499984740745262"/>
      </top>
      <bottom style="medium">
        <color theme="4" tint="-0.499984740745262"/>
      </bottom>
      <diagonal/>
    </border>
    <border>
      <left/>
      <right/>
      <top style="medium">
        <color theme="4" tint="-0.499984740745262"/>
      </top>
      <bottom style="medium">
        <color theme="4" tint="-0.499984740745262"/>
      </bottom>
      <diagonal/>
    </border>
    <border>
      <left/>
      <right style="medium">
        <color theme="4" tint="-0.499984740745262"/>
      </right>
      <top style="medium">
        <color theme="4" tint="-0.499984740745262"/>
      </top>
      <bottom style="medium">
        <color theme="4" tint="-0.499984740745262"/>
      </bottom>
      <diagonal/>
    </border>
  </borders>
  <cellStyleXfs count="80">
    <xf numFmtId="0" fontId="0" fillId="0" borderId="0"/>
    <xf numFmtId="167" fontId="2" fillId="0" borderId="0" applyFont="0" applyFill="0" applyBorder="0" applyAlignment="0" applyProtection="0"/>
    <xf numFmtId="0" fontId="1" fillId="0" borderId="0"/>
    <xf numFmtId="0" fontId="1" fillId="0" borderId="0"/>
    <xf numFmtId="0" fontId="2" fillId="0" borderId="0"/>
    <xf numFmtId="0" fontId="2" fillId="0" borderId="0"/>
    <xf numFmtId="0" fontId="6" fillId="0" borderId="0" applyNumberFormat="0" applyFill="0" applyBorder="0" applyAlignment="0" applyProtection="0"/>
    <xf numFmtId="0" fontId="2" fillId="0" borderId="0"/>
    <xf numFmtId="0" fontId="2" fillId="0" borderId="0"/>
    <xf numFmtId="0" fontId="2" fillId="0" borderId="0"/>
    <xf numFmtId="0" fontId="2" fillId="0" borderId="0"/>
    <xf numFmtId="0" fontId="1" fillId="0" borderId="0"/>
    <xf numFmtId="43" fontId="1" fillId="0" borderId="0" applyFont="0" applyFill="0" applyBorder="0" applyAlignment="0" applyProtection="0"/>
    <xf numFmtId="0" fontId="2" fillId="3" borderId="1"/>
    <xf numFmtId="0" fontId="1" fillId="0" borderId="0"/>
    <xf numFmtId="0" fontId="2"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xf numFmtId="0" fontId="1" fillId="0" borderId="0"/>
    <xf numFmtId="0" fontId="2" fillId="0" borderId="0"/>
    <xf numFmtId="0" fontId="1" fillId="0" borderId="0"/>
    <xf numFmtId="0" fontId="1" fillId="0" borderId="0"/>
    <xf numFmtId="167" fontId="7" fillId="0" borderId="0" applyFont="0" applyFill="0" applyBorder="0"/>
    <xf numFmtId="0" fontId="1" fillId="0" borderId="0"/>
    <xf numFmtId="0" fontId="8" fillId="0" borderId="0"/>
    <xf numFmtId="0" fontId="1" fillId="0" borderId="0">
      <alignment vertical="center"/>
    </xf>
    <xf numFmtId="9" fontId="1" fillId="0" borderId="0" applyFont="0" applyFill="0" applyBorder="0" applyAlignment="0"/>
    <xf numFmtId="9" fontId="1" fillId="0" borderId="0" applyFont="0" applyFill="0" applyBorder="0"/>
    <xf numFmtId="43" fontId="1" fillId="0" borderId="0" applyFont="0" applyFill="0" applyBorder="0"/>
    <xf numFmtId="43" fontId="1" fillId="0" borderId="0" applyFont="0" applyFill="0" applyBorder="0"/>
    <xf numFmtId="0" fontId="2" fillId="0" borderId="0"/>
    <xf numFmtId="0" fontId="2" fillId="0" borderId="0"/>
    <xf numFmtId="43" fontId="1" fillId="0" borderId="0" applyFont="0" applyFill="0" applyBorder="0" applyAlignment="0" applyProtection="0"/>
    <xf numFmtId="0" fontId="1" fillId="0" borderId="0"/>
    <xf numFmtId="0" fontId="1" fillId="0" borderId="0"/>
    <xf numFmtId="0" fontId="11" fillId="0" borderId="0"/>
    <xf numFmtId="167" fontId="1" fillId="0" borderId="0" applyFont="0" applyFill="0" applyBorder="0" applyAlignment="0" applyProtection="0"/>
    <xf numFmtId="165" fontId="1" fillId="0" borderId="0" applyFont="0" applyFill="0" applyBorder="0" applyAlignment="0" applyProtection="0"/>
    <xf numFmtId="0" fontId="1" fillId="0" borderId="0"/>
    <xf numFmtId="167" fontId="1" fillId="0" borderId="0" applyFont="0" applyFill="0" applyBorder="0" applyAlignment="0" applyProtection="0"/>
    <xf numFmtId="164" fontId="1" fillId="0" borderId="0"/>
    <xf numFmtId="0" fontId="7" fillId="0" borderId="0"/>
    <xf numFmtId="164" fontId="1" fillId="0" borderId="0"/>
    <xf numFmtId="167" fontId="1" fillId="0" borderId="0" applyFont="0" applyFill="0" applyBorder="0" applyAlignment="0" applyProtection="0"/>
    <xf numFmtId="0" fontId="1" fillId="0" borderId="0"/>
    <xf numFmtId="9" fontId="1" fillId="0" borderId="0" applyFont="0" applyFill="0" applyBorder="0" applyAlignment="0" applyProtection="0"/>
    <xf numFmtId="167" fontId="1" fillId="0" borderId="0" applyFont="0" applyFill="0" applyBorder="0" applyAlignment="0" applyProtection="0"/>
    <xf numFmtId="0" fontId="1" fillId="0" borderId="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4" fontId="1" fillId="0" borderId="0" applyFont="0" applyFill="0" applyBorder="0"/>
    <xf numFmtId="0" fontId="2" fillId="0" borderId="0"/>
  </cellStyleXfs>
  <cellXfs count="216">
    <xf numFmtId="0" fontId="0" fillId="0" borderId="0" xfId="0"/>
    <xf numFmtId="0" fontId="3" fillId="0" borderId="0" xfId="2" applyFont="1" applyAlignment="1">
      <alignment horizontal="center"/>
    </xf>
    <xf numFmtId="3" fontId="3" fillId="0" borderId="0" xfId="2" applyNumberFormat="1" applyFont="1" applyAlignment="1">
      <alignment horizontal="center"/>
    </xf>
    <xf numFmtId="0" fontId="4" fillId="0" borderId="0" xfId="0" applyFont="1"/>
    <xf numFmtId="0" fontId="5" fillId="0" borderId="0" xfId="0" applyFont="1" applyAlignment="1">
      <alignment horizontal="left"/>
    </xf>
    <xf numFmtId="0" fontId="5" fillId="0" borderId="0" xfId="2" applyFont="1" applyAlignment="1">
      <alignment horizontal="left"/>
    </xf>
    <xf numFmtId="0" fontId="5" fillId="0" borderId="0" xfId="3" applyFont="1" applyAlignment="1">
      <alignment horizontal="left"/>
    </xf>
    <xf numFmtId="0" fontId="5" fillId="0" borderId="0" xfId="2" applyFont="1"/>
    <xf numFmtId="0" fontId="4" fillId="0" borderId="0" xfId="0" applyFont="1" applyAlignment="1">
      <alignment horizontal="right"/>
    </xf>
    <xf numFmtId="0" fontId="4" fillId="0" borderId="0" xfId="1" applyNumberFormat="1" applyFont="1" applyAlignment="1">
      <alignment horizontal="center"/>
    </xf>
    <xf numFmtId="1" fontId="5" fillId="0" borderId="0" xfId="0" applyNumberFormat="1" applyFont="1" applyAlignment="1">
      <alignment horizontal="center"/>
    </xf>
    <xf numFmtId="1" fontId="5" fillId="0" borderId="0" xfId="2" applyNumberFormat="1" applyFont="1" applyAlignment="1">
      <alignment horizontal="center"/>
    </xf>
    <xf numFmtId="0" fontId="5" fillId="0" borderId="0" xfId="0" applyFont="1" applyAlignment="1">
      <alignment horizontal="center"/>
    </xf>
    <xf numFmtId="0" fontId="5" fillId="0" borderId="0" xfId="2" applyFont="1" applyAlignment="1">
      <alignment horizontal="center"/>
    </xf>
    <xf numFmtId="0" fontId="5" fillId="0" borderId="0" xfId="2" applyFont="1" applyAlignment="1">
      <alignment horizontal="center" vertical="center"/>
    </xf>
    <xf numFmtId="0" fontId="5" fillId="0" borderId="0" xfId="0" applyFont="1" applyAlignment="1">
      <alignment horizontal="center" vertical="center"/>
    </xf>
    <xf numFmtId="3" fontId="5" fillId="0" borderId="0" xfId="0" applyNumberFormat="1" applyFont="1" applyAlignment="1">
      <alignment horizontal="center" vertical="center"/>
    </xf>
    <xf numFmtId="3" fontId="5" fillId="0" borderId="0" xfId="0" applyNumberFormat="1" applyFont="1" applyAlignment="1">
      <alignment horizontal="center"/>
    </xf>
    <xf numFmtId="0" fontId="5" fillId="0" borderId="0" xfId="3" applyFont="1" applyAlignment="1">
      <alignment horizontal="center"/>
    </xf>
    <xf numFmtId="1" fontId="5" fillId="0" borderId="0" xfId="3" applyNumberFormat="1" applyFont="1" applyAlignment="1">
      <alignment horizontal="center"/>
    </xf>
    <xf numFmtId="0" fontId="4" fillId="0" borderId="0" xfId="0" applyFont="1" applyAlignment="1">
      <alignment horizontal="left" vertical="center"/>
    </xf>
    <xf numFmtId="3" fontId="4" fillId="0" borderId="0" xfId="0" applyNumberFormat="1" applyFont="1"/>
    <xf numFmtId="3" fontId="5" fillId="0" borderId="0" xfId="2" applyNumberFormat="1" applyFont="1" applyAlignment="1">
      <alignment horizontal="center"/>
    </xf>
    <xf numFmtId="3" fontId="5" fillId="0" borderId="0" xfId="4" applyNumberFormat="1" applyFont="1" applyAlignment="1">
      <alignment horizontal="center"/>
    </xf>
    <xf numFmtId="3" fontId="4" fillId="0" borderId="0" xfId="0" applyNumberFormat="1" applyFont="1" applyAlignment="1">
      <alignment horizontal="right"/>
    </xf>
    <xf numFmtId="1" fontId="4" fillId="0" borderId="0" xfId="0" applyNumberFormat="1" applyFont="1"/>
    <xf numFmtId="168" fontId="4" fillId="0" borderId="0" xfId="0" applyNumberFormat="1" applyFont="1"/>
    <xf numFmtId="168" fontId="4" fillId="0" borderId="0" xfId="0" applyNumberFormat="1" applyFont="1" applyAlignment="1">
      <alignment horizontal="right"/>
    </xf>
    <xf numFmtId="4" fontId="4" fillId="0" borderId="0" xfId="0" applyNumberFormat="1" applyFont="1" applyAlignment="1">
      <alignment horizontal="right"/>
    </xf>
    <xf numFmtId="37" fontId="4" fillId="0" borderId="0" xfId="0" applyNumberFormat="1" applyFont="1"/>
    <xf numFmtId="49" fontId="4" fillId="0" borderId="0" xfId="0" applyNumberFormat="1" applyFont="1"/>
    <xf numFmtId="0" fontId="4" fillId="0" borderId="0" xfId="0" applyFont="1" applyAlignment="1">
      <alignment horizontal="right" vertical="center"/>
    </xf>
    <xf numFmtId="37" fontId="4" fillId="0" borderId="0" xfId="0" applyNumberFormat="1" applyFont="1" applyAlignment="1">
      <alignment horizontal="right" vertical="center"/>
    </xf>
    <xf numFmtId="4" fontId="4" fillId="0" borderId="0" xfId="0" applyNumberFormat="1" applyFont="1"/>
    <xf numFmtId="39" fontId="4" fillId="0" borderId="0" xfId="0" applyNumberFormat="1" applyFont="1"/>
    <xf numFmtId="39" fontId="4" fillId="0" borderId="0" xfId="0" applyNumberFormat="1" applyFont="1" applyAlignment="1">
      <alignment horizontal="right"/>
    </xf>
    <xf numFmtId="2" fontId="4" fillId="0" borderId="0" xfId="0" applyNumberFormat="1" applyFont="1" applyAlignment="1">
      <alignment horizontal="right"/>
    </xf>
    <xf numFmtId="2" fontId="4" fillId="0" borderId="0" xfId="0" applyNumberFormat="1" applyFont="1"/>
    <xf numFmtId="4" fontId="3" fillId="0" borderId="0" xfId="2" applyNumberFormat="1" applyFont="1" applyAlignment="1">
      <alignment horizontal="center"/>
    </xf>
    <xf numFmtId="0" fontId="0" fillId="0" borderId="0" xfId="0" pivotButton="1"/>
    <xf numFmtId="0" fontId="0" fillId="0" borderId="0" xfId="0" applyAlignment="1">
      <alignment horizontal="left"/>
    </xf>
    <xf numFmtId="0" fontId="4" fillId="0" borderId="0" xfId="0" applyFont="1" applyAlignment="1">
      <alignment horizontal="left"/>
    </xf>
    <xf numFmtId="37" fontId="4" fillId="0" borderId="0" xfId="0" applyNumberFormat="1" applyFont="1" applyAlignment="1">
      <alignment horizontal="right"/>
    </xf>
    <xf numFmtId="0" fontId="3" fillId="0" borderId="0" xfId="0" applyFont="1" applyAlignment="1">
      <alignment horizontal="center"/>
    </xf>
    <xf numFmtId="49" fontId="4" fillId="0" borderId="0" xfId="0" applyNumberFormat="1" applyFont="1" applyAlignment="1">
      <alignment horizontal="right"/>
    </xf>
    <xf numFmtId="1" fontId="4" fillId="0" borderId="0" xfId="0" applyNumberFormat="1" applyFont="1" applyAlignment="1">
      <alignment horizontal="center" vertical="center"/>
    </xf>
    <xf numFmtId="49" fontId="5" fillId="0" borderId="0" xfId="0" applyNumberFormat="1" applyFont="1" applyAlignment="1">
      <alignment horizontal="right"/>
    </xf>
    <xf numFmtId="1" fontId="4" fillId="0" borderId="0" xfId="1" applyNumberFormat="1" applyFont="1" applyAlignment="1">
      <alignment horizontal="center" vertical="center"/>
    </xf>
    <xf numFmtId="2" fontId="4" fillId="0" borderId="0" xfId="1" applyNumberFormat="1" applyFont="1"/>
    <xf numFmtId="166" fontId="4" fillId="0" borderId="0" xfId="0" applyNumberFormat="1" applyFont="1" applyAlignment="1">
      <alignment horizontal="right"/>
    </xf>
    <xf numFmtId="166" fontId="4" fillId="0" borderId="0" xfId="1" applyNumberFormat="1" applyFont="1"/>
    <xf numFmtId="166" fontId="4" fillId="0" borderId="0" xfId="0" applyNumberFormat="1" applyFont="1"/>
    <xf numFmtId="1" fontId="4" fillId="0" borderId="0" xfId="1" applyNumberFormat="1" applyFont="1" applyAlignment="1">
      <alignment horizontal="center"/>
    </xf>
    <xf numFmtId="0" fontId="5" fillId="0" borderId="0" xfId="14" applyFont="1"/>
    <xf numFmtId="0" fontId="5" fillId="0" borderId="0" xfId="18" applyFont="1" applyAlignment="1">
      <alignment horizontal="left"/>
    </xf>
    <xf numFmtId="3" fontId="5" fillId="0" borderId="0" xfId="26" applyNumberFormat="1" applyFont="1" applyAlignment="1">
      <alignment horizontal="center"/>
    </xf>
    <xf numFmtId="2" fontId="5" fillId="0" borderId="0" xfId="26" applyNumberFormat="1" applyFont="1" applyAlignment="1">
      <alignment horizontal="center"/>
    </xf>
    <xf numFmtId="0" fontId="5" fillId="0" borderId="0" xfId="0" applyFont="1"/>
    <xf numFmtId="2" fontId="5" fillId="0" borderId="0" xfId="0" applyNumberFormat="1" applyFont="1" applyAlignment="1">
      <alignment horizontal="center"/>
    </xf>
    <xf numFmtId="37" fontId="5" fillId="0" borderId="0" xfId="23" applyNumberFormat="1" applyFont="1" applyAlignment="1">
      <alignment horizontal="left" vertical="top"/>
    </xf>
    <xf numFmtId="37" fontId="5" fillId="0" borderId="0" xfId="23" applyNumberFormat="1" applyFont="1" applyAlignment="1">
      <alignment horizontal="left"/>
    </xf>
    <xf numFmtId="0" fontId="5" fillId="0" borderId="0" xfId="18" applyFont="1" applyAlignment="1">
      <alignment horizontal="left" vertical="center"/>
    </xf>
    <xf numFmtId="37" fontId="5" fillId="0" borderId="0" xfId="0" applyNumberFormat="1" applyFont="1" applyAlignment="1">
      <alignment horizontal="left"/>
    </xf>
    <xf numFmtId="37" fontId="5" fillId="0" borderId="0" xfId="18" applyNumberFormat="1" applyFont="1" applyAlignment="1">
      <alignment horizontal="left"/>
    </xf>
    <xf numFmtId="37" fontId="5" fillId="0" borderId="0" xfId="0" applyNumberFormat="1" applyFont="1" applyAlignment="1">
      <alignment horizontal="left" vertical="center"/>
    </xf>
    <xf numFmtId="3" fontId="4" fillId="0" borderId="0" xfId="1" applyNumberFormat="1" applyFont="1" applyAlignment="1">
      <alignment horizontal="center"/>
    </xf>
    <xf numFmtId="0" fontId="5" fillId="0" borderId="0" xfId="23" applyFont="1" applyAlignment="1">
      <alignment horizontal="right" vertical="top"/>
    </xf>
    <xf numFmtId="0" fontId="5" fillId="0" borderId="0" xfId="18" applyFont="1" applyAlignment="1">
      <alignment horizontal="right" vertical="top"/>
    </xf>
    <xf numFmtId="0" fontId="5" fillId="0" borderId="0" xfId="0" applyFont="1" applyAlignment="1">
      <alignment horizontal="right" vertical="top"/>
    </xf>
    <xf numFmtId="37" fontId="5" fillId="0" borderId="0" xfId="23" applyNumberFormat="1" applyFont="1" applyAlignment="1">
      <alignment horizontal="right" vertical="top"/>
    </xf>
    <xf numFmtId="37" fontId="5" fillId="0" borderId="0" xfId="18" applyNumberFormat="1" applyFont="1" applyAlignment="1">
      <alignment horizontal="right" vertical="top"/>
    </xf>
    <xf numFmtId="37" fontId="5" fillId="0" borderId="0" xfId="0" applyNumberFormat="1" applyFont="1" applyAlignment="1">
      <alignment horizontal="right" vertical="top"/>
    </xf>
    <xf numFmtId="0" fontId="4" fillId="0" borderId="0" xfId="0" applyFont="1" applyAlignment="1">
      <alignment horizontal="right" vertical="top"/>
    </xf>
    <xf numFmtId="37" fontId="4" fillId="0" borderId="0" xfId="0" applyNumberFormat="1" applyFont="1" applyAlignment="1">
      <alignment horizontal="left"/>
    </xf>
    <xf numFmtId="169" fontId="4" fillId="0" borderId="0" xfId="0" applyNumberFormat="1" applyFont="1" applyAlignment="1">
      <alignment horizontal="left"/>
    </xf>
    <xf numFmtId="0" fontId="5" fillId="0" borderId="0" xfId="23" applyFont="1" applyAlignment="1">
      <alignment horizontal="left"/>
    </xf>
    <xf numFmtId="0" fontId="9" fillId="0" borderId="0" xfId="0" applyFont="1" applyAlignment="1">
      <alignment horizontal="left"/>
    </xf>
    <xf numFmtId="0" fontId="4" fillId="0" borderId="0" xfId="0" applyFont="1" applyAlignment="1">
      <alignment horizontal="center" vertical="center"/>
    </xf>
    <xf numFmtId="1" fontId="4" fillId="0" borderId="0" xfId="0" applyNumberFormat="1" applyFont="1" applyAlignment="1">
      <alignment horizontal="right"/>
    </xf>
    <xf numFmtId="0" fontId="5" fillId="0" borderId="0" xfId="32" applyFont="1" applyAlignment="1">
      <alignment vertical="center"/>
    </xf>
    <xf numFmtId="3" fontId="5" fillId="0" borderId="0" xfId="32" applyNumberFormat="1" applyFont="1" applyAlignment="1">
      <alignment horizontal="center" vertical="center"/>
    </xf>
    <xf numFmtId="0" fontId="5" fillId="0" borderId="0" xfId="26" applyFont="1" applyAlignment="1">
      <alignment horizontal="center"/>
    </xf>
    <xf numFmtId="3" fontId="5" fillId="0" borderId="0" xfId="33" applyNumberFormat="1" applyFont="1" applyAlignment="1">
      <alignment horizontal="center"/>
    </xf>
    <xf numFmtId="3" fontId="5" fillId="0" borderId="0" xfId="16" applyNumberFormat="1" applyFont="1" applyFill="1" applyBorder="1" applyAlignment="1">
      <alignment horizontal="center"/>
    </xf>
    <xf numFmtId="170" fontId="5" fillId="0" borderId="0" xfId="18" applyNumberFormat="1" applyFont="1" applyAlignment="1">
      <alignment horizontal="center"/>
    </xf>
    <xf numFmtId="2" fontId="5" fillId="0" borderId="0" xfId="20" applyNumberFormat="1" applyFont="1" applyAlignment="1">
      <alignment horizontal="center"/>
    </xf>
    <xf numFmtId="0" fontId="5" fillId="0" borderId="0" xfId="32" applyFont="1" applyAlignment="1">
      <alignment horizontal="left" vertical="center"/>
    </xf>
    <xf numFmtId="3" fontId="5" fillId="0" borderId="0" xfId="29" applyNumberFormat="1" applyFont="1" applyFill="1" applyBorder="1" applyAlignment="1">
      <alignment horizontal="center"/>
    </xf>
    <xf numFmtId="0" fontId="5" fillId="0" borderId="0" xfId="29" applyNumberFormat="1" applyFont="1" applyFill="1" applyBorder="1" applyAlignment="1">
      <alignment horizontal="center"/>
    </xf>
    <xf numFmtId="0" fontId="5" fillId="0" borderId="0" xfId="2" applyFont="1" applyAlignment="1">
      <alignment vertical="center"/>
    </xf>
    <xf numFmtId="3" fontId="5" fillId="0" borderId="0" xfId="2" applyNumberFormat="1" applyFont="1" applyAlignment="1">
      <alignment horizontal="center" vertical="center"/>
    </xf>
    <xf numFmtId="2" fontId="4" fillId="0" borderId="0" xfId="20" applyNumberFormat="1" applyFont="1" applyAlignment="1">
      <alignment horizontal="center"/>
    </xf>
    <xf numFmtId="2" fontId="5" fillId="0" borderId="0" xfId="20" applyNumberFormat="1" applyFont="1" applyAlignment="1">
      <alignment horizontal="center" vertical="center"/>
    </xf>
    <xf numFmtId="2" fontId="5" fillId="0" borderId="0" xfId="0" applyNumberFormat="1" applyFont="1" applyAlignment="1">
      <alignment horizontal="center" vertical="center"/>
    </xf>
    <xf numFmtId="0" fontId="5" fillId="0" borderId="0" xfId="33" applyFont="1"/>
    <xf numFmtId="3" fontId="5" fillId="0" borderId="0" xfId="32" applyNumberFormat="1" applyFont="1" applyAlignment="1">
      <alignment horizontal="left" vertical="center"/>
    </xf>
    <xf numFmtId="2" fontId="4" fillId="0" borderId="0" xfId="1" applyNumberFormat="1" applyFont="1" applyAlignment="1">
      <alignment horizontal="center"/>
    </xf>
    <xf numFmtId="166" fontId="4" fillId="0" borderId="0" xfId="1" applyNumberFormat="1" applyFont="1" applyAlignment="1">
      <alignment horizontal="center"/>
    </xf>
    <xf numFmtId="0" fontId="4" fillId="0" borderId="0" xfId="0" applyFont="1" applyAlignment="1">
      <alignment horizontal="center"/>
    </xf>
    <xf numFmtId="2" fontId="4" fillId="0" borderId="0" xfId="0" applyNumberFormat="1" applyFont="1" applyAlignment="1">
      <alignment horizontal="center"/>
    </xf>
    <xf numFmtId="49" fontId="4" fillId="0" borderId="0" xfId="0" applyNumberFormat="1" applyFont="1" applyAlignment="1">
      <alignment horizontal="center"/>
    </xf>
    <xf numFmtId="3" fontId="4" fillId="0" borderId="0" xfId="0" applyNumberFormat="1" applyFont="1" applyAlignment="1">
      <alignment horizontal="center"/>
    </xf>
    <xf numFmtId="2" fontId="10" fillId="0" borderId="0" xfId="20" applyNumberFormat="1" applyFont="1" applyAlignment="1">
      <alignment horizontal="center"/>
    </xf>
    <xf numFmtId="171" fontId="4" fillId="0" borderId="0" xfId="0" applyNumberFormat="1" applyFont="1" applyAlignment="1">
      <alignment horizontal="center"/>
    </xf>
    <xf numFmtId="37" fontId="4" fillId="0" borderId="0" xfId="0" applyNumberFormat="1" applyFont="1" applyAlignment="1">
      <alignment horizontal="center"/>
    </xf>
    <xf numFmtId="37" fontId="4" fillId="0" borderId="0" xfId="0" applyNumberFormat="1" applyFont="1" applyAlignment="1">
      <alignment horizontal="center" vertical="center"/>
    </xf>
    <xf numFmtId="2" fontId="4" fillId="0" borderId="0" xfId="1" applyNumberFormat="1" applyFont="1" applyAlignment="1">
      <alignment horizontal="center" vertical="center"/>
    </xf>
    <xf numFmtId="172" fontId="4" fillId="0" borderId="0" xfId="0" applyNumberFormat="1" applyFont="1" applyAlignment="1">
      <alignment horizontal="right"/>
    </xf>
    <xf numFmtId="0" fontId="0" fillId="0" borderId="0" xfId="0" applyAlignment="1">
      <alignment horizontal="left" indent="1"/>
    </xf>
    <xf numFmtId="166" fontId="0" fillId="0" borderId="0" xfId="0" applyNumberFormat="1"/>
    <xf numFmtId="0" fontId="12" fillId="4" borderId="3" xfId="0" applyFont="1" applyFill="1" applyBorder="1"/>
    <xf numFmtId="0" fontId="12" fillId="4" borderId="4" xfId="0" applyFont="1" applyFill="1" applyBorder="1" applyAlignment="1">
      <alignment horizontal="left"/>
    </xf>
    <xf numFmtId="0" fontId="0" fillId="0" borderId="0" xfId="0" applyAlignment="1">
      <alignment horizontal="left" indent="2"/>
    </xf>
    <xf numFmtId="0" fontId="13" fillId="2" borderId="2" xfId="0" applyFont="1" applyFill="1" applyBorder="1" applyAlignment="1">
      <alignment horizontal="left" vertical="center"/>
    </xf>
    <xf numFmtId="0" fontId="13" fillId="2" borderId="2" xfId="0" applyFont="1" applyFill="1" applyBorder="1" applyAlignment="1">
      <alignment horizontal="center" vertical="center"/>
    </xf>
    <xf numFmtId="0" fontId="13" fillId="2" borderId="2" xfId="0" applyFont="1" applyFill="1" applyBorder="1" applyAlignment="1">
      <alignment horizontal="right" vertical="center"/>
    </xf>
    <xf numFmtId="0" fontId="13" fillId="2" borderId="2" xfId="1" applyNumberFormat="1" applyFont="1" applyFill="1" applyBorder="1" applyAlignment="1">
      <alignment horizontal="center" vertical="center"/>
    </xf>
    <xf numFmtId="166" fontId="13" fillId="2" borderId="2" xfId="1" applyNumberFormat="1" applyFont="1" applyFill="1" applyBorder="1" applyAlignment="1">
      <alignment horizontal="left" vertical="center"/>
    </xf>
    <xf numFmtId="0" fontId="14" fillId="0" borderId="7" xfId="0" applyFont="1" applyBorder="1"/>
    <xf numFmtId="0" fontId="14" fillId="0" borderId="5" xfId="0" applyFont="1" applyBorder="1"/>
    <xf numFmtId="0" fontId="14" fillId="0" borderId="8" xfId="0" applyFont="1" applyBorder="1"/>
    <xf numFmtId="0" fontId="14" fillId="0" borderId="6" xfId="0" applyFont="1" applyBorder="1"/>
    <xf numFmtId="0" fontId="14" fillId="0" borderId="0" xfId="0" applyFont="1"/>
    <xf numFmtId="0" fontId="14" fillId="0" borderId="9" xfId="0" applyFont="1" applyBorder="1"/>
    <xf numFmtId="0" fontId="14" fillId="0" borderId="10" xfId="0" applyFont="1" applyBorder="1"/>
    <xf numFmtId="0" fontId="14" fillId="0" borderId="11" xfId="0" applyFont="1" applyBorder="1"/>
    <xf numFmtId="0" fontId="14" fillId="0" borderId="12" xfId="0" applyFont="1" applyBorder="1"/>
    <xf numFmtId="173" fontId="0" fillId="0" borderId="0" xfId="0" applyNumberFormat="1"/>
    <xf numFmtId="0" fontId="18" fillId="0" borderId="0" xfId="0" applyFont="1"/>
    <xf numFmtId="0" fontId="18" fillId="0" borderId="0" xfId="0" applyFont="1" applyAlignment="1">
      <alignment horizontal="left" vertical="center"/>
    </xf>
    <xf numFmtId="0" fontId="18" fillId="0" borderId="0" xfId="0" applyFont="1" applyAlignment="1">
      <alignment horizontal="left"/>
    </xf>
    <xf numFmtId="37" fontId="18" fillId="0" borderId="0" xfId="0" applyNumberFormat="1" applyFont="1" applyAlignment="1">
      <alignment horizontal="left"/>
    </xf>
    <xf numFmtId="37" fontId="18" fillId="0" borderId="0" xfId="2" applyNumberFormat="1" applyFont="1" applyAlignment="1">
      <alignment horizontal="left"/>
    </xf>
    <xf numFmtId="0" fontId="18" fillId="0" borderId="0" xfId="2" applyFont="1" applyAlignment="1">
      <alignment horizontal="left"/>
    </xf>
    <xf numFmtId="0" fontId="18" fillId="0" borderId="0" xfId="2" applyFont="1"/>
    <xf numFmtId="2" fontId="18" fillId="0" borderId="0" xfId="0" applyNumberFormat="1" applyFont="1"/>
    <xf numFmtId="0" fontId="4" fillId="0" borderId="0" xfId="2" applyFont="1" applyAlignment="1">
      <alignment horizontal="left"/>
    </xf>
    <xf numFmtId="0" fontId="0" fillId="0" borderId="0" xfId="0" applyProtection="1">
      <protection locked="0"/>
    </xf>
    <xf numFmtId="0" fontId="4" fillId="0" borderId="0" xfId="2" applyFont="1"/>
    <xf numFmtId="37" fontId="4" fillId="0" borderId="0" xfId="2" applyNumberFormat="1" applyFont="1" applyAlignment="1">
      <alignment horizontal="left"/>
    </xf>
    <xf numFmtId="2" fontId="4" fillId="0" borderId="0" xfId="14" applyNumberFormat="1" applyFont="1" applyAlignment="1">
      <alignment horizontal="right"/>
    </xf>
    <xf numFmtId="0" fontId="18" fillId="0" borderId="0" xfId="2" applyFont="1" applyAlignment="1">
      <alignment vertical="center"/>
    </xf>
    <xf numFmtId="1" fontId="18" fillId="0" borderId="0" xfId="2" applyNumberFormat="1" applyFont="1" applyAlignment="1">
      <alignment horizontal="center" vertical="center"/>
    </xf>
    <xf numFmtId="1" fontId="18" fillId="0" borderId="0" xfId="78" applyNumberFormat="1" applyFont="1" applyFill="1" applyBorder="1" applyAlignment="1">
      <alignment horizontal="center" vertical="center"/>
    </xf>
    <xf numFmtId="1" fontId="18" fillId="0" borderId="0" xfId="0" applyNumberFormat="1" applyFont="1" applyAlignment="1">
      <alignment horizontal="center"/>
    </xf>
    <xf numFmtId="2" fontId="18" fillId="0" borderId="0" xfId="0" applyNumberFormat="1" applyFont="1" applyAlignment="1">
      <alignment horizontal="center"/>
    </xf>
    <xf numFmtId="2" fontId="18" fillId="0" borderId="0" xfId="0" applyNumberFormat="1" applyFont="1" applyAlignment="1">
      <alignment horizontal="right"/>
    </xf>
    <xf numFmtId="0" fontId="18" fillId="0" borderId="0" xfId="0" applyFont="1" applyAlignment="1">
      <alignment horizontal="right"/>
    </xf>
    <xf numFmtId="0" fontId="18" fillId="0" borderId="0" xfId="1" applyNumberFormat="1" applyFont="1" applyAlignment="1">
      <alignment horizontal="center"/>
    </xf>
    <xf numFmtId="2" fontId="18" fillId="0" borderId="0" xfId="1" applyNumberFormat="1" applyFont="1" applyAlignment="1">
      <alignment horizontal="center" vertical="center"/>
    </xf>
    <xf numFmtId="166" fontId="18" fillId="0" borderId="0" xfId="1" applyNumberFormat="1" applyFont="1"/>
    <xf numFmtId="166" fontId="18" fillId="0" borderId="0" xfId="0" applyNumberFormat="1" applyFont="1"/>
    <xf numFmtId="0" fontId="18" fillId="0" borderId="0" xfId="0" applyFont="1" applyAlignment="1">
      <alignment vertical="center"/>
    </xf>
    <xf numFmtId="2" fontId="18" fillId="0" borderId="0" xfId="0" applyNumberFormat="1" applyFont="1" applyAlignment="1">
      <alignment horizontal="center" vertical="center" wrapText="1"/>
    </xf>
    <xf numFmtId="4" fontId="18" fillId="0" borderId="0" xfId="0" applyNumberFormat="1" applyFont="1" applyAlignment="1">
      <alignment horizontal="right"/>
    </xf>
    <xf numFmtId="0" fontId="18" fillId="0" borderId="0" xfId="40" applyFont="1"/>
    <xf numFmtId="49" fontId="18" fillId="0" borderId="0" xfId="40" applyNumberFormat="1" applyFont="1" applyAlignment="1">
      <alignment horizontal="center"/>
    </xf>
    <xf numFmtId="2" fontId="18" fillId="0" borderId="0" xfId="40" applyNumberFormat="1" applyFont="1" applyAlignment="1">
      <alignment horizontal="center"/>
    </xf>
    <xf numFmtId="4" fontId="18" fillId="0" borderId="0" xfId="40" applyNumberFormat="1" applyFont="1" applyAlignment="1">
      <alignment horizontal="right"/>
    </xf>
    <xf numFmtId="0" fontId="18" fillId="0" borderId="0" xfId="40" applyFont="1" applyAlignment="1">
      <alignment horizontal="right"/>
    </xf>
    <xf numFmtId="49" fontId="18" fillId="0" borderId="0" xfId="40" applyNumberFormat="1" applyFont="1" applyAlignment="1">
      <alignment horizontal="center" vertical="center"/>
    </xf>
    <xf numFmtId="2" fontId="4" fillId="0" borderId="0" xfId="30" applyNumberFormat="1" applyFont="1" applyBorder="1" applyAlignment="1">
      <alignment horizontal="right"/>
    </xf>
    <xf numFmtId="2" fontId="4" fillId="0" borderId="0" xfId="30" applyNumberFormat="1" applyFont="1" applyFill="1" applyBorder="1" applyAlignment="1">
      <alignment horizontal="right"/>
    </xf>
    <xf numFmtId="2" fontId="4" fillId="0" borderId="0" xfId="30" applyNumberFormat="1" applyFont="1" applyBorder="1" applyAlignment="1">
      <alignment horizontal="center"/>
    </xf>
    <xf numFmtId="2" fontId="4" fillId="0" borderId="0" xfId="30" applyNumberFormat="1" applyFont="1" applyFill="1" applyBorder="1" applyAlignment="1">
      <alignment horizontal="center"/>
    </xf>
    <xf numFmtId="37" fontId="4" fillId="0" borderId="0" xfId="0" applyNumberFormat="1" applyFont="1" applyAlignment="1">
      <alignment vertical="center"/>
    </xf>
    <xf numFmtId="0" fontId="4" fillId="0" borderId="0" xfId="1" applyNumberFormat="1" applyFont="1" applyFill="1" applyBorder="1" applyAlignment="1">
      <alignment horizontal="center"/>
    </xf>
    <xf numFmtId="0" fontId="4" fillId="0" borderId="0" xfId="2" applyFont="1" applyAlignment="1">
      <alignment vertical="center"/>
    </xf>
    <xf numFmtId="0" fontId="4" fillId="0" borderId="0" xfId="0" applyFont="1" applyAlignment="1">
      <alignment vertical="center"/>
    </xf>
    <xf numFmtId="0" fontId="4" fillId="0" borderId="0" xfId="2" applyFont="1" applyAlignment="1">
      <alignment horizontal="left" vertical="center"/>
    </xf>
    <xf numFmtId="2" fontId="4" fillId="0" borderId="0" xfId="2" applyNumberFormat="1" applyFont="1" applyAlignment="1">
      <alignment horizontal="center" vertical="center"/>
    </xf>
    <xf numFmtId="2" fontId="4" fillId="0" borderId="0" xfId="2" applyNumberFormat="1" applyFont="1" applyAlignment="1">
      <alignment horizontal="right"/>
    </xf>
    <xf numFmtId="2" fontId="4" fillId="0" borderId="0" xfId="16" applyNumberFormat="1" applyFont="1" applyFill="1" applyAlignment="1">
      <alignment horizontal="right"/>
    </xf>
    <xf numFmtId="2" fontId="4" fillId="0" borderId="0" xfId="16" applyNumberFormat="1" applyFont="1" applyFill="1" applyBorder="1" applyAlignment="1">
      <alignment horizontal="right"/>
    </xf>
    <xf numFmtId="2" fontId="4" fillId="0" borderId="0" xfId="2" applyNumberFormat="1" applyFont="1" applyAlignment="1">
      <alignment horizontal="center"/>
    </xf>
    <xf numFmtId="2" fontId="4" fillId="0" borderId="0" xfId="16" applyNumberFormat="1" applyFont="1" applyFill="1" applyAlignment="1">
      <alignment horizontal="center"/>
    </xf>
    <xf numFmtId="2" fontId="4" fillId="0" borderId="0" xfId="16" applyNumberFormat="1" applyFont="1" applyFill="1" applyBorder="1" applyAlignment="1">
      <alignment horizontal="center"/>
    </xf>
    <xf numFmtId="4" fontId="4" fillId="0" borderId="0" xfId="2" applyNumberFormat="1" applyFont="1" applyAlignment="1">
      <alignment horizontal="right"/>
    </xf>
    <xf numFmtId="37" fontId="4" fillId="0" borderId="0" xfId="2" applyNumberFormat="1" applyFont="1" applyAlignment="1">
      <alignment horizontal="left" vertical="center"/>
    </xf>
    <xf numFmtId="2" fontId="4" fillId="0" borderId="0" xfId="2" quotePrefix="1" applyNumberFormat="1" applyFont="1" applyAlignment="1">
      <alignment horizontal="center"/>
    </xf>
    <xf numFmtId="0" fontId="4" fillId="0" borderId="0" xfId="1" quotePrefix="1" applyNumberFormat="1" applyFont="1" applyAlignment="1">
      <alignment horizontal="center"/>
    </xf>
    <xf numFmtId="1" fontId="4" fillId="0" borderId="0" xfId="2" applyNumberFormat="1" applyFont="1" applyAlignment="1">
      <alignment horizontal="right"/>
    </xf>
    <xf numFmtId="0" fontId="4" fillId="0" borderId="0" xfId="18" applyFont="1"/>
    <xf numFmtId="0" fontId="4" fillId="0" borderId="0" xfId="19" applyFont="1"/>
    <xf numFmtId="0" fontId="4" fillId="0" borderId="0" xfId="21" applyFont="1"/>
    <xf numFmtId="0" fontId="4" fillId="0" borderId="0" xfId="20" applyFont="1"/>
    <xf numFmtId="0" fontId="4" fillId="0" borderId="0" xfId="23" applyFont="1"/>
    <xf numFmtId="0" fontId="4" fillId="0" borderId="0" xfId="18" applyFont="1" applyAlignment="1">
      <alignment vertical="center"/>
    </xf>
    <xf numFmtId="2" fontId="4" fillId="0" borderId="0" xfId="18" applyNumberFormat="1" applyFont="1" applyAlignment="1">
      <alignment horizontal="center"/>
    </xf>
    <xf numFmtId="2" fontId="4" fillId="0" borderId="0" xfId="19" applyNumberFormat="1" applyFont="1" applyAlignment="1">
      <alignment horizontal="center"/>
    </xf>
    <xf numFmtId="2" fontId="4" fillId="0" borderId="0" xfId="3" applyNumberFormat="1" applyFont="1" applyAlignment="1">
      <alignment horizontal="center"/>
    </xf>
    <xf numFmtId="2" fontId="4" fillId="0" borderId="0" xfId="21" applyNumberFormat="1" applyFont="1" applyAlignment="1">
      <alignment horizontal="center"/>
    </xf>
    <xf numFmtId="2" fontId="4" fillId="0" borderId="0" xfId="23" applyNumberFormat="1" applyFont="1" applyAlignment="1">
      <alignment horizontal="center"/>
    </xf>
    <xf numFmtId="2" fontId="4" fillId="0" borderId="0" xfId="25" applyNumberFormat="1" applyFont="1" applyAlignment="1">
      <alignment horizontal="center"/>
    </xf>
    <xf numFmtId="2" fontId="4" fillId="0" borderId="0" xfId="18" applyNumberFormat="1" applyFont="1" applyAlignment="1">
      <alignment horizontal="right"/>
    </xf>
    <xf numFmtId="2" fontId="4" fillId="0" borderId="0" xfId="20" applyNumberFormat="1" applyFont="1" applyAlignment="1">
      <alignment horizontal="right"/>
    </xf>
    <xf numFmtId="2" fontId="4" fillId="0" borderId="0" xfId="19" applyNumberFormat="1" applyFont="1" applyAlignment="1">
      <alignment horizontal="right"/>
    </xf>
    <xf numFmtId="2" fontId="4" fillId="0" borderId="0" xfId="3" applyNumberFormat="1" applyFont="1" applyAlignment="1">
      <alignment horizontal="right"/>
    </xf>
    <xf numFmtId="2" fontId="4" fillId="0" borderId="0" xfId="21" applyNumberFormat="1" applyFont="1" applyAlignment="1">
      <alignment horizontal="right"/>
    </xf>
    <xf numFmtId="2" fontId="4" fillId="0" borderId="0" xfId="24" applyNumberFormat="1" applyFont="1" applyFill="1" applyBorder="1" applyAlignment="1">
      <alignment horizontal="right"/>
    </xf>
    <xf numFmtId="2" fontId="4" fillId="0" borderId="0" xfId="23" applyNumberFormat="1" applyFont="1" applyAlignment="1">
      <alignment horizontal="right"/>
    </xf>
    <xf numFmtId="2" fontId="4" fillId="0" borderId="0" xfId="25" applyNumberFormat="1" applyFont="1" applyAlignment="1">
      <alignment horizontal="right"/>
    </xf>
    <xf numFmtId="2" fontId="4" fillId="0" borderId="0" xfId="24" applyNumberFormat="1" applyFont="1" applyFill="1" applyBorder="1" applyAlignment="1">
      <alignment horizontal="center"/>
    </xf>
    <xf numFmtId="171" fontId="4" fillId="0" borderId="0" xfId="2" applyNumberFormat="1" applyFont="1" applyAlignment="1">
      <alignment horizontal="right"/>
    </xf>
    <xf numFmtId="0" fontId="15" fillId="0" borderId="13" xfId="0" applyFont="1" applyBorder="1" applyAlignment="1">
      <alignment horizontal="center" vertical="center"/>
    </xf>
    <xf numFmtId="0" fontId="15" fillId="0" borderId="14" xfId="0" applyFont="1" applyBorder="1" applyAlignment="1">
      <alignment horizontal="center" vertical="center"/>
    </xf>
    <xf numFmtId="0" fontId="15" fillId="0" borderId="15" xfId="0" applyFont="1" applyBorder="1" applyAlignment="1">
      <alignment horizontal="center" vertical="center"/>
    </xf>
    <xf numFmtId="173" fontId="16" fillId="0" borderId="14" xfId="0" applyNumberFormat="1" applyFont="1" applyBorder="1" applyAlignment="1">
      <alignment horizontal="right" vertical="center"/>
    </xf>
    <xf numFmtId="173" fontId="16" fillId="0" borderId="15" xfId="0" applyNumberFormat="1" applyFont="1" applyBorder="1" applyAlignment="1">
      <alignment horizontal="right" vertical="center"/>
    </xf>
    <xf numFmtId="0" fontId="0" fillId="0" borderId="0" xfId="0" pivotButton="1" applyFont="1"/>
    <xf numFmtId="0" fontId="0" fillId="0" borderId="0" xfId="0" applyFont="1" applyAlignment="1">
      <alignment horizontal="left"/>
    </xf>
    <xf numFmtId="0" fontId="17" fillId="5" borderId="0" xfId="0" applyFont="1" applyFill="1" applyAlignment="1" applyProtection="1">
      <alignment horizontal="left" vertical="center"/>
    </xf>
    <xf numFmtId="0" fontId="20" fillId="5" borderId="0" xfId="0" applyFont="1" applyFill="1" applyAlignment="1"/>
    <xf numFmtId="0" fontId="21" fillId="0" borderId="13" xfId="0" applyFont="1" applyBorder="1" applyAlignment="1">
      <alignment horizontal="center" vertical="center"/>
    </xf>
    <xf numFmtId="0" fontId="21" fillId="0" borderId="14" xfId="0" applyFont="1" applyBorder="1" applyAlignment="1">
      <alignment horizontal="center" vertical="center"/>
    </xf>
    <xf numFmtId="0" fontId="21" fillId="0" borderId="15" xfId="0" applyFont="1" applyBorder="1" applyAlignment="1">
      <alignment horizontal="center" vertical="center"/>
    </xf>
  </cellXfs>
  <cellStyles count="80">
    <cellStyle name="Comma" xfId="1" builtinId="3"/>
    <cellStyle name="Comma [0] 2" xfId="39" xr:uid="{00000000-0005-0000-0000-000002000000}"/>
    <cellStyle name="Comma 10" xfId="16" xr:uid="{00000000-0005-0000-0000-000003000000}"/>
    <cellStyle name="Comma 10 2 2" xfId="76" xr:uid="{00000000-0005-0000-0000-000004000000}"/>
    <cellStyle name="Comma 11" xfId="54" xr:uid="{00000000-0005-0000-0000-000005000000}"/>
    <cellStyle name="Comma 12" xfId="57" xr:uid="{00000000-0005-0000-0000-000006000000}"/>
    <cellStyle name="Comma 13" xfId="58" xr:uid="{00000000-0005-0000-0000-000007000000}"/>
    <cellStyle name="Comma 14" xfId="55" xr:uid="{00000000-0005-0000-0000-000008000000}"/>
    <cellStyle name="Comma 15" xfId="60" xr:uid="{00000000-0005-0000-0000-000009000000}"/>
    <cellStyle name="Comma 16" xfId="59" xr:uid="{00000000-0005-0000-0000-00000A000000}"/>
    <cellStyle name="Comma 17" xfId="63" xr:uid="{00000000-0005-0000-0000-00000B000000}"/>
    <cellStyle name="Comma 18" xfId="62" xr:uid="{00000000-0005-0000-0000-00000C000000}"/>
    <cellStyle name="Comma 19" xfId="64" xr:uid="{00000000-0005-0000-0000-00000D000000}"/>
    <cellStyle name="Comma 2" xfId="12" xr:uid="{00000000-0005-0000-0000-00000E000000}"/>
    <cellStyle name="Comma 2 2" xfId="41" xr:uid="{00000000-0005-0000-0000-00000F000000}"/>
    <cellStyle name="Comma 2 2 2" xfId="30" xr:uid="{00000000-0005-0000-0000-000010000000}"/>
    <cellStyle name="Comma 2 2 2 3" xfId="31" xr:uid="{00000000-0005-0000-0000-000011000000}"/>
    <cellStyle name="Comma 20" xfId="65" xr:uid="{00000000-0005-0000-0000-000012000000}"/>
    <cellStyle name="Comma 21" xfId="66" xr:uid="{00000000-0005-0000-0000-000013000000}"/>
    <cellStyle name="Comma 22" xfId="24" xr:uid="{00000000-0005-0000-0000-000014000000}"/>
    <cellStyle name="Comma 23" xfId="67" xr:uid="{00000000-0005-0000-0000-000015000000}"/>
    <cellStyle name="Comma 24" xfId="61" xr:uid="{00000000-0005-0000-0000-000016000000}"/>
    <cellStyle name="Comma 25" xfId="68" xr:uid="{00000000-0005-0000-0000-000017000000}"/>
    <cellStyle name="Comma 26" xfId="56" xr:uid="{00000000-0005-0000-0000-000018000000}"/>
    <cellStyle name="Comma 27" xfId="69" xr:uid="{00000000-0005-0000-0000-000019000000}"/>
    <cellStyle name="Comma 28" xfId="70" xr:uid="{00000000-0005-0000-0000-00001A000000}"/>
    <cellStyle name="Comma 29" xfId="71" xr:uid="{00000000-0005-0000-0000-00001B000000}"/>
    <cellStyle name="Comma 3" xfId="38" xr:uid="{00000000-0005-0000-0000-00001C000000}"/>
    <cellStyle name="Comma 3 2" xfId="75" xr:uid="{00000000-0005-0000-0000-00001D000000}"/>
    <cellStyle name="Comma 30" xfId="72" xr:uid="{00000000-0005-0000-0000-00001E000000}"/>
    <cellStyle name="Comma 31" xfId="73" xr:uid="{00000000-0005-0000-0000-00001F000000}"/>
    <cellStyle name="Comma 32" xfId="74" xr:uid="{00000000-0005-0000-0000-000020000000}"/>
    <cellStyle name="Comma 4" xfId="45" xr:uid="{00000000-0005-0000-0000-000021000000}"/>
    <cellStyle name="Comma 47" xfId="34" xr:uid="{00000000-0005-0000-0000-000022000000}"/>
    <cellStyle name="Comma 5" xfId="48" xr:uid="{00000000-0005-0000-0000-000023000000}"/>
    <cellStyle name="Comma 6" xfId="50" xr:uid="{00000000-0005-0000-0000-000024000000}"/>
    <cellStyle name="Comma 7" xfId="51" xr:uid="{00000000-0005-0000-0000-000025000000}"/>
    <cellStyle name="Comma 8" xfId="53" xr:uid="{00000000-0005-0000-0000-000026000000}"/>
    <cellStyle name="Comma 9" xfId="52" xr:uid="{00000000-0005-0000-0000-000027000000}"/>
    <cellStyle name="Currency 2" xfId="78" xr:uid="{65A3539E-2824-4FDD-A38E-C499465018D0}"/>
    <cellStyle name="Hyperlink 2" xfId="6" xr:uid="{00000000-0005-0000-0000-000028000000}"/>
    <cellStyle name="Normal" xfId="0" builtinId="0"/>
    <cellStyle name="Normal 10 3" xfId="18" xr:uid="{00000000-0005-0000-0000-00002A000000}"/>
    <cellStyle name="Normal 11" xfId="32" xr:uid="{00000000-0005-0000-0000-00002B000000}"/>
    <cellStyle name="Normal 11 2" xfId="33" xr:uid="{00000000-0005-0000-0000-00002C000000}"/>
    <cellStyle name="Normal 14 2 2 2 3 2" xfId="4" xr:uid="{00000000-0005-0000-0000-00002D000000}"/>
    <cellStyle name="Normal 14 2 2 3 2" xfId="10" xr:uid="{00000000-0005-0000-0000-00002E000000}"/>
    <cellStyle name="Normal 14 2 2 4 2 2" xfId="9" xr:uid="{00000000-0005-0000-0000-00002F000000}"/>
    <cellStyle name="Normal 14 2 3 2 2" xfId="8" xr:uid="{00000000-0005-0000-0000-000030000000}"/>
    <cellStyle name="Normal 15 3" xfId="23" xr:uid="{00000000-0005-0000-0000-000031000000}"/>
    <cellStyle name="Normal 16" xfId="49" xr:uid="{00000000-0005-0000-0000-000032000000}"/>
    <cellStyle name="Normal 17 2 2 2 2" xfId="21" xr:uid="{00000000-0005-0000-0000-000033000000}"/>
    <cellStyle name="Normal 17 2 2 3 2" xfId="19" xr:uid="{00000000-0005-0000-0000-000034000000}"/>
    <cellStyle name="Normal 17 3 2 2" xfId="79" xr:uid="{C924C511-89A5-4CC9-8BF7-3A2ABA81EBD2}"/>
    <cellStyle name="Normal 2" xfId="40" xr:uid="{00000000-0005-0000-0000-000035000000}"/>
    <cellStyle name="Normal 2 2" xfId="2" xr:uid="{00000000-0005-0000-0000-000036000000}"/>
    <cellStyle name="Normal 2 2 2" xfId="42" xr:uid="{00000000-0005-0000-0000-000037000000}"/>
    <cellStyle name="Normal 2 2 2 3 2" xfId="36" xr:uid="{00000000-0005-0000-0000-000038000000}"/>
    <cellStyle name="Normal 2 2 3" xfId="44" xr:uid="{00000000-0005-0000-0000-000039000000}"/>
    <cellStyle name="Normal 2 2 4" xfId="22" xr:uid="{00000000-0005-0000-0000-00003A000000}"/>
    <cellStyle name="Normal 2 3" xfId="3" xr:uid="{00000000-0005-0000-0000-00003B000000}"/>
    <cellStyle name="Normal 2 4" xfId="46" xr:uid="{00000000-0005-0000-0000-00003C000000}"/>
    <cellStyle name="Normal 2 5" xfId="27" xr:uid="{00000000-0005-0000-0000-00003D000000}"/>
    <cellStyle name="Normal 3" xfId="37" xr:uid="{00000000-0005-0000-0000-00003E000000}"/>
    <cellStyle name="Normal 3 2" xfId="15" xr:uid="{00000000-0005-0000-0000-00003F000000}"/>
    <cellStyle name="Normal 3 2 2" xfId="43" xr:uid="{00000000-0005-0000-0000-000040000000}"/>
    <cellStyle name="Normal 3 3" xfId="14" xr:uid="{00000000-0005-0000-0000-000041000000}"/>
    <cellStyle name="Normal 3 3 2" xfId="77" xr:uid="{00000000-0005-0000-0000-000042000000}"/>
    <cellStyle name="Normal 3 4" xfId="35" xr:uid="{00000000-0005-0000-0000-000043000000}"/>
    <cellStyle name="Normal 4 2 2" xfId="20" xr:uid="{00000000-0005-0000-0000-000044000000}"/>
    <cellStyle name="Normal 4 2 3" xfId="25" xr:uid="{00000000-0005-0000-0000-000045000000}"/>
    <cellStyle name="Normal 4 2 4" xfId="5" xr:uid="{00000000-0005-0000-0000-000046000000}"/>
    <cellStyle name="Normal 4 3 2 3 2 2" xfId="7" xr:uid="{00000000-0005-0000-0000-000047000000}"/>
    <cellStyle name="Normal 6 2" xfId="11" xr:uid="{00000000-0005-0000-0000-000048000000}"/>
    <cellStyle name="Normal 7" xfId="26" xr:uid="{00000000-0005-0000-0000-000049000000}"/>
    <cellStyle name="Note 2 2" xfId="13" xr:uid="{00000000-0005-0000-0000-00004A000000}"/>
    <cellStyle name="Percent 2 2" xfId="17" xr:uid="{00000000-0005-0000-0000-00004B000000}"/>
    <cellStyle name="Percent 2 3" xfId="28" xr:uid="{00000000-0005-0000-0000-00004C000000}"/>
    <cellStyle name="Percent 2 3 2" xfId="29" xr:uid="{00000000-0005-0000-0000-00004D000000}"/>
    <cellStyle name="Percent 2 5" xfId="47" xr:uid="{00000000-0005-0000-0000-00004E000000}"/>
  </cellStyles>
  <dxfs count="102">
    <dxf>
      <font>
        <b val="0"/>
        <i val="0"/>
        <strike val="0"/>
        <condense val="0"/>
        <extend val="0"/>
        <outline val="0"/>
        <shadow val="0"/>
        <u val="none"/>
        <vertAlign val="baseline"/>
        <sz val="12"/>
        <color theme="1"/>
        <name val="Arial"/>
        <scheme val="none"/>
      </font>
      <numFmt numFmtId="166" formatCode="_-&quot;RM&quot;* #,##0.00_-;\-&quot;RM&quot;* #,##0.00_-;_-&quot;RM&quot;* &quot;-&quot;??_-;_-@_-"/>
    </dxf>
    <dxf>
      <font>
        <b val="0"/>
        <i val="0"/>
        <strike val="0"/>
        <condense val="0"/>
        <extend val="0"/>
        <outline val="0"/>
        <shadow val="0"/>
        <u val="none"/>
        <vertAlign val="baseline"/>
        <sz val="12"/>
        <color theme="1"/>
        <name val="Arial"/>
        <scheme val="none"/>
      </font>
      <numFmt numFmtId="166" formatCode="_-&quot;RM&quot;* #,##0.00_-;\-&quot;RM&quot;* #,##0.00_-;_-&quot;RM&quot;* &quot;-&quot;??_-;_-@_-"/>
    </dxf>
    <dxf>
      <font>
        <b val="0"/>
        <i val="0"/>
        <strike val="0"/>
        <condense val="0"/>
        <extend val="0"/>
        <outline val="0"/>
        <shadow val="0"/>
        <u val="none"/>
        <vertAlign val="baseline"/>
        <sz val="12"/>
        <color theme="1"/>
        <name val="Arial"/>
        <scheme val="none"/>
      </font>
      <numFmt numFmtId="166" formatCode="_-&quot;RM&quot;* #,##0.00_-;\-&quot;RM&quot;* #,##0.00_-;_-&quot;RM&quot;* &quot;-&quot;??_-;_-@_-"/>
    </dxf>
    <dxf>
      <font>
        <b val="0"/>
        <i val="0"/>
        <strike val="0"/>
        <condense val="0"/>
        <extend val="0"/>
        <outline val="0"/>
        <shadow val="0"/>
        <u val="none"/>
        <vertAlign val="baseline"/>
        <sz val="12"/>
        <color theme="1"/>
        <name val="Arial"/>
        <scheme val="none"/>
      </font>
      <numFmt numFmtId="166" formatCode="_-&quot;RM&quot;* #,##0.00_-;\-&quot;RM&quot;* #,##0.00_-;_-&quot;RM&quot;* &quot;-&quot;??_-;_-@_-"/>
    </dxf>
    <dxf>
      <font>
        <b val="0"/>
        <i val="0"/>
        <strike val="0"/>
        <condense val="0"/>
        <extend val="0"/>
        <outline val="0"/>
        <shadow val="0"/>
        <u val="none"/>
        <vertAlign val="baseline"/>
        <sz val="12"/>
        <color theme="1"/>
        <name val="Arial"/>
        <scheme val="none"/>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2" formatCode="0.0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border outline="0">
        <top style="thin">
          <color indexed="64"/>
        </top>
      </border>
    </dxf>
    <dxf>
      <font>
        <b val="0"/>
        <i val="0"/>
        <strike val="0"/>
        <condense val="0"/>
        <extend val="0"/>
        <outline val="0"/>
        <shadow val="0"/>
        <u val="none"/>
        <vertAlign val="baseline"/>
        <sz val="12"/>
        <color theme="1"/>
        <name val="Arial"/>
        <scheme val="none"/>
      </font>
    </dxf>
    <dxf>
      <border outline="0">
        <bottom style="thin">
          <color indexed="64"/>
        </bottom>
      </border>
    </dxf>
    <dxf>
      <font>
        <b val="0"/>
        <i val="0"/>
        <strike val="0"/>
        <condense val="0"/>
        <extend val="0"/>
        <outline val="0"/>
        <shadow val="0"/>
        <u val="none"/>
        <vertAlign val="baseline"/>
        <sz val="12"/>
        <color theme="1" tint="0.14999847407452621"/>
        <name val="Arial"/>
        <scheme val="none"/>
      </font>
      <numFmt numFmtId="166" formatCode="_-&quot;RM&quot;* #,##0.00_-;\-&quot;RM&quot;* #,##0.00_-;_-&quot;RM&quot;* &quot;-&quot;??_-;_-@_-"/>
      <fill>
        <patternFill patternType="solid">
          <fgColor indexed="64"/>
          <bgColor theme="7" tint="0.59999389629810485"/>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color rgb="FF006100"/>
      </font>
      <fill>
        <patternFill>
          <bgColor rgb="FFC6EFCE"/>
        </patternFill>
      </fill>
    </dxf>
    <dxf>
      <fill>
        <patternFill>
          <bgColor theme="4" tint="0.7999816888943144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patternType="solid">
          <fgColor rgb="FFB6DDE8"/>
          <bgColor rgb="FFB6DDE8"/>
        </patternFill>
      </fill>
    </dxf>
    <dxf>
      <fill>
        <patternFill patternType="solid">
          <fgColor rgb="FFFBD4B4"/>
          <bgColor rgb="FFFBD4B4"/>
        </patternFill>
      </fill>
    </dxf>
    <dxf>
      <fill>
        <patternFill patternType="solid">
          <fgColor indexed="44"/>
          <bgColor indexed="44"/>
        </patternFill>
      </fill>
    </dxf>
    <dxf>
      <fill>
        <patternFill patternType="solid">
          <fgColor indexed="51"/>
          <bgColor indexed="5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2"/>
      </font>
    </dxf>
    <dxf>
      <numFmt numFmtId="173" formatCode="&quot;RM&quot;#,##0.00"/>
    </dxf>
    <dxf>
      <font>
        <name val="Arial"/>
        <scheme val="none"/>
      </font>
    </dxf>
    <dxf>
      <font>
        <b/>
      </font>
    </dxf>
    <dxf>
      <font>
        <color theme="2" tint="-0.89999084444715716"/>
      </font>
    </dxf>
    <dxf>
      <alignment wrapText="0"/>
    </dxf>
    <dxf>
      <font>
        <b/>
      </font>
    </dxf>
    <dxf>
      <font>
        <name val="Arial"/>
        <scheme val="none"/>
      </font>
    </dxf>
    <dxf>
      <protection locked="1"/>
    </dxf>
    <dxf>
      <alignment wrapText="0"/>
    </dxf>
    <dxf>
      <font>
        <sz val="1"/>
      </font>
    </dxf>
    <dxf>
      <alignment wrapText="0"/>
    </dxf>
    <dxf>
      <alignment shrinkToFit="1"/>
    </dxf>
    <dxf>
      <alignment wrapText="0"/>
    </dxf>
    <dxf>
      <alignment wrapText="1"/>
    </dxf>
    <dxf>
      <protection hidden="0"/>
    </dxf>
    <dxf>
      <protection locked="0" hidden="1"/>
    </dxf>
    <dxf>
      <alignment wrapText="0"/>
    </dxf>
    <dxf>
      <alignment horizontal="left"/>
    </dxf>
    <dxf>
      <alignment vertical="center"/>
    </dxf>
    <dxf>
      <font>
        <color theme="0"/>
      </font>
    </dxf>
    <dxf>
      <fill>
        <patternFill patternType="solid">
          <bgColor theme="0"/>
        </patternFill>
      </fill>
    </dxf>
    <dxf>
      <alignment wrapText="0"/>
    </dxf>
    <dxf>
      <alignment wrapText="0"/>
    </dxf>
    <dxf>
      <fill>
        <patternFill patternType="solid">
          <bgColor theme="0"/>
        </patternFill>
      </fill>
    </dxf>
    <dxf>
      <font>
        <color theme="0"/>
      </font>
    </dxf>
    <dxf>
      <fill>
        <patternFill patternType="solid">
          <bgColor theme="0"/>
        </patternFill>
      </fill>
    </dxf>
    <dxf>
      <font>
        <color theme="0"/>
      </font>
    </dxf>
    <dxf>
      <fill>
        <patternFill>
          <bgColor auto="1"/>
        </patternFill>
      </fill>
    </dxf>
    <dxf>
      <alignment wrapText="0"/>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externalLink" Target="externalLinks/externalLink1.xml"/><Relationship Id="rId12" Type="http://schemas.microsoft.com/office/2007/relationships/slicerCache" Target="slicerCaches/slicerCache4.xml"/><Relationship Id="rId17" Type="http://schemas.openxmlformats.org/officeDocument/2006/relationships/styles" Target="styles.xml"/><Relationship Id="rId25"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microsoft.com/office/2007/relationships/slicerCache" Target="slicerCaches/slicerCache2.xml"/><Relationship Id="rId19" Type="http://schemas.openxmlformats.org/officeDocument/2006/relationships/powerPivotData" Target="model/item.data"/><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customXml" Target="../customXml/item2.xml"/><Relationship Id="rId27"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 Rental Summary 2021 (Dashboard) v1.xlsx]A_Pivot_District!PivotTable2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latin typeface="Arial Black" panose="020B0A04020102020204" pitchFamily="34" charset="0"/>
              </a:rPr>
              <a:t>Avg. Rental Rate</a:t>
            </a:r>
            <a:r>
              <a:rPr lang="en-MY" baseline="0">
                <a:latin typeface="Arial Black" panose="020B0A04020102020204" pitchFamily="34" charset="0"/>
              </a:rPr>
              <a:t> (District/Mukim)</a:t>
            </a:r>
            <a:endParaRPr lang="en-MY">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88188976377953"/>
          <c:y val="0.10161319763087168"/>
          <c:w val="0.71066074589513517"/>
          <c:h val="0.86641238190549918"/>
        </c:manualLayout>
      </c:layout>
      <c:barChart>
        <c:barDir val="bar"/>
        <c:grouping val="clustered"/>
        <c:varyColors val="0"/>
        <c:ser>
          <c:idx val="0"/>
          <c:order val="0"/>
          <c:tx>
            <c:strRef>
              <c:f>A_Pivot_District!$B$5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A_Pivot_District!$A$6:$A$12</c:f>
              <c:multiLvlStrCache>
                <c:ptCount val="5"/>
                <c:lvl>
                  <c:pt idx="0">
                    <c:v>Baling</c:v>
                  </c:pt>
                  <c:pt idx="1">
                    <c:v>Kuala Muda </c:v>
                  </c:pt>
                  <c:pt idx="2">
                    <c:v>Kulim</c:v>
                  </c:pt>
                  <c:pt idx="3">
                    <c:v>Kota Setar</c:v>
                  </c:pt>
                  <c:pt idx="4">
                    <c:v>Langkawi</c:v>
                  </c:pt>
                </c:lvl>
                <c:lvl>
                  <c:pt idx="0">
                    <c:v>Kedah</c:v>
                  </c:pt>
                </c:lvl>
              </c:multiLvlStrCache>
            </c:multiLvlStrRef>
          </c:cat>
          <c:val>
            <c:numRef>
              <c:f>A_Pivot_District!$B$6:$B$12</c:f>
              <c:numCache>
                <c:formatCode>_-"RM"* #,##0.00_-;\-"RM"* #,##0.00_-;_-"RM"* "-"??_-;_-@_-</c:formatCode>
                <c:ptCount val="5"/>
                <c:pt idx="0">
                  <c:v>0.94499580586657106</c:v>
                </c:pt>
                <c:pt idx="1">
                  <c:v>1.1656859521133796</c:v>
                </c:pt>
                <c:pt idx="2">
                  <c:v>1.1842181227499091</c:v>
                </c:pt>
                <c:pt idx="3">
                  <c:v>1.5881332419636829</c:v>
                </c:pt>
                <c:pt idx="4">
                  <c:v>1.6705559380070674</c:v>
                </c:pt>
              </c:numCache>
            </c:numRef>
          </c:val>
          <c:extLst>
            <c:ext xmlns:c16="http://schemas.microsoft.com/office/drawing/2014/chart" uri="{C3380CC4-5D6E-409C-BE32-E72D297353CC}">
              <c16:uniqueId val="{00000000-B546-4C85-8587-7B93C59D4F12}"/>
            </c:ext>
          </c:extLst>
        </c:ser>
        <c:dLbls>
          <c:dLblPos val="outEnd"/>
          <c:showLegendKey val="0"/>
          <c:showVal val="1"/>
          <c:showCatName val="0"/>
          <c:showSerName val="0"/>
          <c:showPercent val="0"/>
          <c:showBubbleSize val="0"/>
        </c:dLbls>
        <c:gapWidth val="75"/>
        <c:overlap val="40"/>
        <c:axId val="310011808"/>
        <c:axId val="310006400"/>
      </c:barChart>
      <c:catAx>
        <c:axId val="310011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crossAx val="310006400"/>
        <c:crosses val="autoZero"/>
        <c:auto val="1"/>
        <c:lblAlgn val="ctr"/>
        <c:lblOffset val="100"/>
        <c:noMultiLvlLbl val="0"/>
      </c:catAx>
      <c:valAx>
        <c:axId val="310006400"/>
        <c:scaling>
          <c:orientation val="minMax"/>
        </c:scaling>
        <c:delete val="1"/>
        <c:axPos val="b"/>
        <c:numFmt formatCode="_-&quot;RM&quot;* #,##0.00_-;\-&quot;RM&quot;* #,##0.00_-;_-&quot;RM&quot;* &quot;-&quot;??_-;_-@_-" sourceLinked="1"/>
        <c:majorTickMark val="out"/>
        <c:minorTickMark val="none"/>
        <c:tickLblPos val="nextTo"/>
        <c:crossAx val="310011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5393" orientation="landscape" horizontalDpi="150" verticalDpi="72"/>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 Rental Summary 2021 (Dashboard) v1.xlsx]A_Pivot_Location!PivotTable2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latin typeface="Arial Black" panose="020B0A04020102020204" pitchFamily="34" charset="0"/>
              </a:rPr>
              <a:t>Avg. Rental Rate/ sq ft.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432978167127207"/>
          <c:y val="0.10337946535857165"/>
          <c:w val="0.57628088850354753"/>
          <c:h val="0.84108907391961996"/>
        </c:manualLayout>
      </c:layout>
      <c:barChart>
        <c:barDir val="bar"/>
        <c:grouping val="clustered"/>
        <c:varyColors val="0"/>
        <c:ser>
          <c:idx val="0"/>
          <c:order val="0"/>
          <c:tx>
            <c:strRef>
              <c:f>A_Pivot_Location!$B$3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A_Pivot_Location!$A$4:$A$60</c:f>
              <c:strCache>
                <c:ptCount val="56"/>
                <c:pt idx="0">
                  <c:v>Taman Permai</c:v>
                </c:pt>
                <c:pt idx="1">
                  <c:v>Taman Anggerik</c:v>
                </c:pt>
                <c:pt idx="2">
                  <c:v>Taman Bestari</c:v>
                </c:pt>
                <c:pt idx="3">
                  <c:v>Taman Sinar Intan</c:v>
                </c:pt>
                <c:pt idx="4">
                  <c:v>Taman Lobak</c:v>
                </c:pt>
                <c:pt idx="5">
                  <c:v>Taman Desa Permai</c:v>
                </c:pt>
                <c:pt idx="6">
                  <c:v>Bandar Mutiara</c:v>
                </c:pt>
                <c:pt idx="7">
                  <c:v>Bandar Amanjaya (Zon Melati)</c:v>
                </c:pt>
                <c:pt idx="8">
                  <c:v>Taman Serai Wangi Fasa 3 &amp; 4</c:v>
                </c:pt>
                <c:pt idx="9">
                  <c:v>Taman Desa Seraya</c:v>
                </c:pt>
                <c:pt idx="10">
                  <c:v>Taman Aman</c:v>
                </c:pt>
                <c:pt idx="11">
                  <c:v>Taman Batik</c:v>
                </c:pt>
                <c:pt idx="12">
                  <c:v>Taman Anggerik Fasa 2</c:v>
                </c:pt>
                <c:pt idx="13">
                  <c:v>Bandar Puteri Jaya Seksyen 1</c:v>
                </c:pt>
                <c:pt idx="14">
                  <c:v>Taman Kota Kenari</c:v>
                </c:pt>
                <c:pt idx="15">
                  <c:v>Taman Berangan</c:v>
                </c:pt>
                <c:pt idx="16">
                  <c:v>Taman Halia</c:v>
                </c:pt>
                <c:pt idx="17">
                  <c:v>Taman Songket Indah</c:v>
                </c:pt>
                <c:pt idx="18">
                  <c:v>Taman PKNK</c:v>
                </c:pt>
                <c:pt idx="19">
                  <c:v>Taman Kulim Square</c:v>
                </c:pt>
                <c:pt idx="20">
                  <c:v>Taman Serai Wangi</c:v>
                </c:pt>
                <c:pt idx="21">
                  <c:v>Bandar Baru Mergong</c:v>
                </c:pt>
                <c:pt idx="22">
                  <c:v>Taman Patani Jaya Fasa 5D</c:v>
                </c:pt>
                <c:pt idx="23">
                  <c:v>Taman Desa Puteri</c:v>
                </c:pt>
                <c:pt idx="24">
                  <c:v>Medan Bendahara</c:v>
                </c:pt>
                <c:pt idx="25">
                  <c:v>Taman Lembah Impiana</c:v>
                </c:pt>
                <c:pt idx="26">
                  <c:v>Taman Selasih</c:v>
                </c:pt>
                <c:pt idx="27">
                  <c:v>Kompleks Perniagaan Kota Tanah</c:v>
                </c:pt>
                <c:pt idx="28">
                  <c:v>River Front City</c:v>
                </c:pt>
                <c:pt idx="29">
                  <c:v>Kuala Ketil Commercial Centre</c:v>
                </c:pt>
                <c:pt idx="30">
                  <c:v>Taman Bukit Kulim</c:v>
                </c:pt>
                <c:pt idx="31">
                  <c:v>Shahab Perdana</c:v>
                </c:pt>
                <c:pt idx="32">
                  <c:v>Pusat Perniagaan Putra</c:v>
                </c:pt>
                <c:pt idx="33">
                  <c:v>Taman Desa Meranti</c:v>
                </c:pt>
                <c:pt idx="34">
                  <c:v>Jalan Sekerat</c:v>
                </c:pt>
                <c:pt idx="35">
                  <c:v>Taman Badlishah</c:v>
                </c:pt>
                <c:pt idx="36">
                  <c:v>Taman Seri Negeri</c:v>
                </c:pt>
                <c:pt idx="37">
                  <c:v>Taman Pelangi Fasa 2</c:v>
                </c:pt>
                <c:pt idx="38">
                  <c:v>Pusat Mas</c:v>
                </c:pt>
                <c:pt idx="39">
                  <c:v>Kulim Square Indah</c:v>
                </c:pt>
                <c:pt idx="40">
                  <c:v>Kompleks Perniagaan Mergong Jaya</c:v>
                </c:pt>
                <c:pt idx="41">
                  <c:v>Kompleks Perniagaan Anggerik</c:v>
                </c:pt>
                <c:pt idx="42">
                  <c:v>Pusat Perdagangan Tunku Haminah</c:v>
                </c:pt>
                <c:pt idx="43">
                  <c:v>Taman Semarak</c:v>
                </c:pt>
                <c:pt idx="44">
                  <c:v>Langkawi Mall</c:v>
                </c:pt>
                <c:pt idx="45">
                  <c:v>Kompleks Perniagaan Wantas</c:v>
                </c:pt>
                <c:pt idx="46">
                  <c:v>Kompleks Sri Putra</c:v>
                </c:pt>
                <c:pt idx="47">
                  <c:v>Kompleks Alor Malai</c:v>
                </c:pt>
                <c:pt idx="48">
                  <c:v>Taman Gunung Indah</c:v>
                </c:pt>
                <c:pt idx="49">
                  <c:v>Mahsuri Mall</c:v>
                </c:pt>
                <c:pt idx="50">
                  <c:v>Jalan Sg Petani - Tikam Batu</c:v>
                </c:pt>
                <c:pt idx="51">
                  <c:v>Taman Perindustrian 2010 (Starcity)</c:v>
                </c:pt>
                <c:pt idx="52">
                  <c:v>Pekan Simpang Kuala</c:v>
                </c:pt>
                <c:pt idx="53">
                  <c:v>Bandar Sungai Petani</c:v>
                </c:pt>
                <c:pt idx="54">
                  <c:v>Kompleks Perniagaan Sultan Abdul Hamid</c:v>
                </c:pt>
                <c:pt idx="55">
                  <c:v>Kompleks Perniagaan Utama Sultanah Sambungan</c:v>
                </c:pt>
              </c:strCache>
            </c:strRef>
          </c:cat>
          <c:val>
            <c:numRef>
              <c:f>A_Pivot_Location!$B$4:$B$60</c:f>
              <c:numCache>
                <c:formatCode>_-"RM"* #,##0.00_-;\-"RM"* #,##0.00_-;_-"RM"* "-"??_-;_-@_-</c:formatCode>
                <c:ptCount val="56"/>
                <c:pt idx="0">
                  <c:v>0.46451564953223273</c:v>
                </c:pt>
                <c:pt idx="1">
                  <c:v>0.60214991606030177</c:v>
                </c:pt>
                <c:pt idx="2">
                  <c:v>0.62313074937250734</c:v>
                </c:pt>
                <c:pt idx="3">
                  <c:v>0.68586203286638392</c:v>
                </c:pt>
                <c:pt idx="4">
                  <c:v>0.6881713326403448</c:v>
                </c:pt>
                <c:pt idx="5">
                  <c:v>0.78509687244884407</c:v>
                </c:pt>
                <c:pt idx="6">
                  <c:v>0.7930754992013731</c:v>
                </c:pt>
                <c:pt idx="7">
                  <c:v>0.83545980131696529</c:v>
                </c:pt>
                <c:pt idx="8">
                  <c:v>0.85756735298258346</c:v>
                </c:pt>
                <c:pt idx="9">
                  <c:v>0.99255480669280516</c:v>
                </c:pt>
                <c:pt idx="10">
                  <c:v>0.99813280064777288</c:v>
                </c:pt>
                <c:pt idx="11">
                  <c:v>0.99813280064777288</c:v>
                </c:pt>
                <c:pt idx="12">
                  <c:v>1.0161279833517591</c:v>
                </c:pt>
                <c:pt idx="13">
                  <c:v>1.0181164921254415</c:v>
                </c:pt>
                <c:pt idx="14">
                  <c:v>1.0322569989605173</c:v>
                </c:pt>
                <c:pt idx="15">
                  <c:v>1.0654028658996164</c:v>
                </c:pt>
                <c:pt idx="16">
                  <c:v>1.0719591912282294</c:v>
                </c:pt>
                <c:pt idx="17">
                  <c:v>1.0746257563805384</c:v>
                </c:pt>
                <c:pt idx="18">
                  <c:v>1.083869848908543</c:v>
                </c:pt>
                <c:pt idx="19">
                  <c:v>1.0967730613955495</c:v>
                </c:pt>
                <c:pt idx="20">
                  <c:v>1.1116613834959417</c:v>
                </c:pt>
                <c:pt idx="21">
                  <c:v>1.1212446712847</c:v>
                </c:pt>
                <c:pt idx="22">
                  <c:v>1.1309946249480451</c:v>
                </c:pt>
                <c:pt idx="23">
                  <c:v>1.1329649988591044</c:v>
                </c:pt>
                <c:pt idx="24">
                  <c:v>1.1612891238305818</c:v>
                </c:pt>
                <c:pt idx="25">
                  <c:v>1.1710478559636119</c:v>
                </c:pt>
                <c:pt idx="26">
                  <c:v>1.1910657680313661</c:v>
                </c:pt>
                <c:pt idx="27">
                  <c:v>1.24702187793888</c:v>
                </c:pt>
                <c:pt idx="28">
                  <c:v>1.2554477014384671</c:v>
                </c:pt>
                <c:pt idx="29">
                  <c:v>1.2668608623606348</c:v>
                </c:pt>
                <c:pt idx="30">
                  <c:v>1.2848305199827714</c:v>
                </c:pt>
                <c:pt idx="31">
                  <c:v>1.389576729369927</c:v>
                </c:pt>
                <c:pt idx="32">
                  <c:v>1.3935469485966983</c:v>
                </c:pt>
                <c:pt idx="33">
                  <c:v>1.417166388403422</c:v>
                </c:pt>
                <c:pt idx="34">
                  <c:v>1.4219866822415288</c:v>
                </c:pt>
                <c:pt idx="35">
                  <c:v>1.4219866822415288</c:v>
                </c:pt>
                <c:pt idx="36">
                  <c:v>1.4326183583704375</c:v>
                </c:pt>
                <c:pt idx="37">
                  <c:v>1.4516114047882274</c:v>
                </c:pt>
                <c:pt idx="38">
                  <c:v>1.4680447414462072</c:v>
                </c:pt>
                <c:pt idx="39">
                  <c:v>1.5587773474236</c:v>
                </c:pt>
                <c:pt idx="40">
                  <c:v>1.564185350465682</c:v>
                </c:pt>
                <c:pt idx="41">
                  <c:v>1.588087690708488</c:v>
                </c:pt>
                <c:pt idx="42">
                  <c:v>1.6258047733628147</c:v>
                </c:pt>
                <c:pt idx="43">
                  <c:v>1.6469191210688252</c:v>
                </c:pt>
                <c:pt idx="44">
                  <c:v>1.6891478164808464</c:v>
                </c:pt>
                <c:pt idx="45">
                  <c:v>1.7468964597793368</c:v>
                </c:pt>
                <c:pt idx="46">
                  <c:v>1.7695834267894581</c:v>
                </c:pt>
                <c:pt idx="47">
                  <c:v>1.9433817990634226</c:v>
                </c:pt>
                <c:pt idx="48">
                  <c:v>1.9879695170659115</c:v>
                </c:pt>
                <c:pt idx="49">
                  <c:v>2.0924128357307783</c:v>
                </c:pt>
                <c:pt idx="50">
                  <c:v>2.1114347706010581</c:v>
                </c:pt>
                <c:pt idx="51">
                  <c:v>2.1836205747241713</c:v>
                </c:pt>
                <c:pt idx="52">
                  <c:v>2.2215965847193737</c:v>
                </c:pt>
                <c:pt idx="53">
                  <c:v>2.247656368704352</c:v>
                </c:pt>
                <c:pt idx="54">
                  <c:v>2.2818312608600908</c:v>
                </c:pt>
                <c:pt idx="55">
                  <c:v>2.6477392023337267</c:v>
                </c:pt>
              </c:numCache>
            </c:numRef>
          </c:val>
          <c:extLst>
            <c:ext xmlns:c16="http://schemas.microsoft.com/office/drawing/2014/chart" uri="{C3380CC4-5D6E-409C-BE32-E72D297353CC}">
              <c16:uniqueId val="{00000000-DDEF-4DBF-A381-8BF0EE64B5C5}"/>
            </c:ext>
          </c:extLst>
        </c:ser>
        <c:dLbls>
          <c:dLblPos val="outEnd"/>
          <c:showLegendKey val="0"/>
          <c:showVal val="1"/>
          <c:showCatName val="0"/>
          <c:showSerName val="0"/>
          <c:showPercent val="0"/>
          <c:showBubbleSize val="0"/>
        </c:dLbls>
        <c:gapWidth val="219"/>
        <c:axId val="589837407"/>
        <c:axId val="589842399"/>
      </c:barChart>
      <c:catAx>
        <c:axId val="589837407"/>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b"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89842399"/>
        <c:crosses val="autoZero"/>
        <c:auto val="1"/>
        <c:lblAlgn val="r"/>
        <c:lblOffset val="100"/>
        <c:noMultiLvlLbl val="0"/>
      </c:catAx>
      <c:valAx>
        <c:axId val="589842399"/>
        <c:scaling>
          <c:orientation val="minMax"/>
        </c:scaling>
        <c:delete val="0"/>
        <c:axPos val="b"/>
        <c:numFmt formatCode="_-&quot;RM&quot;* #,##0.00_-;\-&quot;RM&quot;* #,##0.00_-;_-&quot;RM&quot;* &quot;-&quot;??_-;_-@_-" sourceLinked="1"/>
        <c:majorTickMark val="out"/>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837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 Rental Summary 2021 (Dashboard) v1.xlsx]A_Pivot_District!PivotTable2</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5">
              <a:lumMod val="20000"/>
              <a:lumOff val="80000"/>
            </a:scheme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A_Pivot_District!$B$5</c:f>
              <c:strCache>
                <c:ptCount val="1"/>
                <c:pt idx="0">
                  <c:v>Total</c:v>
                </c:pt>
              </c:strCache>
            </c:strRef>
          </c:tx>
          <c:spPr>
            <a:solidFill>
              <a:schemeClr val="accent5">
                <a:lumMod val="20000"/>
                <a:lumOff val="80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A_Pivot_District!$A$6:$A$12</c:f>
              <c:multiLvlStrCache>
                <c:ptCount val="5"/>
                <c:lvl>
                  <c:pt idx="0">
                    <c:v>Baling</c:v>
                  </c:pt>
                  <c:pt idx="1">
                    <c:v>Kuala Muda </c:v>
                  </c:pt>
                  <c:pt idx="2">
                    <c:v>Kulim</c:v>
                  </c:pt>
                  <c:pt idx="3">
                    <c:v>Kota Setar</c:v>
                  </c:pt>
                  <c:pt idx="4">
                    <c:v>Langkawi</c:v>
                  </c:pt>
                </c:lvl>
                <c:lvl>
                  <c:pt idx="0">
                    <c:v>Kedah</c:v>
                  </c:pt>
                </c:lvl>
              </c:multiLvlStrCache>
            </c:multiLvlStrRef>
          </c:cat>
          <c:val>
            <c:numRef>
              <c:f>A_Pivot_District!$B$6:$B$12</c:f>
              <c:numCache>
                <c:formatCode>_-"RM"* #,##0.00_-;\-"RM"* #,##0.00_-;_-"RM"* "-"??_-;_-@_-</c:formatCode>
                <c:ptCount val="5"/>
                <c:pt idx="0">
                  <c:v>0.94499580586657106</c:v>
                </c:pt>
                <c:pt idx="1">
                  <c:v>1.1656859521133796</c:v>
                </c:pt>
                <c:pt idx="2">
                  <c:v>1.1842181227499091</c:v>
                </c:pt>
                <c:pt idx="3">
                  <c:v>1.5881332419636829</c:v>
                </c:pt>
                <c:pt idx="4">
                  <c:v>1.6705559380070674</c:v>
                </c:pt>
              </c:numCache>
            </c:numRef>
          </c:val>
          <c:extLst>
            <c:ext xmlns:c16="http://schemas.microsoft.com/office/drawing/2014/chart" uri="{C3380CC4-5D6E-409C-BE32-E72D297353CC}">
              <c16:uniqueId val="{00000000-AC2B-4F1D-B97E-4A8E7C3245E6}"/>
            </c:ext>
          </c:extLst>
        </c:ser>
        <c:dLbls>
          <c:dLblPos val="outEnd"/>
          <c:showLegendKey val="0"/>
          <c:showVal val="1"/>
          <c:showCatName val="0"/>
          <c:showSerName val="0"/>
          <c:showPercent val="0"/>
          <c:showBubbleSize val="0"/>
        </c:dLbls>
        <c:gapWidth val="75"/>
        <c:overlap val="40"/>
        <c:axId val="310011808"/>
        <c:axId val="310006400"/>
      </c:barChart>
      <c:catAx>
        <c:axId val="310011808"/>
        <c:scaling>
          <c:orientation val="minMax"/>
        </c:scaling>
        <c:delete val="0"/>
        <c:axPos val="l"/>
        <c:numFmt formatCode="&quot;RM&quot;#,##0.0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006400"/>
        <c:crosses val="autoZero"/>
        <c:auto val="1"/>
        <c:lblAlgn val="ctr"/>
        <c:lblOffset val="100"/>
        <c:noMultiLvlLbl val="0"/>
      </c:catAx>
      <c:valAx>
        <c:axId val="310006400"/>
        <c:scaling>
          <c:orientation val="minMax"/>
        </c:scaling>
        <c:delete val="1"/>
        <c:axPos val="b"/>
        <c:numFmt formatCode="_-&quot;RM&quot;* #,##0.00_-;\-&quot;RM&quot;* #,##0.00_-;_-&quot;RM&quot;* &quot;-&quot;??_-;_-@_-" sourceLinked="1"/>
        <c:majorTickMark val="out"/>
        <c:minorTickMark val="none"/>
        <c:tickLblPos val="nextTo"/>
        <c:crossAx val="310011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5393" orientation="landscape" horizontalDpi="150" verticalDpi="72"/>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 Rental Summary 2021 (Dashboard) v1.xlsx]A_Pivot_Location!PivotTable2</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A_Pivot_Location!$B$3</c:f>
              <c:strCache>
                <c:ptCount val="1"/>
                <c:pt idx="0">
                  <c:v>Total</c:v>
                </c:pt>
              </c:strCache>
            </c:strRef>
          </c:tx>
          <c:spPr>
            <a:solidFill>
              <a:schemeClr val="accent1"/>
            </a:solidFill>
            <a:ln>
              <a:noFill/>
            </a:ln>
            <a:effectLst/>
          </c:spPr>
          <c:invertIfNegative val="0"/>
          <c:cat>
            <c:strRef>
              <c:f>A_Pivot_Location!$A$4:$A$60</c:f>
              <c:strCache>
                <c:ptCount val="56"/>
                <c:pt idx="0">
                  <c:v>Taman Permai</c:v>
                </c:pt>
                <c:pt idx="1">
                  <c:v>Taman Anggerik</c:v>
                </c:pt>
                <c:pt idx="2">
                  <c:v>Taman Bestari</c:v>
                </c:pt>
                <c:pt idx="3">
                  <c:v>Taman Sinar Intan</c:v>
                </c:pt>
                <c:pt idx="4">
                  <c:v>Taman Lobak</c:v>
                </c:pt>
                <c:pt idx="5">
                  <c:v>Taman Desa Permai</c:v>
                </c:pt>
                <c:pt idx="6">
                  <c:v>Bandar Mutiara</c:v>
                </c:pt>
                <c:pt idx="7">
                  <c:v>Bandar Amanjaya (Zon Melati)</c:v>
                </c:pt>
                <c:pt idx="8">
                  <c:v>Taman Serai Wangi Fasa 3 &amp; 4</c:v>
                </c:pt>
                <c:pt idx="9">
                  <c:v>Taman Desa Seraya</c:v>
                </c:pt>
                <c:pt idx="10">
                  <c:v>Taman Aman</c:v>
                </c:pt>
                <c:pt idx="11">
                  <c:v>Taman Batik</c:v>
                </c:pt>
                <c:pt idx="12">
                  <c:v>Taman Anggerik Fasa 2</c:v>
                </c:pt>
                <c:pt idx="13">
                  <c:v>Bandar Puteri Jaya Seksyen 1</c:v>
                </c:pt>
                <c:pt idx="14">
                  <c:v>Taman Kota Kenari</c:v>
                </c:pt>
                <c:pt idx="15">
                  <c:v>Taman Berangan</c:v>
                </c:pt>
                <c:pt idx="16">
                  <c:v>Taman Halia</c:v>
                </c:pt>
                <c:pt idx="17">
                  <c:v>Taman Songket Indah</c:v>
                </c:pt>
                <c:pt idx="18">
                  <c:v>Taman PKNK</c:v>
                </c:pt>
                <c:pt idx="19">
                  <c:v>Taman Kulim Square</c:v>
                </c:pt>
                <c:pt idx="20">
                  <c:v>Taman Serai Wangi</c:v>
                </c:pt>
                <c:pt idx="21">
                  <c:v>Bandar Baru Mergong</c:v>
                </c:pt>
                <c:pt idx="22">
                  <c:v>Taman Patani Jaya Fasa 5D</c:v>
                </c:pt>
                <c:pt idx="23">
                  <c:v>Taman Desa Puteri</c:v>
                </c:pt>
                <c:pt idx="24">
                  <c:v>Medan Bendahara</c:v>
                </c:pt>
                <c:pt idx="25">
                  <c:v>Taman Lembah Impiana</c:v>
                </c:pt>
                <c:pt idx="26">
                  <c:v>Taman Selasih</c:v>
                </c:pt>
                <c:pt idx="27">
                  <c:v>Kompleks Perniagaan Kota Tanah</c:v>
                </c:pt>
                <c:pt idx="28">
                  <c:v>River Front City</c:v>
                </c:pt>
                <c:pt idx="29">
                  <c:v>Kuala Ketil Commercial Centre</c:v>
                </c:pt>
                <c:pt idx="30">
                  <c:v>Taman Bukit Kulim</c:v>
                </c:pt>
                <c:pt idx="31">
                  <c:v>Shahab Perdana</c:v>
                </c:pt>
                <c:pt idx="32">
                  <c:v>Pusat Perniagaan Putra</c:v>
                </c:pt>
                <c:pt idx="33">
                  <c:v>Taman Desa Meranti</c:v>
                </c:pt>
                <c:pt idx="34">
                  <c:v>Jalan Sekerat</c:v>
                </c:pt>
                <c:pt idx="35">
                  <c:v>Taman Badlishah</c:v>
                </c:pt>
                <c:pt idx="36">
                  <c:v>Taman Seri Negeri</c:v>
                </c:pt>
                <c:pt idx="37">
                  <c:v>Taman Pelangi Fasa 2</c:v>
                </c:pt>
                <c:pt idx="38">
                  <c:v>Pusat Mas</c:v>
                </c:pt>
                <c:pt idx="39">
                  <c:v>Kulim Square Indah</c:v>
                </c:pt>
                <c:pt idx="40">
                  <c:v>Kompleks Perniagaan Mergong Jaya</c:v>
                </c:pt>
                <c:pt idx="41">
                  <c:v>Kompleks Perniagaan Anggerik</c:v>
                </c:pt>
                <c:pt idx="42">
                  <c:v>Pusat Perdagangan Tunku Haminah</c:v>
                </c:pt>
                <c:pt idx="43">
                  <c:v>Taman Semarak</c:v>
                </c:pt>
                <c:pt idx="44">
                  <c:v>Langkawi Mall</c:v>
                </c:pt>
                <c:pt idx="45">
                  <c:v>Kompleks Perniagaan Wantas</c:v>
                </c:pt>
                <c:pt idx="46">
                  <c:v>Kompleks Sri Putra</c:v>
                </c:pt>
                <c:pt idx="47">
                  <c:v>Kompleks Alor Malai</c:v>
                </c:pt>
                <c:pt idx="48">
                  <c:v>Taman Gunung Indah</c:v>
                </c:pt>
                <c:pt idx="49">
                  <c:v>Mahsuri Mall</c:v>
                </c:pt>
                <c:pt idx="50">
                  <c:v>Jalan Sg Petani - Tikam Batu</c:v>
                </c:pt>
                <c:pt idx="51">
                  <c:v>Taman Perindustrian 2010 (Starcity)</c:v>
                </c:pt>
                <c:pt idx="52">
                  <c:v>Pekan Simpang Kuala</c:v>
                </c:pt>
                <c:pt idx="53">
                  <c:v>Bandar Sungai Petani</c:v>
                </c:pt>
                <c:pt idx="54">
                  <c:v>Kompleks Perniagaan Sultan Abdul Hamid</c:v>
                </c:pt>
                <c:pt idx="55">
                  <c:v>Kompleks Perniagaan Utama Sultanah Sambungan</c:v>
                </c:pt>
              </c:strCache>
            </c:strRef>
          </c:cat>
          <c:val>
            <c:numRef>
              <c:f>A_Pivot_Location!$B$4:$B$60</c:f>
              <c:numCache>
                <c:formatCode>_-"RM"* #,##0.00_-;\-"RM"* #,##0.00_-;_-"RM"* "-"??_-;_-@_-</c:formatCode>
                <c:ptCount val="56"/>
                <c:pt idx="0">
                  <c:v>0.46451564953223273</c:v>
                </c:pt>
                <c:pt idx="1">
                  <c:v>0.60214991606030177</c:v>
                </c:pt>
                <c:pt idx="2">
                  <c:v>0.62313074937250734</c:v>
                </c:pt>
                <c:pt idx="3">
                  <c:v>0.68586203286638392</c:v>
                </c:pt>
                <c:pt idx="4">
                  <c:v>0.6881713326403448</c:v>
                </c:pt>
                <c:pt idx="5">
                  <c:v>0.78509687244884407</c:v>
                </c:pt>
                <c:pt idx="6">
                  <c:v>0.7930754992013731</c:v>
                </c:pt>
                <c:pt idx="7">
                  <c:v>0.83545980131696529</c:v>
                </c:pt>
                <c:pt idx="8">
                  <c:v>0.85756735298258346</c:v>
                </c:pt>
                <c:pt idx="9">
                  <c:v>0.99255480669280516</c:v>
                </c:pt>
                <c:pt idx="10">
                  <c:v>0.99813280064777288</c:v>
                </c:pt>
                <c:pt idx="11">
                  <c:v>0.99813280064777288</c:v>
                </c:pt>
                <c:pt idx="12">
                  <c:v>1.0161279833517591</c:v>
                </c:pt>
                <c:pt idx="13">
                  <c:v>1.0181164921254415</c:v>
                </c:pt>
                <c:pt idx="14">
                  <c:v>1.0322569989605173</c:v>
                </c:pt>
                <c:pt idx="15">
                  <c:v>1.0654028658996164</c:v>
                </c:pt>
                <c:pt idx="16">
                  <c:v>1.0719591912282294</c:v>
                </c:pt>
                <c:pt idx="17">
                  <c:v>1.0746257563805384</c:v>
                </c:pt>
                <c:pt idx="18">
                  <c:v>1.083869848908543</c:v>
                </c:pt>
                <c:pt idx="19">
                  <c:v>1.0967730613955495</c:v>
                </c:pt>
                <c:pt idx="20">
                  <c:v>1.1116613834959417</c:v>
                </c:pt>
                <c:pt idx="21">
                  <c:v>1.1212446712847</c:v>
                </c:pt>
                <c:pt idx="22">
                  <c:v>1.1309946249480451</c:v>
                </c:pt>
                <c:pt idx="23">
                  <c:v>1.1329649988591044</c:v>
                </c:pt>
                <c:pt idx="24">
                  <c:v>1.1612891238305818</c:v>
                </c:pt>
                <c:pt idx="25">
                  <c:v>1.1710478559636119</c:v>
                </c:pt>
                <c:pt idx="26">
                  <c:v>1.1910657680313661</c:v>
                </c:pt>
                <c:pt idx="27">
                  <c:v>1.24702187793888</c:v>
                </c:pt>
                <c:pt idx="28">
                  <c:v>1.2554477014384671</c:v>
                </c:pt>
                <c:pt idx="29">
                  <c:v>1.2668608623606348</c:v>
                </c:pt>
                <c:pt idx="30">
                  <c:v>1.2848305199827714</c:v>
                </c:pt>
                <c:pt idx="31">
                  <c:v>1.389576729369927</c:v>
                </c:pt>
                <c:pt idx="32">
                  <c:v>1.3935469485966983</c:v>
                </c:pt>
                <c:pt idx="33">
                  <c:v>1.417166388403422</c:v>
                </c:pt>
                <c:pt idx="34">
                  <c:v>1.4219866822415288</c:v>
                </c:pt>
                <c:pt idx="35">
                  <c:v>1.4219866822415288</c:v>
                </c:pt>
                <c:pt idx="36">
                  <c:v>1.4326183583704375</c:v>
                </c:pt>
                <c:pt idx="37">
                  <c:v>1.4516114047882274</c:v>
                </c:pt>
                <c:pt idx="38">
                  <c:v>1.4680447414462072</c:v>
                </c:pt>
                <c:pt idx="39">
                  <c:v>1.5587773474236</c:v>
                </c:pt>
                <c:pt idx="40">
                  <c:v>1.564185350465682</c:v>
                </c:pt>
                <c:pt idx="41">
                  <c:v>1.588087690708488</c:v>
                </c:pt>
                <c:pt idx="42">
                  <c:v>1.6258047733628147</c:v>
                </c:pt>
                <c:pt idx="43">
                  <c:v>1.6469191210688252</c:v>
                </c:pt>
                <c:pt idx="44">
                  <c:v>1.6891478164808464</c:v>
                </c:pt>
                <c:pt idx="45">
                  <c:v>1.7468964597793368</c:v>
                </c:pt>
                <c:pt idx="46">
                  <c:v>1.7695834267894581</c:v>
                </c:pt>
                <c:pt idx="47">
                  <c:v>1.9433817990634226</c:v>
                </c:pt>
                <c:pt idx="48">
                  <c:v>1.9879695170659115</c:v>
                </c:pt>
                <c:pt idx="49">
                  <c:v>2.0924128357307783</c:v>
                </c:pt>
                <c:pt idx="50">
                  <c:v>2.1114347706010581</c:v>
                </c:pt>
                <c:pt idx="51">
                  <c:v>2.1836205747241713</c:v>
                </c:pt>
                <c:pt idx="52">
                  <c:v>2.2215965847193737</c:v>
                </c:pt>
                <c:pt idx="53">
                  <c:v>2.247656368704352</c:v>
                </c:pt>
                <c:pt idx="54">
                  <c:v>2.2818312608600908</c:v>
                </c:pt>
                <c:pt idx="55">
                  <c:v>2.6477392023337267</c:v>
                </c:pt>
              </c:numCache>
            </c:numRef>
          </c:val>
          <c:extLst>
            <c:ext xmlns:c16="http://schemas.microsoft.com/office/drawing/2014/chart" uri="{C3380CC4-5D6E-409C-BE32-E72D297353CC}">
              <c16:uniqueId val="{00000000-AD9E-421D-B202-FCFB7714FCCC}"/>
            </c:ext>
          </c:extLst>
        </c:ser>
        <c:dLbls>
          <c:showLegendKey val="0"/>
          <c:showVal val="0"/>
          <c:showCatName val="0"/>
          <c:showSerName val="0"/>
          <c:showPercent val="0"/>
          <c:showBubbleSize val="0"/>
        </c:dLbls>
        <c:gapWidth val="219"/>
        <c:axId val="589837407"/>
        <c:axId val="589842399"/>
      </c:barChart>
      <c:catAx>
        <c:axId val="5898374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842399"/>
        <c:crosses val="autoZero"/>
        <c:auto val="1"/>
        <c:lblAlgn val="ctr"/>
        <c:lblOffset val="100"/>
        <c:noMultiLvlLbl val="0"/>
      </c:catAx>
      <c:valAx>
        <c:axId val="589842399"/>
        <c:scaling>
          <c:orientation val="minMax"/>
        </c:scaling>
        <c:delete val="0"/>
        <c:axPos val="b"/>
        <c:numFmt formatCode="_-&quot;RM&quot;* #,##0.00_-;\-&quot;RM&quot;* #,##0.00_-;_-&quot;RM&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837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[Property Rental Summary 2021 (Dashboard) v1.xlsx]A_Pivot_1 (3)!PivotTable2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bar"/>
        <c:grouping val="clustered"/>
        <c:varyColors val="0"/>
        <c:ser>
          <c:idx val="0"/>
          <c:order val="0"/>
          <c:tx>
            <c:strRef>
              <c:f>'A_Pivot_1 (3)'!$B$3</c:f>
              <c:strCache>
                <c:ptCount val="1"/>
                <c:pt idx="0">
                  <c:v>Total</c:v>
                </c:pt>
              </c:strCache>
            </c:strRef>
          </c:tx>
          <c:spPr>
            <a:solidFill>
              <a:schemeClr val="accent1"/>
            </a:solidFill>
            <a:ln>
              <a:noFill/>
            </a:ln>
            <a:effectLst/>
          </c:spPr>
          <c:invertIfNegative val="0"/>
          <c:cat>
            <c:multiLvlStrRef>
              <c:f>'A_Pivot_1 (3)'!$A$4:$A$21</c:f>
              <c:multiLvlStrCache>
                <c:ptCount val="13"/>
                <c:lvl>
                  <c:pt idx="0">
                    <c:v>Ampang</c:v>
                  </c:pt>
                  <c:pt idx="1">
                    <c:v>Petaling</c:v>
                  </c:pt>
                  <c:pt idx="2">
                    <c:v>Kuala Lumpur</c:v>
                  </c:pt>
                  <c:pt idx="3">
                    <c:v>Setapak</c:v>
                  </c:pt>
                  <c:pt idx="4">
                    <c:v>Batu</c:v>
                  </c:pt>
                  <c:pt idx="5">
                    <c:v>Section 1 - 100</c:v>
                  </c:pt>
                  <c:pt idx="6">
                    <c:v>Central Business District</c:v>
                  </c:pt>
                  <c:pt idx="7">
                    <c:v>KLCC/Golden Triangle</c:v>
                  </c:pt>
                  <c:pt idx="8">
                    <c:v>Suburban</c:v>
                  </c:pt>
                  <c:pt idx="9">
                    <c:v>Within City Centre</c:v>
                  </c:pt>
                  <c:pt idx="10">
                    <c:v>Central Town Prime Area</c:v>
                  </c:pt>
                  <c:pt idx="11">
                    <c:v>Central Town Secondary Area</c:v>
                  </c:pt>
                  <c:pt idx="12">
                    <c:v>Suburban Prime Area</c:v>
                  </c:pt>
                </c:lvl>
                <c:lvl>
                  <c:pt idx="0">
                    <c:v>Ground floor shop</c:v>
                  </c:pt>
                  <c:pt idx="6">
                    <c:v>Purpose-Built Office</c:v>
                  </c:pt>
                  <c:pt idx="10">
                    <c:v>Retail Space in Commercial Complex</c:v>
                  </c:pt>
                </c:lvl>
                <c:lvl>
                  <c:pt idx="0">
                    <c:v>WP Kuala Lumpur</c:v>
                  </c:pt>
                </c:lvl>
              </c:multiLvlStrCache>
            </c:multiLvlStrRef>
          </c:cat>
          <c:val>
            <c:numRef>
              <c:f>'A_Pivot_1 (3)'!$B$4:$B$21</c:f>
              <c:numCache>
                <c:formatCode>_-"RM"* #,##0.00_-;\-"RM"* #,##0.00_-;_-"RM"* "-"??_-;_-@_-</c:formatCode>
                <c:ptCount val="13"/>
                <c:pt idx="0">
                  <c:v>2.5944107028520462</c:v>
                </c:pt>
                <c:pt idx="1">
                  <c:v>3.2889716960418376</c:v>
                </c:pt>
                <c:pt idx="2">
                  <c:v>3.8632661993970019</c:v>
                </c:pt>
                <c:pt idx="3">
                  <c:v>3.8065916033841414</c:v>
                </c:pt>
                <c:pt idx="4">
                  <c:v>2.4471427027091361</c:v>
                </c:pt>
                <c:pt idx="5">
                  <c:v>5.4745341839591015</c:v>
                </c:pt>
                <c:pt idx="6">
                  <c:v>3.8300642491502677</c:v>
                </c:pt>
                <c:pt idx="7">
                  <c:v>5.8832234200827376</c:v>
                </c:pt>
                <c:pt idx="8">
                  <c:v>4.76980152794681</c:v>
                </c:pt>
                <c:pt idx="9">
                  <c:v>4.1748344001709423</c:v>
                </c:pt>
                <c:pt idx="10">
                  <c:v>38.248596676617382</c:v>
                </c:pt>
                <c:pt idx="11">
                  <c:v>19.739163743195736</c:v>
                </c:pt>
                <c:pt idx="12">
                  <c:v>8.7182951479349633</c:v>
                </c:pt>
              </c:numCache>
            </c:numRef>
          </c:val>
          <c:extLst>
            <c:ext xmlns:c16="http://schemas.microsoft.com/office/drawing/2014/chart" uri="{C3380CC4-5D6E-409C-BE32-E72D297353CC}">
              <c16:uniqueId val="{00000000-70E2-4932-B1CD-D36FB918C550}"/>
            </c:ext>
          </c:extLst>
        </c:ser>
        <c:dLbls>
          <c:showLegendKey val="0"/>
          <c:showVal val="0"/>
          <c:showCatName val="0"/>
          <c:showSerName val="0"/>
          <c:showPercent val="0"/>
          <c:showBubbleSize val="0"/>
        </c:dLbls>
        <c:gapWidth val="219"/>
        <c:axId val="589837407"/>
        <c:axId val="589842399"/>
      </c:barChart>
      <c:catAx>
        <c:axId val="589837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842399"/>
        <c:crosses val="autoZero"/>
        <c:auto val="1"/>
        <c:lblAlgn val="ctr"/>
        <c:lblOffset val="100"/>
        <c:noMultiLvlLbl val="0"/>
      </c:catAx>
      <c:valAx>
        <c:axId val="589842399"/>
        <c:scaling>
          <c:orientation val="minMax"/>
        </c:scaling>
        <c:delete val="0"/>
        <c:axPos val="b"/>
        <c:majorGridlines>
          <c:spPr>
            <a:ln w="9525" cap="flat" cmpd="sng" algn="ctr">
              <a:solidFill>
                <a:schemeClr val="tx1">
                  <a:lumMod val="15000"/>
                  <a:lumOff val="85000"/>
                </a:schemeClr>
              </a:solidFill>
              <a:round/>
            </a:ln>
            <a:effectLst/>
          </c:spPr>
        </c:majorGridlines>
        <c:numFmt formatCode="_-&quot;RM&quot;* #,##0.00_-;\-&quot;RM&quot;* #,##0.00_-;_-&quot;RM&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83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103452461959661E-2"/>
          <c:y val="5.1123339312315694E-3"/>
          <c:w val="0.93635311941933974"/>
          <c:h val="0.89814814814814814"/>
        </c:manualLayout>
      </c:layout>
      <c:scatterChart>
        <c:scatterStyle val="lineMarker"/>
        <c:varyColors val="0"/>
        <c:ser>
          <c:idx val="0"/>
          <c:order val="0"/>
          <c:tx>
            <c:v>States</c:v>
          </c:tx>
          <c:spPr>
            <a:ln w="25400" cap="rnd">
              <a:noFill/>
              <a:round/>
            </a:ln>
            <a:effectLst/>
          </c:spPr>
          <c:marker>
            <c:symbol val="circle"/>
            <c:size val="5"/>
            <c:spPr>
              <a:solidFill>
                <a:schemeClr val="accent1"/>
              </a:solidFill>
              <a:ln w="9525">
                <a:solidFill>
                  <a:schemeClr val="accent1"/>
                </a:solidFill>
              </a:ln>
              <a:effectLst/>
            </c:spPr>
          </c:marker>
          <c:xVal>
            <c:numRef>
              <c:f>'A_Pivot_1 (3)'!$D$4:$D$18</c:f>
              <c:numCache>
                <c:formatCode>General</c:formatCode>
                <c:ptCount val="15"/>
                <c:pt idx="0">
                  <c:v>0.22</c:v>
                </c:pt>
                <c:pt idx="1">
                  <c:v>0.14000000000000001</c:v>
                </c:pt>
                <c:pt idx="2">
                  <c:v>0.14000000000000001</c:v>
                </c:pt>
                <c:pt idx="3">
                  <c:v>0.17599999999999999</c:v>
                </c:pt>
                <c:pt idx="4">
                  <c:v>0.05</c:v>
                </c:pt>
                <c:pt idx="5">
                  <c:v>8.0000000000000002E-3</c:v>
                </c:pt>
                <c:pt idx="6">
                  <c:v>0.85</c:v>
                </c:pt>
                <c:pt idx="7">
                  <c:v>0.6</c:v>
                </c:pt>
                <c:pt idx="8">
                  <c:v>0.08</c:v>
                </c:pt>
                <c:pt idx="9">
                  <c:v>0.1</c:v>
                </c:pt>
                <c:pt idx="10">
                  <c:v>0.09</c:v>
                </c:pt>
                <c:pt idx="11">
                  <c:v>0.03</c:v>
                </c:pt>
                <c:pt idx="12">
                  <c:v>0.125</c:v>
                </c:pt>
                <c:pt idx="13">
                  <c:v>0.19</c:v>
                </c:pt>
                <c:pt idx="14">
                  <c:v>0</c:v>
                </c:pt>
              </c:numCache>
            </c:numRef>
          </c:xVal>
          <c:yVal>
            <c:numRef>
              <c:f>'A_Pivot_1 (3)'!$E$4:$E$18</c:f>
              <c:numCache>
                <c:formatCode>General</c:formatCode>
                <c:ptCount val="15"/>
                <c:pt idx="0">
                  <c:v>0.1</c:v>
                </c:pt>
                <c:pt idx="1">
                  <c:v>0.16</c:v>
                </c:pt>
                <c:pt idx="2">
                  <c:v>0.26</c:v>
                </c:pt>
                <c:pt idx="3">
                  <c:v>0.36</c:v>
                </c:pt>
                <c:pt idx="4">
                  <c:v>0.55000000000000004</c:v>
                </c:pt>
                <c:pt idx="5">
                  <c:v>0.65</c:v>
                </c:pt>
                <c:pt idx="6">
                  <c:v>0.7</c:v>
                </c:pt>
                <c:pt idx="7">
                  <c:v>0.2</c:v>
                </c:pt>
                <c:pt idx="8">
                  <c:v>0.35</c:v>
                </c:pt>
                <c:pt idx="9">
                  <c:v>0.28999999999999998</c:v>
                </c:pt>
                <c:pt idx="10">
                  <c:v>0.22500000000000001</c:v>
                </c:pt>
                <c:pt idx="11">
                  <c:v>0.76</c:v>
                </c:pt>
                <c:pt idx="12">
                  <c:v>0.65</c:v>
                </c:pt>
                <c:pt idx="13">
                  <c:v>0.6</c:v>
                </c:pt>
                <c:pt idx="14">
                  <c:v>0.83</c:v>
                </c:pt>
              </c:numCache>
            </c:numRef>
          </c:yVal>
          <c:smooth val="0"/>
          <c:extLst>
            <c:ext xmlns:c16="http://schemas.microsoft.com/office/drawing/2014/chart" uri="{C3380CC4-5D6E-409C-BE32-E72D297353CC}">
              <c16:uniqueId val="{00000001-9D84-4430-94FD-2FA833AD18AC}"/>
            </c:ext>
          </c:extLst>
        </c:ser>
        <c:dLbls>
          <c:showLegendKey val="0"/>
          <c:showVal val="0"/>
          <c:showCatName val="0"/>
          <c:showSerName val="0"/>
          <c:showPercent val="0"/>
          <c:showBubbleSize val="0"/>
        </c:dLbls>
        <c:axId val="504889463"/>
        <c:axId val="1278486152"/>
      </c:scatterChart>
      <c:valAx>
        <c:axId val="504889463"/>
        <c:scaling>
          <c:orientation val="minMax"/>
          <c:max val="1"/>
          <c:min val="0"/>
        </c:scaling>
        <c:delete val="1"/>
        <c:axPos val="b"/>
        <c:numFmt formatCode="General" sourceLinked="1"/>
        <c:majorTickMark val="out"/>
        <c:minorTickMark val="none"/>
        <c:tickLblPos val="nextTo"/>
        <c:crossAx val="1278486152"/>
        <c:crosses val="autoZero"/>
        <c:crossBetween val="midCat"/>
      </c:valAx>
      <c:valAx>
        <c:axId val="1278486152"/>
        <c:scaling>
          <c:orientation val="minMax"/>
          <c:max val="1"/>
          <c:min val="0"/>
        </c:scaling>
        <c:delete val="1"/>
        <c:axPos val="l"/>
        <c:numFmt formatCode="General" sourceLinked="1"/>
        <c:majorTickMark val="out"/>
        <c:minorTickMark val="none"/>
        <c:tickLblPos val="nextTo"/>
        <c:crossAx val="504889463"/>
        <c:crosses val="autoZero"/>
        <c:crossBetween val="midCat"/>
        <c:majorUnit val="0.2"/>
      </c:valAx>
      <c:spPr>
        <a:noFill/>
        <a:ln>
          <a:noFill/>
        </a:ln>
        <a:effectLst/>
      </c:spPr>
    </c:plotArea>
    <c:plotVisOnly val="1"/>
    <c:dispBlanksAs val="gap"/>
    <c:showDLblsOverMax val="0"/>
  </c:chart>
  <c:spPr>
    <a:blipFill dpi="0" rotWithShape="1">
      <a:blip xmlns:r="http://schemas.openxmlformats.org/officeDocument/2006/relationships" r:embed="rId3">
        <a:alphaModFix amt="50000"/>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2723</xdr:colOff>
      <xdr:row>8</xdr:row>
      <xdr:rowOff>134710</xdr:rowOff>
    </xdr:from>
    <xdr:to>
      <xdr:col>13</xdr:col>
      <xdr:colOff>402773</xdr:colOff>
      <xdr:row>33</xdr:row>
      <xdr:rowOff>39461</xdr:rowOff>
    </xdr:to>
    <xdr:graphicFrame macro="">
      <xdr:nvGraphicFramePr>
        <xdr:cNvPr id="2" name="Avg. Rental District">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123427</xdr:colOff>
      <xdr:row>12</xdr:row>
      <xdr:rowOff>79156</xdr:rowOff>
    </xdr:from>
    <xdr:to>
      <xdr:col>4</xdr:col>
      <xdr:colOff>417739</xdr:colOff>
      <xdr:row>20</xdr:row>
      <xdr:rowOff>38100</xdr:rowOff>
    </xdr:to>
    <mc:AlternateContent xmlns:mc="http://schemas.openxmlformats.org/markup-compatibility/2006" xmlns:a14="http://schemas.microsoft.com/office/drawing/2010/main">
      <mc:Choice Requires="a14">
        <xdr:graphicFrame macro="">
          <xdr:nvGraphicFramePr>
            <xdr:cNvPr id="3" name="District/Mukim ">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microsoft.com/office/drawing/2010/slicer">
              <sle:slicer xmlns:sle="http://schemas.microsoft.com/office/drawing/2010/slicer" name="District/Mukim "/>
            </a:graphicData>
          </a:graphic>
        </xdr:graphicFrame>
      </mc:Choice>
      <mc:Fallback xmlns="">
        <xdr:sp macro="" textlink="">
          <xdr:nvSpPr>
            <xdr:cNvPr id="0" name=""/>
            <xdr:cNvSpPr>
              <a:spLocks noTextEdit="1"/>
            </xdr:cNvSpPr>
          </xdr:nvSpPr>
          <xdr:spPr>
            <a:xfrm>
              <a:off x="733027" y="2593756"/>
              <a:ext cx="2123112" cy="1482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123506</xdr:colOff>
      <xdr:row>6</xdr:row>
      <xdr:rowOff>62829</xdr:rowOff>
    </xdr:from>
    <xdr:to>
      <xdr:col>4</xdr:col>
      <xdr:colOff>421821</xdr:colOff>
      <xdr:row>11</xdr:row>
      <xdr:rowOff>123824</xdr:rowOff>
    </xdr:to>
    <mc:AlternateContent xmlns:mc="http://schemas.openxmlformats.org/markup-compatibility/2006" xmlns:a14="http://schemas.microsoft.com/office/drawing/2010/main">
      <mc:Choice Requires="a14">
        <xdr:graphicFrame macro="">
          <xdr:nvGraphicFramePr>
            <xdr:cNvPr id="4" name="State ">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State "/>
            </a:graphicData>
          </a:graphic>
        </xdr:graphicFrame>
      </mc:Choice>
      <mc:Fallback xmlns="">
        <xdr:sp macro="" textlink="">
          <xdr:nvSpPr>
            <xdr:cNvPr id="0" name=""/>
            <xdr:cNvSpPr>
              <a:spLocks noTextEdit="1"/>
            </xdr:cNvSpPr>
          </xdr:nvSpPr>
          <xdr:spPr>
            <a:xfrm>
              <a:off x="735827" y="1219437"/>
              <a:ext cx="2135280" cy="212792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283672</xdr:colOff>
      <xdr:row>6</xdr:row>
      <xdr:rowOff>32893</xdr:rowOff>
    </xdr:from>
    <xdr:to>
      <xdr:col>26</xdr:col>
      <xdr:colOff>498826</xdr:colOff>
      <xdr:row>11</xdr:row>
      <xdr:rowOff>109336</xdr:rowOff>
    </xdr:to>
    <mc:AlternateContent xmlns:mc="http://schemas.openxmlformats.org/markup-compatibility/2006" xmlns:a14="http://schemas.microsoft.com/office/drawing/2010/main">
      <mc:Choice Requires="a14">
        <xdr:graphicFrame macro="">
          <xdr:nvGraphicFramePr>
            <xdr:cNvPr id="5" name="Building Type">
              <a:extLst>
                <a:ext uri="{FF2B5EF4-FFF2-40B4-BE49-F238E27FC236}">
                  <a16:creationId xmlns:a16="http://schemas.microsoft.com/office/drawing/2014/main" id="{00000000-0008-0000-0700-000005000000}"/>
                </a:ext>
                <a:ext uri="{147F2762-F138-4A5C-976F-8EAC2B608ADB}">
                  <a16:predDERef xmlns:a16="http://schemas.microsoft.com/office/drawing/2014/main" pred="{00000000-0008-0000-0700-000004000000}"/>
                </a:ext>
              </a:extLst>
            </xdr:cNvPr>
            <xdr:cNvGraphicFramePr/>
          </xdr:nvGraphicFramePr>
          <xdr:xfrm>
            <a:off x="0" y="0"/>
            <a:ext cx="0" cy="0"/>
          </xdr:xfrm>
          <a:graphic>
            <a:graphicData uri="http://schemas.microsoft.com/office/drawing/2010/slicer">
              <sle:slicer xmlns:sle="http://schemas.microsoft.com/office/drawing/2010/slicer" name="Building Type"/>
            </a:graphicData>
          </a:graphic>
        </xdr:graphicFrame>
      </mc:Choice>
      <mc:Fallback xmlns="">
        <xdr:sp macro="" textlink="">
          <xdr:nvSpPr>
            <xdr:cNvPr id="0" name=""/>
            <xdr:cNvSpPr>
              <a:spLocks noTextEdit="1"/>
            </xdr:cNvSpPr>
          </xdr:nvSpPr>
          <xdr:spPr>
            <a:xfrm>
              <a:off x="14914072" y="1185418"/>
              <a:ext cx="1828801" cy="12384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521157</xdr:colOff>
      <xdr:row>5</xdr:row>
      <xdr:rowOff>167366</xdr:rowOff>
    </xdr:from>
    <xdr:to>
      <xdr:col>24</xdr:col>
      <xdr:colOff>136072</xdr:colOff>
      <xdr:row>33</xdr:row>
      <xdr:rowOff>24491</xdr:rowOff>
    </xdr:to>
    <xdr:graphicFrame macro="">
      <xdr:nvGraphicFramePr>
        <xdr:cNvPr id="6" name="Avg. Rental Location">
          <a:extLst>
            <a:ext uri="{FF2B5EF4-FFF2-40B4-BE49-F238E27FC236}">
              <a16:creationId xmlns:a16="http://schemas.microsoft.com/office/drawing/2014/main" id="{00000000-0008-0000-0700-000006000000}"/>
            </a:ext>
            <a:ext uri="{147F2762-F138-4A5C-976F-8EAC2B608ADB}">
              <a16:predDERef xmlns:a16="http://schemas.microsoft.com/office/drawing/2014/main" pre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95255</xdr:colOff>
      <xdr:row>1</xdr:row>
      <xdr:rowOff>68034</xdr:rowOff>
    </xdr:from>
    <xdr:to>
      <xdr:col>26</xdr:col>
      <xdr:colOff>1285875</xdr:colOff>
      <xdr:row>5</xdr:row>
      <xdr:rowOff>108855</xdr:rowOff>
    </xdr:to>
    <xdr:sp macro="" textlink="">
      <xdr:nvSpPr>
        <xdr:cNvPr id="7" name="Rectangle 6">
          <a:extLst>
            <a:ext uri="{FF2B5EF4-FFF2-40B4-BE49-F238E27FC236}">
              <a16:creationId xmlns:a16="http://schemas.microsoft.com/office/drawing/2014/main" id="{00000000-0008-0000-0700-000007000000}"/>
            </a:ext>
          </a:extLst>
        </xdr:cNvPr>
        <xdr:cNvSpPr/>
      </xdr:nvSpPr>
      <xdr:spPr>
        <a:xfrm>
          <a:off x="704855" y="268059"/>
          <a:ext cx="16059145" cy="8028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solidFill>
              <a:srgbClr val="C00000"/>
            </a:solidFill>
          </a:endParaRPr>
        </a:p>
      </xdr:txBody>
    </xdr:sp>
    <xdr:clientData/>
  </xdr:twoCellAnchor>
  <xdr:twoCellAnchor>
    <xdr:from>
      <xdr:col>10</xdr:col>
      <xdr:colOff>326572</xdr:colOff>
      <xdr:row>2</xdr:row>
      <xdr:rowOff>40821</xdr:rowOff>
    </xdr:from>
    <xdr:to>
      <xdr:col>19</xdr:col>
      <xdr:colOff>204107</xdr:colOff>
      <xdr:row>5</xdr:row>
      <xdr:rowOff>54428</xdr:rowOff>
    </xdr:to>
    <xdr:sp macro="" textlink="">
      <xdr:nvSpPr>
        <xdr:cNvPr id="8" name="TextBox 7">
          <a:extLst>
            <a:ext uri="{FF2B5EF4-FFF2-40B4-BE49-F238E27FC236}">
              <a16:creationId xmlns:a16="http://schemas.microsoft.com/office/drawing/2014/main" id="{00000000-0008-0000-0700-000008000000}"/>
            </a:ext>
          </a:extLst>
        </xdr:cNvPr>
        <xdr:cNvSpPr txBox="1"/>
      </xdr:nvSpPr>
      <xdr:spPr>
        <a:xfrm>
          <a:off x="6449786" y="435428"/>
          <a:ext cx="5388428" cy="585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2000" i="0" u="none">
              <a:solidFill>
                <a:schemeClr val="bg1"/>
              </a:solidFill>
              <a:latin typeface="Arial Black" panose="020B0A04020102020204" pitchFamily="34" charset="0"/>
            </a:rPr>
            <a:t>Rental</a:t>
          </a:r>
          <a:r>
            <a:rPr lang="en-MY" sz="2000" i="0" u="none" baseline="0">
              <a:solidFill>
                <a:schemeClr val="bg1"/>
              </a:solidFill>
              <a:latin typeface="Arial Black" panose="020B0A04020102020204" pitchFamily="34" charset="0"/>
            </a:rPr>
            <a:t> rate across Malaysia (2021)</a:t>
          </a:r>
          <a:endParaRPr lang="en-MY" sz="2000" i="0" u="none">
            <a:solidFill>
              <a:schemeClr val="bg1"/>
            </a:solidFill>
            <a:latin typeface="Arial Black" panose="020B0A04020102020204" pitchFamily="34" charset="0"/>
          </a:endParaRPr>
        </a:p>
      </xdr:txBody>
    </xdr:sp>
    <xdr:clientData/>
  </xdr:twoCellAnchor>
  <xdr:twoCellAnchor editAs="oneCell">
    <xdr:from>
      <xdr:col>25</xdr:col>
      <xdr:colOff>0</xdr:colOff>
      <xdr:row>15</xdr:row>
      <xdr:rowOff>79400</xdr:rowOff>
    </xdr:from>
    <xdr:to>
      <xdr:col>27</xdr:col>
      <xdr:colOff>4483</xdr:colOff>
      <xdr:row>28</xdr:row>
      <xdr:rowOff>143834</xdr:rowOff>
    </xdr:to>
    <mc:AlternateContent xmlns:mc="http://schemas.openxmlformats.org/markup-compatibility/2006" xmlns:a14="http://schemas.microsoft.com/office/drawing/2010/main">
      <mc:Choice Requires="a14">
        <xdr:graphicFrame macro="">
          <xdr:nvGraphicFramePr>
            <xdr:cNvPr id="9" name="Location">
              <a:extLst>
                <a:ext uri="{FF2B5EF4-FFF2-40B4-BE49-F238E27FC236}">
                  <a16:creationId xmlns:a16="http://schemas.microsoft.com/office/drawing/2014/main" id="{00000000-0008-0000-0700-000009000000}"/>
                </a:ext>
                <a:ext uri="{147F2762-F138-4A5C-976F-8EAC2B608ADB}">
                  <a16:predDERef xmlns:a16="http://schemas.microsoft.com/office/drawing/2014/main" pred="{00000000-0008-0000-0700-000008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4916150" y="3060725"/>
              <a:ext cx="1847850" cy="25409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95251</xdr:colOff>
      <xdr:row>20</xdr:row>
      <xdr:rowOff>171451</xdr:rowOff>
    </xdr:from>
    <xdr:to>
      <xdr:col>4</xdr:col>
      <xdr:colOff>419101</xdr:colOff>
      <xdr:row>27</xdr:row>
      <xdr:rowOff>28575</xdr:rowOff>
    </xdr:to>
    <mc:AlternateContent xmlns:mc="http://schemas.openxmlformats.org/markup-compatibility/2006" xmlns:a14="http://schemas.microsoft.com/office/drawing/2010/main">
      <mc:Choice Requires="a14">
        <xdr:graphicFrame macro="">
          <xdr:nvGraphicFramePr>
            <xdr:cNvPr id="10" name="Rurality">
              <a:extLst>
                <a:ext uri="{FF2B5EF4-FFF2-40B4-BE49-F238E27FC236}">
                  <a16:creationId xmlns:a16="http://schemas.microsoft.com/office/drawing/2014/main" id="{28C8894E-934E-436F-9816-CD4A1D6E50C6}"/>
                </a:ext>
              </a:extLst>
            </xdr:cNvPr>
            <xdr:cNvGraphicFramePr/>
          </xdr:nvGraphicFramePr>
          <xdr:xfrm>
            <a:off x="0" y="0"/>
            <a:ext cx="0" cy="0"/>
          </xdr:xfrm>
          <a:graphic>
            <a:graphicData uri="http://schemas.microsoft.com/office/drawing/2010/slicer">
              <sle:slicer xmlns:sle="http://schemas.microsoft.com/office/drawing/2010/slicer" name="Rurality"/>
            </a:graphicData>
          </a:graphic>
        </xdr:graphicFrame>
      </mc:Choice>
      <mc:Fallback xmlns="">
        <xdr:sp macro="" textlink="">
          <xdr:nvSpPr>
            <xdr:cNvPr id="0" name=""/>
            <xdr:cNvSpPr>
              <a:spLocks noTextEdit="1"/>
            </xdr:cNvSpPr>
          </xdr:nvSpPr>
          <xdr:spPr>
            <a:xfrm>
              <a:off x="704851" y="4210051"/>
              <a:ext cx="2152650" cy="1190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419099</xdr:colOff>
      <xdr:row>1</xdr:row>
      <xdr:rowOff>95250</xdr:rowOff>
    </xdr:from>
    <xdr:to>
      <xdr:col>7</xdr:col>
      <xdr:colOff>152400</xdr:colOff>
      <xdr:row>15</xdr:row>
      <xdr:rowOff>171450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304800</xdr:colOff>
      <xdr:row>17</xdr:row>
      <xdr:rowOff>66675</xdr:rowOff>
    </xdr:from>
    <xdr:to>
      <xdr:col>3</xdr:col>
      <xdr:colOff>847725</xdr:colOff>
      <xdr:row>30</xdr:row>
      <xdr:rowOff>114300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133725" y="3305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1019175</xdr:colOff>
      <xdr:row>17</xdr:row>
      <xdr:rowOff>57150</xdr:rowOff>
    </xdr:from>
    <xdr:to>
      <xdr:col>4</xdr:col>
      <xdr:colOff>581025</xdr:colOff>
      <xdr:row>30</xdr:row>
      <xdr:rowOff>104775</xdr:rowOff>
    </xdr:to>
    <mc:AlternateContent xmlns:mc="http://schemas.openxmlformats.org/markup-compatibility/2006" xmlns:a14="http://schemas.microsoft.com/office/drawing/2010/main">
      <mc:Choice Requires="a14">
        <xdr:graphicFrame macro="">
          <xdr:nvGraphicFramePr>
            <xdr:cNvPr id="5" name="District/Mukim 1">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District/Mukim 1"/>
            </a:graphicData>
          </a:graphic>
        </xdr:graphicFrame>
      </mc:Choice>
      <mc:Fallback xmlns="">
        <xdr:sp macro="" textlink="">
          <xdr:nvSpPr>
            <xdr:cNvPr id="0" name=""/>
            <xdr:cNvSpPr>
              <a:spLocks noTextEdit="1"/>
            </xdr:cNvSpPr>
          </xdr:nvSpPr>
          <xdr:spPr>
            <a:xfrm>
              <a:off x="5133975" y="3295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579926</xdr:colOff>
      <xdr:row>6</xdr:row>
      <xdr:rowOff>153866</xdr:rowOff>
    </xdr:from>
    <xdr:to>
      <xdr:col>17</xdr:col>
      <xdr:colOff>556846</xdr:colOff>
      <xdr:row>24</xdr:row>
      <xdr:rowOff>29307</xdr:rowOff>
    </xdr:to>
    <xdr:graphicFrame macro="">
      <xdr:nvGraphicFramePr>
        <xdr:cNvPr id="2" name="Location Rental">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930519</xdr:colOff>
      <xdr:row>4</xdr:row>
      <xdr:rowOff>43962</xdr:rowOff>
    </xdr:from>
    <xdr:to>
      <xdr:col>4</xdr:col>
      <xdr:colOff>474052</xdr:colOff>
      <xdr:row>17</xdr:row>
      <xdr:rowOff>91587</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5729654" y="805962"/>
              <a:ext cx="1824404"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243255</xdr:colOff>
      <xdr:row>17</xdr:row>
      <xdr:rowOff>32970</xdr:rowOff>
    </xdr:from>
    <xdr:to>
      <xdr:col>4</xdr:col>
      <xdr:colOff>315057</xdr:colOff>
      <xdr:row>25</xdr:row>
      <xdr:rowOff>43961</xdr:rowOff>
    </xdr:to>
    <mc:AlternateContent xmlns:mc="http://schemas.openxmlformats.org/markup-compatibility/2006" xmlns:a14="http://schemas.microsoft.com/office/drawing/2010/main">
      <mc:Choice Requires="a14">
        <xdr:graphicFrame macro="">
          <xdr:nvGraphicFramePr>
            <xdr:cNvPr id="4" name="Rurality ">
              <a:extLst>
                <a:ext uri="{FF2B5EF4-FFF2-40B4-BE49-F238E27FC236}">
                  <a16:creationId xmlns:a16="http://schemas.microsoft.com/office/drawing/2014/main" id="{AD6C0644-E840-7CAE-F3EA-042B3043B455}"/>
                </a:ext>
              </a:extLst>
            </xdr:cNvPr>
            <xdr:cNvGraphicFramePr/>
          </xdr:nvGraphicFramePr>
          <xdr:xfrm>
            <a:off x="0" y="0"/>
            <a:ext cx="0" cy="0"/>
          </xdr:xfrm>
          <a:graphic>
            <a:graphicData uri="http://schemas.microsoft.com/office/drawing/2010/slicer">
              <sle:slicer xmlns:sle="http://schemas.microsoft.com/office/drawing/2010/slicer" name="Rurality "/>
            </a:graphicData>
          </a:graphic>
        </xdr:graphicFrame>
      </mc:Choice>
      <mc:Fallback xmlns="">
        <xdr:sp macro="" textlink="">
          <xdr:nvSpPr>
            <xdr:cNvPr id="0" name=""/>
            <xdr:cNvSpPr>
              <a:spLocks noTextEdit="1"/>
            </xdr:cNvSpPr>
          </xdr:nvSpPr>
          <xdr:spPr>
            <a:xfrm>
              <a:off x="3012832" y="3271470"/>
              <a:ext cx="2350475" cy="15349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89005</xdr:colOff>
      <xdr:row>21</xdr:row>
      <xdr:rowOff>125455</xdr:rowOff>
    </xdr:from>
    <xdr:to>
      <xdr:col>11</xdr:col>
      <xdr:colOff>226252</xdr:colOff>
      <xdr:row>36</xdr:row>
      <xdr:rowOff>11154</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377558</xdr:colOff>
      <xdr:row>21</xdr:row>
      <xdr:rowOff>126414</xdr:rowOff>
    </xdr:from>
    <xdr:to>
      <xdr:col>14</xdr:col>
      <xdr:colOff>396485</xdr:colOff>
      <xdr:row>34</xdr:row>
      <xdr:rowOff>174039</xdr:rowOff>
    </xdr:to>
    <mc:AlternateContent xmlns:mc="http://schemas.openxmlformats.org/markup-compatibility/2006" xmlns:a14="http://schemas.microsoft.com/office/drawing/2010/main">
      <mc:Choice Requires="a14">
        <xdr:graphicFrame macro="">
          <xdr:nvGraphicFramePr>
            <xdr:cNvPr id="3" name="State 3">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1855183" y="4126914"/>
              <a:ext cx="184772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8</xdr:col>
      <xdr:colOff>502489</xdr:colOff>
      <xdr:row>5</xdr:row>
      <xdr:rowOff>30646</xdr:rowOff>
    </xdr:from>
    <xdr:to>
      <xdr:col>15</xdr:col>
      <xdr:colOff>292327</xdr:colOff>
      <xdr:row>18</xdr:row>
      <xdr:rowOff>21121</xdr:rowOff>
    </xdr:to>
    <xdr:graphicFrame macro="">
      <xdr:nvGraphicFramePr>
        <xdr:cNvPr id="4" name="Chart 3">
          <a:extLst>
            <a:ext uri="{FF2B5EF4-FFF2-40B4-BE49-F238E27FC236}">
              <a16:creationId xmlns:a16="http://schemas.microsoft.com/office/drawing/2014/main" id="{1556F8A9-6884-2432-0B7C-5C1AD711DB14}"/>
            </a:ext>
            <a:ext uri="{147F2762-F138-4A5C-976F-8EAC2B608ADB}">
              <a16:predDERef xmlns:a16="http://schemas.microsoft.com/office/drawing/2014/main" pred="{00000000-0008-0000-0600-000003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Teh" refreshedDate="44922.830742013888" createdVersion="6" refreshedVersion="8" minRefreshableVersion="3" recordCount="4715" xr:uid="{00000000-000A-0000-FFFF-FFFF07000000}">
  <cacheSource type="worksheet">
    <worksheetSource name="Table1"/>
  </cacheSource>
  <cacheFields count="14">
    <cacheField name="State" numFmtId="0">
      <sharedItems count="15">
        <s v="Johor"/>
        <s v="Melaka"/>
        <s v="Perak"/>
        <s v="Pulau Pinang"/>
        <s v="Sabah"/>
        <s v="Selangor"/>
        <s v="WP Kuala Lumpur"/>
        <s v="WP Putrajaya"/>
        <s v="Sarawak"/>
        <s v="Pahang"/>
        <s v="Kedah"/>
        <s v="Negeri Sembilan"/>
        <s v="Kelantan"/>
        <s v="Perlis"/>
        <s v="Terengganu"/>
      </sharedItems>
    </cacheField>
    <cacheField name="District/Mukim" numFmtId="0">
      <sharedItems count="194">
        <s v="Batu Pahat"/>
        <s v="Johor Bahru"/>
        <s v="Kluang"/>
        <s v="Kota Tinggi"/>
        <s v="Mersing "/>
        <s v="Muar"/>
        <s v="Pontian"/>
        <s v="Segamat"/>
        <s v="Tangkak"/>
        <s v="Alor Gajah"/>
        <s v="Melaka Tengah"/>
        <s v="Jasin"/>
        <s v="Bagan Datuk"/>
        <s v="Bagan Serai Town"/>
        <s v="Bandar Seri Iskandar"/>
        <s v="Batang Padang"/>
        <s v="Hilir Perak"/>
        <s v="Ipoh City"/>
        <s v="Kampar"/>
        <s v="Kampar Town"/>
        <s v="Kerian"/>
        <s v="Kinta"/>
        <s v="Larut dan Matang"/>
        <s v="Manjung  Town"/>
        <s v="Muallim"/>
        <s v="Seri Iskandar"/>
        <s v="Sitiawan Town"/>
        <s v="Taiping Town"/>
        <s v="Teluk Intan Town"/>
        <s v="Timur Laut"/>
        <s v="Seberang Perai Tengah"/>
        <s v="Seberang Perai Utara"/>
        <s v="Seberang Perai Selatan"/>
        <s v="Barat Daya"/>
        <s v="George Town"/>
        <s v="Butterworth"/>
        <s v="Bertam"/>
        <s v="Perai"/>
        <s v="Bukit Mertajam"/>
        <s v="Tanjong Tokong"/>
        <s v="Tanjung Pinang"/>
        <s v="Bayan Baru"/>
        <s v="Batu Kawan"/>
        <s v="Seberang Jaya"/>
        <s v="Beaufort"/>
        <s v="Keningau"/>
        <s v="Kota Belud"/>
        <s v="Kota Kinabalu"/>
        <s v="Kota Marudu"/>
        <s v="Kuala Penyu"/>
        <s v="Kudat"/>
        <s v="Kunak"/>
        <s v="Lahad Datu"/>
        <s v="Penampang"/>
        <s v="Putatan"/>
        <s v="Ranau"/>
        <s v="Sandakan"/>
        <s v="Semporna"/>
        <s v="Sipitang"/>
        <s v="Tawau"/>
        <s v="Tenom"/>
        <s v="Tuaran"/>
        <s v="Papar"/>
        <s v="Ampang"/>
        <s v="Bandar Baru Bangi"/>
        <s v="Bandar Kajang"/>
        <s v="Cyberjaya"/>
        <s v="Gombak"/>
        <s v="Hulu Langat"/>
        <s v="Hulu Selangor"/>
        <s v="Kelana Jaya"/>
        <s v="Klang"/>
        <s v="Klang "/>
        <s v="Kuala Langat"/>
        <s v="Kulai"/>
        <s v="Petaling"/>
        <s v="Petaling Jaya/ Damansara"/>
        <s v="Puchong"/>
        <s v="Sepang"/>
        <s v="Seri Kembangan"/>
        <s v="Shah Alam"/>
        <s v="Subang Jaya"/>
        <s v="Central Business District"/>
        <s v="Central Town Prime Area"/>
        <s v="Central Town Secondary Area"/>
        <s v="KLCC/Golden Triangle"/>
        <s v="Batu"/>
        <s v="Kuala Lumpur"/>
        <s v="Setapak"/>
        <s v="Section 1 - 100"/>
        <s v="Suburban"/>
        <s v="Suburban Prime Area"/>
        <s v="Within City Centre"/>
        <s v="Presint 1"/>
        <s v="Presint 10"/>
        <s v="Presint 16"/>
        <s v="Presint 2"/>
        <s v="Presint 3"/>
        <s v="Presint 4"/>
        <s v="Presint 8"/>
        <s v="Presint Diplomatik"/>
        <s v="Bahagian Kuching"/>
        <s v="Bahagian Sibu"/>
        <s v="Bahagian Sarikei"/>
        <s v="Bahagian Mukah"/>
        <s v="Bahagian Kapit"/>
        <s v="Bahagian Miri"/>
        <s v="Bahagian Bintulu"/>
        <s v="Bahagian Samarahan"/>
        <s v="Bahagian Sri Aman"/>
        <s v="Bahagian Betong"/>
        <s v="Kuantan"/>
        <s v="Pekan"/>
        <s v="Maran"/>
        <s v="Temerloh"/>
        <s v="Bentong"/>
        <s v="Jerantut"/>
        <s v="Bera"/>
        <s v="Raub"/>
        <s v="Lipis"/>
        <s v="Cameron Highlands"/>
        <s v="Kuantan "/>
        <s v="Baling"/>
        <s v="Jelebu"/>
        <s v="Jempol"/>
        <s v="Kota Setar"/>
        <s v="Kuala Muda "/>
        <s v="Kuala Pilah"/>
        <s v="Kubang Pasu"/>
        <s v="Kulim"/>
        <s v="Langkawi"/>
        <s v="Pendang"/>
        <s v="Pokok Sena"/>
        <s v="Port Dickson"/>
        <s v="Rembau"/>
        <s v="Seremban"/>
        <s v="Sik"/>
        <s v="Tampin"/>
        <s v="Yan"/>
        <s v="Kuala Muda"/>
        <s v="Kota Bharu"/>
        <s v="Pasir Mas"/>
        <s v="Tumpat"/>
        <s v="Bachok"/>
        <s v="Pasir Puteh"/>
        <s v="Machang"/>
        <s v="Tanah Merah"/>
        <s v="Kuala Krai"/>
        <s v="Gua Musang"/>
        <s v="Jeli"/>
        <s v="Kangar"/>
        <s v="Arau"/>
        <s v="Kuala Perlis"/>
        <s v="Padang Besar"/>
        <s v="Pekan Pauh"/>
        <s v="Jejawi"/>
        <s v="Beseri"/>
        <s v="Pekan Simpang Empat"/>
        <s v="Sanglang"/>
        <s v="Kuala Terengganu"/>
        <s v="Hulu Terengganu"/>
        <s v="Kuala Nerus"/>
        <s v="Kemaman"/>
        <s v="Besut"/>
        <s v="Marang"/>
        <s v="Dungun"/>
        <s v="Kluang "/>
        <s v="Mersing"/>
        <s v="Section 1-114" u="1"/>
        <s v="Section 1-113" u="1"/>
        <s v="Section 1-112" u="1"/>
        <s v="Section 1-111" u="1"/>
        <s v="Section 1-109" u="1"/>
        <s v="Seperang Perai Tengah" u="1"/>
        <s v="Mukim Batu" u="1"/>
        <s v="Section 1-110" u="1"/>
        <s v="Section 1-108" u="1"/>
        <s v="Section 1-107" u="1"/>
        <s v="Mukim Petaling" u="1"/>
        <s v="Mukim Setapak" u="1"/>
        <s v="Section 1-106" u="1"/>
        <s v="Section 1-105" u="1"/>
        <s v="Section 1-104" u="1"/>
        <s v="Mukim Kuala Lumpur" u="1"/>
        <s v="Section 1-103" u="1"/>
        <s v="Section 1-102" u="1"/>
        <s v="Section 1-101" u="1"/>
        <s v="Section 1-100" u="1"/>
        <s v="Port Dickson " u="1"/>
        <s v="Baling                   " u="1"/>
        <s v="Seberang Perai Tengah " u="1"/>
        <s v="Mukim Ampang" u="1"/>
        <s v="Kuala Muda               " u="1"/>
        <s v="Section 1-115" u="1"/>
      </sharedItems>
    </cacheField>
    <cacheField name="Location" numFmtId="0">
      <sharedItems count="2994">
        <s v="Jalan Rahmat"/>
        <s v="Jalan Abu Bakar"/>
        <s v="Jalan Engan"/>
        <s v="Jalan Fatimah"/>
        <s v="Jalan Ismail"/>
        <s v="Jalan Jenang"/>
        <s v="Jalan Mohd Akil"/>
        <s v="Jalan Mohd Salleh"/>
        <s v="Jalan Penjaja"/>
        <s v="Jalan Penggaram"/>
        <s v="Jalan Sultanah"/>
        <s v="Jalan Shahbandar"/>
        <s v="Jalan Rugayah"/>
        <s v="Jalan Omar"/>
        <s v="Taman Bukit Perdana"/>
        <s v="Taman Soga"/>
        <s v="Taman Orchard Heights"/>
        <s v="Taman Flora"/>
        <s v="Taman Pantai"/>
        <s v="Menara MDBPB"/>
        <s v="Plaza Lian Hoe"/>
        <s v="The Summit New Wing"/>
        <s v="The Summit"/>
        <s v="Aeon Big"/>
        <s v="Square One"/>
        <s v="Batu Pahat Mall"/>
        <s v="Lotus's Parit Raja (Fka Tesco Parit Raja)"/>
        <s v="Wisma Lim Sin Huat"/>
        <s v="Wisma Lim Chin Yong"/>
        <s v="Jalan Wong Ah Fook"/>
        <s v="Jalan Station"/>
        <s v="Jalan Meldrum"/>
        <s v="Jalan Dhoby"/>
        <s v="Jalan Tun Abdul Razak (Susur 3)"/>
        <s v="Jalan Tun Abdul Razak (Susur 4)"/>
        <s v="Kebun The Commercial City - Jalan Kebun Teh 1"/>
        <s v="Taman Nong Chik Heights - Jalan Kolam Air 1"/>
        <s v="Menara Ansar"/>
        <s v="Galleria @ Kota Raya"/>
        <s v="City Square"/>
        <s v="Plaza DNP"/>
        <s v="Plaza Sentosa"/>
        <s v="Larkin Sentral"/>
        <s v="R&amp;F Mall"/>
        <s v="The Mall Mid Valley Southkey"/>
        <s v="KSL City"/>
        <s v="Holiday Plaza"/>
        <s v="Beletime Country Garden"/>
        <s v="Plaza Angsana"/>
        <s v="Sutera Mall"/>
        <s v="Tasek Central (Plaza Tasek)"/>
        <s v="Giant Southern City"/>
        <s v="Giant Tampoi"/>
        <s v="Pasaraya Komuniti @mart Kempas"/>
        <s v="Aeon Mall Bandar Dato Onn"/>
        <s v="B5 Street Market"/>
        <s v="Paragon Market Place"/>
        <s v="Paradigm Mall"/>
        <s v="Skudai Parade"/>
        <s v="Today Mall"/>
        <s v="Todays Market"/>
        <s v="Pasaraya Pandan"/>
        <s v="KIP Mall Tampoi"/>
        <s v="KIP Mart Masai (KIP Mall Masai)"/>
        <s v="Mydin Mutiara Rini"/>
        <s v="Mydin Pelangi Indah"/>
        <s v="Lotus's Eco Tropic ( Tesco Eco Tropic)"/>
        <s v="Lotus's Desa Tebrau ( Tesco Desa Tebrau)"/>
        <s v="Lotus's Mutiara Rini ( Tesco Mutiara Rini)"/>
        <s v="Lotus's Seri Alam ( Tesco Seri Alam)"/>
        <s v="Lotus's Extra Plentong ( Tesco Extra Plentong)"/>
        <s v="Lotus's Bukit Indah ( Tesco Bukit Indah)"/>
        <s v="Lotus's Setia Tropika ( Tesco Setia Tropika)"/>
        <s v="Econsave Taman Desa Cemerlang"/>
        <s v="Aeon Mall Taman Universiti"/>
        <s v="Aeon Mall Taman Bukit Indah"/>
        <s v="Aeon Mall Tebrau City"/>
        <s v="Giant Plentong"/>
        <s v="Bestmart Taman Nusa Bestari 2"/>
        <s v="U Mall Taman Pulai Utama"/>
        <s v="Puteri Mart Taman Puteri Wangsa"/>
        <s v="SKS Mart Pulai"/>
        <s v="Toppen"/>
        <s v="U Sentral Masai"/>
        <s v="Merlin Tower"/>
        <s v="Johor Tower"/>
        <s v="Lian Shong Building"/>
        <s v="Hokkien Huay Kuan Building"/>
        <s v="KWSP Building"/>
        <s v="Bangunan Pelangi"/>
        <s v="Bangunan Wakaf Majlis Agama Islam"/>
        <s v="Wisma YPJ"/>
        <s v="Wisma Ang"/>
        <s v="Wisma Daiman"/>
        <s v="Medini 6, Iskandar Puteri"/>
        <s v="Medini 7, Iskandar Puteri"/>
        <s v="Petronas Building"/>
        <s v="PERKESO Building"/>
        <s v="Jalan Dato' Tan Seng Leong"/>
        <s v="Jalan Dato' Rauf"/>
        <s v="Jalan Captain Ahmad"/>
        <s v="Jalan Sentol 1"/>
        <s v="Jalan Teoh Siow Khor"/>
        <s v="Jalan Dato Haji Hassan"/>
        <s v="Jalan Syed Abdul Hamid Saggaf"/>
        <s v="Jalan Besar, Simpang Renggam"/>
        <s v="Pusat Perniagaan Pelangi"/>
        <s v="Pusat Perniagaan Komersil Jalan Haji Manan"/>
        <s v="Jalan Md Lazim Saim"/>
        <s v="Jalan Manggis"/>
        <s v="Jalan Lambak"/>
        <s v="Jalan Yayasan"/>
        <s v="Jalan Mersing"/>
        <s v="Jalan Ciku"/>
        <s v="Flat Haji Manan"/>
        <s v="Jalan Berangan"/>
        <s v="Jalan Tembikai"/>
        <s v="Jalan Bakawali 1"/>
        <s v="Jalan Duku"/>
        <s v="Medan Kota Johbase"/>
        <s v="Jalan Rambutan"/>
        <s v="Jalan Langsat"/>
        <s v="Jalan Pulasan"/>
        <s v="Plaza BCB"/>
        <s v="Kluang Parade"/>
        <s v="Kluang Mall"/>
        <s v="Kluang Junction"/>
        <s v="Allianz Life Insurance Building"/>
        <s v="Pusat Perdagangan Kota Tinggi - Jalan Niaga 1"/>
        <s v="Pusat Perdagangan Kota Tinggi - Jalan Niaga 3"/>
        <s v="SKS City Mall"/>
        <s v="KIP Mall Kota Tinggi"/>
        <s v="Econsave Taman Daiman Jaya"/>
        <s v="Jalan Sulaiman"/>
        <s v="Jalan Dato Md Ali"/>
        <s v="Jalan Ali"/>
        <s v="Jalan Maharani"/>
        <s v="Jalan Daud"/>
        <s v="Jalan Ibrahim"/>
        <s v="Jalan Abdullah"/>
        <s v="Jalan Sisi"/>
        <s v="Jalan Meriam"/>
        <s v="Jalan Haji Abu"/>
        <s v="Jalan Hashim"/>
        <s v="Jalan Arab"/>
        <s v="Jalan Salleh"/>
        <s v="Jalan Sayang"/>
        <s v="Pusat Perniagaan Pesta Baru"/>
        <s v="Jalan Sutera , Taman Sungai Abong"/>
        <s v="Pusat Perniagaan Bukit Pasir"/>
        <s v="Pusat Perniagaan Prima Sakeh"/>
        <s v="Taman Tun Dr Ismail"/>
        <s v="Pusat Perdagangan Mega"/>
        <s v="Pusat Perdagangan Pergam"/>
        <s v="Taman Warisan, Jalan Junid"/>
        <s v="Jalan Haji Jaib"/>
        <s v="Jalan Perniagaan Jaya"/>
        <s v="Pusat Perniagaan Mas Jaya"/>
        <s v="Taman Bukit Bakri"/>
        <s v="Jalan Parit Haji Baki"/>
        <s v="Eco Avenue, Jalan Abdul Rahman"/>
        <s v="Taman Sungai Abong Mulia 2"/>
        <s v="Taman Mas Indah"/>
        <s v="Taman Kenangan Tun Dr. Ismail"/>
        <s v="Taman Bakri Indah"/>
        <s v="Jalan Bakariah"/>
        <s v="Pusat Perniagaan Sulaiman"/>
        <s v="Pangsapuri Maharani"/>
        <s v="Taman Sri Setongkat"/>
        <s v="Pusat Perniagaan Sinar Bakri"/>
        <s v="Taman Junid Perdana"/>
        <s v="Taman Maharani Promanede"/>
        <s v="Jalan Kim Kee"/>
        <s v="Taman Sri Mulia"/>
        <s v="Taman Permata"/>
        <s v="Jalan Sakeh"/>
        <s v="Taman Damai, Sungai Abong"/>
        <s v="Taman Putera Indah"/>
        <s v="Taman Bahagia"/>
        <s v="Taman Emas Indah"/>
        <s v="Taman Seri Cempaka"/>
        <s v="Taman Pangsapuri Emas"/>
        <s v="Taman Muar"/>
        <s v="Taman Bakariah Indah"/>
        <s v="Taman Sungai Abong Mulia"/>
        <s v="Wetex Parade"/>
        <s v="Astaka"/>
        <s v="Tabung Haji Building"/>
        <s v="Muar Trade Center"/>
        <s v="Wisma Tiam Lock"/>
        <s v="Pusat Perdagangan Pontian - Jalan Al-Sagoff"/>
        <s v="Pusat Perdagangan Pontian - Jalan Bakek"/>
        <s v="Pusat Perdagangan Pontian - Jalan Delima"/>
        <s v="Econsave Taman Kota Emas"/>
        <s v="Jalan Kekwa"/>
        <s v="Jalan Sia Her Yam"/>
        <s v="Jalan Sia Her Yam, Wisma Centerpoint"/>
        <s v="Jalan Ros"/>
        <s v="Jalan Awang"/>
        <s v="Bandar Utama (Main Commercial Area)"/>
        <s v="Jalan Genuang (Near Wisma Sia Her Yam)"/>
        <s v="Jalan Prima"/>
        <s v="Taman Muhibbah"/>
        <s v="Jalan Salim"/>
        <s v="Jalan Mohd. Yusof Rahman"/>
        <s v="Jalan Syed Abdul Kadir"/>
        <s v="Jalan Genuang"/>
        <s v="Jalan Genuang Kampung"/>
        <s v="Jalan Genuang,Kampung Abdullah"/>
        <s v="Jalan Samsu/ Jalan Tembusu"/>
        <s v="Bandar Utama"/>
        <s v="Pusat Komersil Sri Utama"/>
        <s v="Jalan Orkid"/>
        <s v="Jalan Chia Chin Koon"/>
        <s v="Jalan Tengku Ahmad"/>
        <s v="Jalan Mentol"/>
        <s v="Jalan Aji"/>
        <s v="Jalan Leong Yong"/>
        <s v="Jalan Abdullah, Segamat"/>
        <s v="Jalan Ibrahim, Segamat"/>
        <s v="Jalan Segamat, Taman Sentosa, Labis"/>
        <s v="Jalan Segamat, Taman Bintang Jaya, Labis"/>
        <s v="Jalan Segamat, Taman Okid Baru, Labis"/>
        <s v="Jalan Tenang, Labis"/>
        <s v="Jalan Bunga Raya, Labis"/>
        <s v="Jalan Labis - Yong Peng, Labis"/>
        <s v="Taman Sri Aman, Labis"/>
        <s v="Taman Berjaya, Labis"/>
        <s v="Taman Maju Jaya, Labis"/>
        <s v="Jalan Ibrahim, Buloh Kasap"/>
        <s v="Billion Shopping Centre"/>
        <s v="Plaza Terminal Bas"/>
        <s v="Segamat Central Shopping / One Segamat Mall"/>
        <s v="U Sentral"/>
        <s v="Jalan Manja , Bandar Tangkak"/>
        <s v="Taman Mahkota"/>
        <s v="Taman Tanjung Gading, Kesang"/>
        <s v="Jalan Besar (Off Jalan Bekoh)"/>
        <s v="Bandar Baru Bukit Gambir"/>
        <s v="Taman Melor Utama, Bukit Gambir"/>
        <s v="Taman Emas"/>
        <s v="Pusat Perniagaan Serom"/>
        <s v="Pusat Perdagangan Bukit Gambir"/>
        <s v="Pasaraya Borong NSK"/>
        <s v="Bandar Alor Gajah"/>
        <s v="Masjid Tanah New Township - Main Road"/>
        <s v="Masjid Tanah New Township - Secondary Road"/>
        <s v="Prime Alor Gajah"/>
        <s v="Pusat Perniagaan Gangsa"/>
        <s v="Taman Angkasa Nuri, Durian Tunggal"/>
        <s v="Taman Bandar Baru Masjid Tanah"/>
        <s v="Taman Bidara Permai"/>
        <s v="Taman Desa Bayu, Kuala Sungai Baru"/>
        <s v="Taman Desa Idaman"/>
        <s v="Taman IKS Rembia Hub"/>
        <s v="Taman Jaya Kelemak"/>
        <s v="Taman Kasawari, Gangsa, Durian Tunggal"/>
        <s v="Taman Lendu Bakti"/>
        <s v="Taman Masjid Tanah Ria"/>
        <s v="Taman Rembia Cemerlang"/>
        <s v="Taman Samarinda, Melaka Pindah"/>
        <s v="Taman Seri Bayan"/>
        <s v="Taman Seri Paya Rumput"/>
        <s v="Taman Seri Pulasan"/>
        <s v="Taman Seri Redan"/>
        <s v="Taman Seri Tuah Permai"/>
        <s v="Bangunan UMNO Bandar Alor Gajah"/>
        <s v="Bangunan Tabung Haji Masjid Tanah"/>
        <s v="Kompleks LKIM Kuala Linggi"/>
        <s v="Mahkota Parade, Bandar Hilir"/>
        <s v="Plaza Hang Tuah, Jalan Tun Mamat"/>
        <s v="Plaza Melaka Raya"/>
        <s v="Hatten Square, Bandar Hilir"/>
        <s v="Dataran Pahlawan, Bandar Hilir"/>
        <s v="Lotus's Melaka (fka TESCO Stores Melaka Sentral)"/>
        <s v="Melaka Dataran Pahlawan Mega Mall"/>
        <s v="Terminal Pahlawan, Jalan Merdeka"/>
        <s v="Soon Seng Plaza (The Store Melaka)"/>
        <s v="Off Jalan Hang Tuah"/>
        <s v="AEON Mall Bandaraya"/>
        <s v="Jalan Panglima Awang"/>
        <s v="MYDIN Wholesale Hypermarket MITC"/>
        <s v="Bangunan Graha Maju, Jalan Hang Tuah"/>
        <s v="Wisma Air, Jalan Hang Tuah"/>
        <s v="Bangunan Bank Rakyat, Cawangan Melaka"/>
        <s v="Plaza Jayamuda, Jalan Pelanduk Putih"/>
        <s v="Bangunan Tabung Haji, Jalan Banda Kaba"/>
        <s v="Bangunan Risda, Jalan Tun Seri Lanang"/>
        <s v="Bangunan Menara Tun Sri Lanang,"/>
        <s v="Jalan Tun Sri Lanang"/>
        <s v="Kompleks ICQS (Imigresen), Banda Hilir"/>
        <s v="Dewan Hang Tuah, Jalan Hang Tuah"/>
        <s v="Pusat Transformasi Bandar UTC, Jalan Hang Tuah"/>
        <s v="Melaka Mall"/>
        <s v="Jalan Leboh Ayer Keroh"/>
        <s v="AEON Shopping Complex"/>
        <s v="Econsave Batu Berendam"/>
        <s v="Lotus Melaka Cheng"/>
        <s v="Bangunan Peringgit Point, Jalan Raya Batu Hampar"/>
        <s v="Bangunan PKNM MITC Ayer Keroh"/>
        <s v="Menara MITC"/>
        <s v="Lebuh Ayer Keroh"/>
        <s v="Bangunan Inkubator K-Ekonomi, MITC"/>
        <s v="Ayer Keroh"/>
        <s v="Bangunan PEKESO"/>
        <s v="Menara TM Melaka MITC"/>
        <s v="Bandar Baru Jasin 2"/>
        <s v="Bandar Baru Jasin 3"/>
        <s v="Bandar Baru Jasin Bestari"/>
        <s v="Bandar Baru Merlimau"/>
        <s v="Taman Batu Gajah Bakti"/>
        <s v="Taman Debunga Merlimau"/>
        <s v="Taman Desa Kesang"/>
        <s v="Taman Desa Selandar"/>
        <s v="Taman Grahu Maju"/>
        <s v="Taman Jasin Perdana"/>
        <s v="Taman Kelubi Idaman"/>
        <s v="Taman Merlimau Utara"/>
        <s v="Taman Mewah"/>
        <s v="Taman Serkam Ria"/>
        <s v="Jalan Ong Kim Wee"/>
        <s v="Kompleks Hang Tuah, Hang Tuah Mall"/>
        <s v="Plaza Mahkota"/>
        <s v="Plaza Melaka, Jalan Gajah Berang"/>
        <s v="Plaza Seri Kubu, Kubu, Jalan Tan Chay Yan"/>
        <s v="Prime Point, Bandar Hilir"/>
        <s v="Prime Square, Bandar Hilir"/>
        <s v="Taman Melaka Raya"/>
        <s v="Taman Melaka Raya (Fasa B Peringkat 4)"/>
        <s v="Taman Melaka Raya (Fasa I)"/>
        <s v="Taman Melaka Raya (Fasa II)"/>
        <s v="Pusat Niaga Desa Taming Sari"/>
        <s v="Taman Satu Krubong"/>
        <s v="Taman Seri Laksamana - Main Road"/>
        <s v="Taman Seri Laksamana - Secondary Road"/>
        <s v="Taman Kota Laksamana"/>
        <s v="Taman Kota Laksamana Seksyen 2"/>
        <s v="Taman Kota Laksamana Seksyen 3"/>
        <s v="Bukit Baru Business Centre"/>
        <s v="Business Park @ MITC"/>
        <s v="Kota Fesyen MITC Ayer Keroh"/>
        <s v="Plaza Pandan, Malim (Malim Business Park) - Main Road"/>
        <s v="Plaza Pandan, Malim (Malim Business Park) - Secondary Road"/>
        <s v="Malim Business Centre (Taman Merderka Permai)"/>
        <s v="Taman Air Keroh Heights, Air Keroh"/>
        <s v="Taman Batu Berendam Putra, Batu Berendam"/>
        <s v="Taman Bukit Beruang Permai"/>
        <s v="Taman Bukit Melaka, Bukit Baru"/>
        <s v="Taman Bukit Heights"/>
        <s v="Taman Cheng Baru, Cheng"/>
        <s v="Taman Cheng Bestari"/>
        <s v="Taman IKS Merdeka"/>
        <s v="Taman Industri Merdeka"/>
        <s v="Taman Kasturi (Seksyen 2), Ujung Pasir"/>
        <s v="Taman Kerjasama, Bukit Baru"/>
        <s v="Taman Kesidang, Lorong Pandan"/>
        <s v="Taman Klebang Utama"/>
        <s v="Taman Kota Syah Bandar"/>
        <s v="Taman Malim Jaya, Malim"/>
        <s v="Taman Malinja Bukit Baru"/>
        <s v="Taman Melaka Baru, Batu Berendam - Main Road"/>
        <s v="Taman Melaka Baru, Batu Berendam - Secondary Road"/>
        <s v="Taman Merdeka (Jalan Pegaga), Batu Berendam"/>
        <s v="Taman Merdeka Jaya, Batu Berendam"/>
        <s v="Taman Muzaffar Heights"/>
        <s v="Taman Muzaffar Shah, Air Keroh"/>
        <s v="Taman Muzaffar Shah, Air Keroh (Laluan Utama)"/>
        <s v="Taman Pandan Indah"/>
        <s v="Taman Peringgit Jaya, Peringgit"/>
        <s v="Taman Permatang Pasir Permata"/>
        <s v="Taman Pertam Jaya, Padang Temu"/>
        <s v="Taman Saujana (Seksyen 2), Bukit Katil"/>
        <s v="Taman Semabok Emas"/>
        <s v="Taman Semabok Perdana, Semabok"/>
        <s v="Taman Seri Cempaka, Peringgit"/>
        <s v="Taman Tasik Utama, Air Keroh"/>
        <s v="Batu 3 3/4, Jalan Klebang Kecil"/>
        <s v="Plaza Sungai Udang, Sungai Udang"/>
        <s v="Pangsapuri Jayamuda"/>
        <s v="Taman Bukit Melaka"/>
        <s v="Taman Bukit Pengkalan"/>
        <s v="Taman Bertam Perdana (Gadong Utama)"/>
        <s v="Taman Bertam Setia"/>
        <s v="Taman Cheng Baru"/>
        <s v="Taman Cheng Perdana"/>
        <s v="Taman Cheng Permai, Cheng"/>
        <s v="Taman Gadong Utama (Bertam Perdana)"/>
        <s v="Taman Keris Mas, Sungai Udang"/>
        <s v="Taman Krubong Jaya"/>
        <s v="Taman Merdeka Jaya (Aeronotik Taipan)"/>
        <s v="Taman Pahlawan, Sungai Udang"/>
        <s v="Taman Panglima Bkt Serindit"/>
        <s v="Taman Paya Rumput Utama"/>
        <s v="Taman Pengkalan Minyak Utama"/>
        <s v="Taman Perindustrian Krubong"/>
        <s v="Taman Rambai Jaya, Bukit Rambai"/>
        <s v="Taman Seri Duyong, Duyong"/>
        <s v="Taman Seri Duyong Seksyen 2"/>
        <s v="Taman Tangga Batu Perdana"/>
        <s v="Taman Teknologi Cheng"/>
        <s v="Taman Terendak Height, Sungai Udang"/>
        <s v="Taman Tanjung Minyak Setia (Pecahan Lot 7199)"/>
        <s v="Taman Kayangan"/>
        <s v="Taman Seri Iskandar"/>
        <s v="Lorong Siakap"/>
        <s v="Taman Teknologi Seri Iskandar (SIBC)"/>
        <s v="Bukit Baldwin Business Center"/>
        <s v="Bangunan Tabung Haji, Jalan Raja"/>
        <s v="Bandar Teluk Intan"/>
        <s v="Bandar Baru Teluk Intan (Sekunder)"/>
        <s v="Pusat Perniagaan Intan Flora, Teluk Intan"/>
        <s v="Taman Intan Baru"/>
        <s v="Taman Indah Jaya"/>
        <s v="Taman Melor 3"/>
        <s v="Taman Teluk Intan"/>
        <s v="Bandar Ipoh Raya"/>
        <s v="Greentown Business Centre"/>
        <s v="Jalan Leong Boon Swee"/>
        <s v="Jalan Panglima/Lorong Panglima"/>
        <s v="Jalan Pasir Puteh"/>
        <s v="Jalan Peh Kee Koh"/>
        <s v="Medan Bendahara"/>
        <s v="Medan Gopeng, Ipoh"/>
        <s v="Pekan Ipoh"/>
        <s v="Pusat Perniagaan Silibin"/>
        <s v="Taman Medan Lapangan Lagenda"/>
        <s v="Taman Pertama (Silibin)"/>
        <s v="Taman Kampar"/>
        <s v="Bandar Baru Medan Ipoh"/>
        <s v="Bandar Baru Sri Klebang"/>
        <s v="Bandar Cyber Ipoh"/>
        <s v="Bandar Sri Pengkalan"/>
        <s v="Kawasan Perusahaan IGB"/>
        <s v="Medan Ipoh Bistari"/>
        <s v="Medan Pengkalan Indah"/>
        <s v="Pekan Tanjung Rambutan"/>
        <s v="Station 18 (Medan Stesyen)"/>
        <s v="Taman Anjung Tawas Damai"/>
        <s v="Taman Bandar Baru Menglembu"/>
        <s v="Taman Bercham Raya"/>
        <s v="Taman Bersatu Simpang Pulai"/>
        <s v="Taman Cempaka"/>
        <s v="Taman Impian Adril"/>
        <s v="Taman Ipoh"/>
        <s v="Taman Ipoh Selatan"/>
        <s v="Taman Kledang Permai"/>
        <s v="Taman Lindungan Bercham Indah"/>
        <s v="Taman Loke Lim"/>
        <s v="Taman Meru 2B (Fasa I-IV)"/>
        <s v="Taman Perpaduan Jaya"/>
        <s v="Taman Perpaduan Koperasi"/>
        <s v="Taman Tasek Emas"/>
        <s v="Taman Tasek Jaya"/>
        <s v="Pekan Chemor"/>
        <s v="Taman Indah Kampung Kepayang"/>
        <s v="Aeon Big Falim"/>
        <s v="Ipoh Parade Shopping Centre"/>
        <s v="Angsana Ipoh Mall"/>
        <s v="De Garden"/>
        <s v="Menara Taiko"/>
        <s v="Bangunan Seri Kinta"/>
        <s v="M &amp; A Building"/>
        <s v="Wisma Majuperak (Wisma Maju UMNO)"/>
        <s v="Maybank Trust"/>
        <s v="Kompleks Islam Darul Ridzuan"/>
        <s v="Perak Techno-Trade Centre"/>
        <s v="Kinta City"/>
        <s v="AEON Station 18"/>
        <s v="Lotus Ipoh Station 18"/>
        <s v="Disney Agacia"/>
        <s v="Kampung Baru Jeram"/>
        <s v="Kampung Baru Mambang Diawan"/>
        <s v="Pekan Malim Nawar"/>
        <s v="Taman Bina Jaya"/>
        <s v="Taman Desa Lawan Kuda"/>
        <s v="Taman Kampar Putra"/>
        <s v="Taman Malim Nawar"/>
        <s v="Bandar Baru Barat"/>
        <s v="Bandar Baru Selatan"/>
        <s v="Jalan Pasar / Lorong Pasar"/>
        <s v="Kampar Sentral"/>
        <s v="Kampus West City"/>
        <s v="Pekan Kampar"/>
        <s v="Pusat Perdagangan Bandar Kampar"/>
        <s v="Taman Aman, Mambang Diawan"/>
        <s v="Taman Angkasa"/>
        <s v="Taman Bandar Baru Kampar"/>
        <s v="Taman Golden Dragon"/>
        <s v="Taman Kampar Perdana"/>
        <s v="Taman Kampar Permai (De Green)"/>
        <s v="Taman Karang Damai"/>
        <s v="Taman Kolej Perdana"/>
        <s v="Taman Kwong Yik Realty"/>
        <s v="Taman Perak Indah"/>
        <s v="Taman Perak Mewah"/>
        <s v="Taman Sejahtera Jaya,Kampar"/>
        <s v="Taman Siswa"/>
        <s v="Taman Sri Kampar"/>
        <s v="Taman Tiara Kampar"/>
        <s v="Kampung Baru Lawan Kuda"/>
        <s v="Lotus's Kampar (formerly known as Tesco Kampar)"/>
        <s v="Kerian Sentral Mall"/>
        <s v="Bandar Baru Batu Gajah"/>
        <s v="Pekan Batu Gajah"/>
        <s v="Taman Batu Gajah Perdana"/>
        <s v="Taman Orkid, Batu Gajah"/>
        <s v="Taman Saujana Batu Gajah"/>
        <s v="Eden Park, Pusing"/>
        <s v="Kampung Muhibbah Bandar Baru Batu 10, Jalan Tanjung Tualang"/>
        <s v="Taman Bemban Raya"/>
        <s v="Aeon Klebang, Chemor"/>
        <s v="Mydin Mall (Meru Raya)"/>
        <s v="Terminal Aman Jaya"/>
        <s v="TF Value Mart Sunway City, Tambun"/>
        <s v="Medan Saujana"/>
        <s v="Medan Kamunting Jaya"/>
        <s v="AEON Taiping"/>
        <s v="Giant Taiping"/>
        <s v="AEON Seri Manjung"/>
        <s v="Lotus's Manjung (formerly known as Tesco Manjung)"/>
        <s v="Taman Bernam Baru"/>
        <s v="D'Mall"/>
        <s v="Bandar Baru Sri Manjung Fasa 1C1 - 1C4"/>
        <s v="Bandar Baru Sri Manjung Fasa 1E1-1E3"/>
        <s v="Bandar Baru Sri Manjung Fasa 2B"/>
        <s v="Kampung Selamat"/>
        <s v="Manjung Business Center"/>
        <s v="Medan Desa Aman"/>
        <s v="Pekan Kampung Koh"/>
        <s v="Pekan Sitiawan"/>
        <s v="Pusat Bandar Seri Manjung Seksyen 3"/>
        <s v="Pusat Perdagangan Manjung Point 1"/>
        <s v="Pusat Perdagangan Manjung Point 3"/>
        <s v="Sitiawan Central"/>
        <s v="Taman Acheh Bistari"/>
        <s v="Taman Acheh Maju 2"/>
        <s v="Taman Anson"/>
        <s v="Taman Bauhinia"/>
        <s v="Taman Berpadu"/>
        <s v="Taman Bunga Raya"/>
        <s v="Taman Desa Permai, Kampung Koh"/>
        <s v="Taman Desa Ria"/>
        <s v="Taman Desa Sitiawan"/>
        <s v="Taman Ilmu II, Sitiawan"/>
        <s v="Taman Kiara"/>
        <s v="Taman Lekir Baru"/>
        <s v="Taman Mas"/>
        <s v="Taman Medan Acheh"/>
        <s v="Taman Medan Jaya"/>
        <s v="Taman Medan Sejahtera"/>
        <s v="Taman Megah"/>
        <s v="Taman Mewah Aman"/>
        <s v="Taman Nesa"/>
        <s v="Taman Permatang Maju"/>
        <s v="Taman Samudera"/>
        <s v="Taman Samudera Fasa 6"/>
        <s v="Taman Sejati"/>
        <s v="Taman Sejati II"/>
        <s v="Taman Selamat"/>
        <s v="Taman Sentosa"/>
        <s v="Taman Sentosa II"/>
        <s v="Taman Seri Indah"/>
        <s v="Taman Seri Sentosa"/>
        <s v="Taman Seri Sentosa, Ayer tawar"/>
        <s v="Taman Setia"/>
        <s v="Taman Setia Residen"/>
        <s v="Taman Sitiawan II"/>
        <s v="Taman Sitiawan Maju"/>
        <s v="Taman Sri Sentosa, Ayer Tawar"/>
        <s v="Bandar Lumut"/>
        <s v="Pekan Ayer Tawar"/>
        <s v="Pekan Gurney"/>
        <s v="Taman Desa Manjung Raya"/>
        <s v="Taman Seri Ayer Tawar"/>
        <s v="Taman Lumut Pantai Impian"/>
        <s v="Taman Lumut Indah"/>
        <s v="Taman Nakhoda"/>
        <s v="Taman Permata, Lumut"/>
        <s v="Taman Bukit Permata"/>
        <s v="Taman Bintang Pantai Remis"/>
        <s v="Taman Desa Pantai"/>
        <s v="Taman Desa Pantai II"/>
        <s v="Taman Desa Pangkor"/>
        <s v="Medan Pantai Jaya"/>
        <s v="Jalan Tupai"/>
        <s v="Jalan Kota"/>
        <s v="Medan Taiping"/>
        <s v="Menara KamalBina"/>
        <s v="Taiping Sentral"/>
        <s v="Lotus's Taiping"/>
        <s v="Taiping Mall"/>
        <s v="Rapid Mall Seri Intan"/>
        <s v="Wisma Boltex"/>
        <s v="Jalan Rangoon"/>
        <s v="Jalan Penang"/>
        <s v="Lebuh Gereja"/>
        <s v="Lebuh Chulia"/>
        <s v="Kawasan Jalan Anson"/>
        <s v="Taman Inderawasih"/>
        <s v="Bandar Perai Jaya"/>
        <s v="Bandar PERDA"/>
        <s v="Bandar SUNWAY"/>
        <s v="Bandar Bukit Mertajam"/>
        <s v="Bukit Mertajam Wellesly"/>
        <s v="Sri Saujana-Macallum"/>
        <s v="Gat Lebuh Macallum"/>
        <s v="Bandar Baru Ayer Itam"/>
        <s v="Jalan Gotlieb"/>
        <s v="Jalan Dato keramat"/>
        <s v="Jalan Perak"/>
        <s v="Lebuh Tye Sin"/>
        <s v="Pulau Tikus - Jalan Burma"/>
        <s v="Pulau Tikus - Jalan Jones"/>
        <s v="Jalan Jelutong"/>
        <s v="Taman Selat"/>
        <s v="Pusat Perniagaan Raja Uda"/>
        <s v="Bandar Putra Bertam"/>
        <s v="Kawasan Perniagaan Teras Jaya"/>
        <s v="Taman Seri Pinang"/>
        <s v="Taman Terbilang"/>
        <s v="Taman Bertam Indah"/>
        <s v="Pusat Bandar Bertam Perdana"/>
        <s v="Pusat Perniagaan Oren"/>
        <s v="Taman Tanjung Aman"/>
        <s v="Taman Bagan"/>
        <s v="Taman Mak Mandin Jaya"/>
        <s v="Butterworth Bussiness City Centre"/>
        <s v="Taman Mesra Permai"/>
        <s v="Pangsapuri Mesra Jaya"/>
        <s v="Taman Bertam Ria"/>
        <s v="Pusat Perniagaan Kepala Batas"/>
        <s v="Taman Usahaniaga"/>
        <s v="Taman Bukit Minyak"/>
        <s v="Pusat Perniagaan Seri Impian"/>
        <s v="Taman Mutiara"/>
        <s v="Taman Kota Permai"/>
        <s v="Taman Lembah Permai"/>
        <s v="Taman Kelisa Emas"/>
        <s v="Taman Seri Impian"/>
        <s v="Pusat Perniagaan Juru Avenue"/>
        <s v="Icon City"/>
        <s v="Taman Impian Ria"/>
        <s v="Taman Seri Delima"/>
        <s v="Taman Sri Rambai"/>
        <s v="Pusat Perniagaan Permatang Rawa"/>
        <s v="Pusat Perniagaan Maju Utama"/>
        <s v="Pusat Perniagaan Gemilang"/>
        <s v="Pusat Perniagaan Mahkota Impian"/>
        <s v="Pusat Perniagaan Sentral Jaya"/>
        <s v="Juru Sentral"/>
        <s v="Taman Chai Leng"/>
        <s v="Pusat Perniagaan Rozhan"/>
        <s v="Taman Berjaya Baru"/>
        <s v="The Frontage"/>
        <s v="Taman Desa Damai"/>
        <s v="Taman Seri Jaya"/>
        <s v="Pusat Perniagaan Seri Alma"/>
        <s v="The Prominence"/>
        <s v="Taman Betik Manis"/>
        <s v="Pusat Perniagaan Maju Jaya"/>
        <s v="Taman Ciku"/>
        <s v="Taman Limau Manis"/>
        <s v="Sunway Wellesly"/>
        <s v="Taman Bayu Mutiara"/>
        <s v="Pusat Perniagaan Maju"/>
        <s v="Taman Samagagah"/>
        <s v="Pusat Perniagaan Alma Jaya"/>
        <s v="Kawasan Perniagaan Sungai Rambai"/>
        <s v="Bandar Tasek Mutiara"/>
        <s v="Pusat Komersial Bandar Tasek Mutiara"/>
        <s v="Vervea"/>
        <s v="Eco Bloom"/>
        <s v="Pavilion Park City"/>
        <s v="Taman Tambun Indah"/>
        <s v="The Pallazia"/>
        <s v="Taman Alor Vista"/>
        <s v="Taman Sri Bunga"/>
        <s v="Taman Seri Perak"/>
        <s v="Desa Mawar"/>
        <s v="Desa Indah"/>
        <s v="Desa Universiti"/>
        <s v="Bayan Baru"/>
        <s v="Jalan Tun Dr Awang"/>
        <s v="Pusat Bandar Bayan Baru"/>
        <s v="Setia Tri-Angle"/>
        <s v="Sunway Tunas"/>
        <s v="The One-Terrace Plus"/>
        <s v="Taman Desa Murni"/>
        <s v="Pusat Perniagaan Serdang"/>
        <s v="Carissa Villa"/>
        <s v="Taman Air Tawar Indah"/>
        <s v="Kawasan Perniagaan Asas Murni"/>
        <s v="Bandar Machang Bubok"/>
        <s v="Taman Juru Indah"/>
        <s v="Kawasan Perniagaan Taman Merak"/>
        <s v="Taman Bakap Indah"/>
        <s v="Taman Tangling Jaya"/>
        <s v="Taman Ilmu"/>
        <s v="KOMTAR Phases 1 &amp; 2"/>
        <s v="Penang Plaza"/>
        <s v="Gurney Plaza"/>
        <s v="Gurney Paragon"/>
        <s v="1st Avenue"/>
        <s v="Kompleks Bagan"/>
        <s v="Lotus Bagan Ajam"/>
        <s v="Penang Sentral"/>
        <s v="Wisma Choo"/>
        <s v="Queensbay Mall"/>
        <s v="Lotus's Bertam"/>
        <s v="Sunshine Bertam"/>
        <s v="Sunway Carnivall"/>
        <s v="Megamall Pinang"/>
        <s v="NB Plaza"/>
        <s v="Lotus's Seberang Jaya"/>
        <s v="AEON Mall"/>
        <s v="MYDIN Bukit Mertajam"/>
        <s v="Lotus's Bukit Mertajam"/>
        <s v="Plaza Bukit Mertajam (SUMMIT)"/>
        <s v="Kompleks Bukit Mertajam"/>
        <s v="Island Plaza"/>
        <s v="Kompleks Straits Quay"/>
        <s v="One Presincts"/>
        <s v="Design Village"/>
        <s v="Gembira Parade, George Town"/>
        <s v="Sunshine Farlim Shopping Mall"/>
        <s v="Udini Square"/>
        <s v="Wisma Ng Ah Yan"/>
        <s v="Wisma Kinta, Lorong Kinta"/>
        <s v="Mutiara I &amp; P, Greenhall"/>
        <s v="Lembaga Tabung Haji Building / Greenhall"/>
        <s v="Wisma Great Eastern"/>
        <s v="21-storey NB Tower,"/>
        <s v="Jalan Bagan Luar"/>
        <s v="13-storey Wisma Pantai , Jalan Kampong Gajah"/>
        <s v="Bangunan Heng Guan, Jalan Burmah"/>
        <s v="Wisma Leader, Jalan Larut"/>
        <s v="Wisma Kheng Hong, Pengkalan Weld"/>
        <s v="Wisma MARA, Pengkalan Weld"/>
        <s v="Bangunan KWSP, Jalan Sultan Ahmad Shah"/>
        <s v="Northam City ( Menara BHL ), Jalan Sultan Ahmad Shah"/>
        <s v="6-storey Kompleks Sempilai, Jalan Sempilai"/>
        <s v="12-storey Wisma KWSP, Lebuh Tenggiri"/>
        <s v="The Ceo"/>
        <s v="Beaufort Sentral"/>
        <s v="Beaufort Square"/>
        <s v="1 Beaufort Phase 1"/>
        <s v="Bornion Shopping Complex"/>
        <s v="Datun Commercial Centre"/>
        <s v="Pegalan Shopping Complex"/>
        <s v="Pekan Keningau"/>
        <s v="The One Plaza"/>
        <s v="Yee Shing Commercial Centre"/>
        <s v="Yuk Yin Shopping Complex"/>
        <s v="Kompleks Alappbana"/>
        <s v="Kompleks Centenary"/>
        <s v="Suria Commercial Centre"/>
        <s v="Api-api Centre"/>
        <s v="Asia City"/>
        <s v="Bandaran Berjaya"/>
        <s v="Grace Square"/>
        <s v="Jalan Gaya"/>
        <s v="Kampong Air"/>
        <s v="Karamunsing Capital"/>
        <s v="KK Times Square"/>
        <s v="Komplek Sinsuran"/>
        <s v="Sadong Jaya"/>
        <s v="Sedco Complex"/>
        <s v="Sutera Avenue"/>
        <s v="Warisan Square"/>
        <s v="Wisma Yakim"/>
        <s v="Avenue Commercial Centre"/>
        <s v="Pekan Kota Marudu"/>
        <s v="Pekan Baru Kuala Penyu"/>
        <s v="Maju Commercial Centre"/>
        <s v="Kunak Plaza"/>
        <s v="Jalan Teratai"/>
        <s v="Austin Business Park Mogonibung"/>
        <s v="Donggongon New Township"/>
        <s v="Donggongon Square"/>
        <s v="HS Commercial Centre"/>
        <s v="New World Commercial Centre"/>
        <s v="Pekan Donggongon"/>
        <s v="Grand Plaza Putatan"/>
        <s v="Mahkota Plaza"/>
        <s v="Pusat Dagangan Putatan"/>
        <s v="Putatan New Township"/>
        <s v="Putatan Plaza"/>
        <s v="Putra Square"/>
        <s v="Royal Plaza Putatan"/>
        <s v="Pekan Ranau"/>
        <s v="Jalan 2, Bandar Sandakan"/>
        <s v="Bandar Mutiara"/>
        <s v="Sipitang Plaza"/>
        <s v="Fajar Complex"/>
        <s v="Jalan Masjid"/>
        <s v="Pusat Komersil Ba Zhong"/>
        <s v="Tacoln Complex"/>
        <s v="Orchard Plaza"/>
        <s v="Tenom Jaya"/>
        <s v="Pekan Tamparuli"/>
        <s v="Pekan Tuaran"/>
        <s v="Pekan Membakut"/>
        <s v="Membakut New Township"/>
        <s v="Pekan Sook"/>
        <s v="Taman Luagan Phase 1"/>
        <s v="Alamesra Plaza Permai"/>
        <s v="Alamesra Plaza Utama"/>
        <s v="Bornion Commercial Centre"/>
        <s v="City Mall"/>
        <s v="Damai Plaza Phase 1"/>
        <s v="Damai Plaza Phase 2"/>
        <s v="Damai Plaza Phase 3"/>
        <s v="Damai Plaza Phase 4"/>
        <s v="Damai Point"/>
        <s v="Fortuna Commercial Centre"/>
        <s v="Inanam Central"/>
        <s v="Inanam New Township"/>
        <s v="Inanam Point"/>
        <s v="Inanam Square"/>
        <s v="Kepayan Phase 10"/>
        <s v="KK Taipan"/>
        <s v="Kompleks BSA"/>
        <s v="Kolam Centre"/>
        <s v="Kolam Plaza"/>
        <s v="Kompleks Mutiara"/>
        <s v="Lido Plaza"/>
        <s v="Likas Plaza"/>
        <s v="Lintas Jaya"/>
        <s v="Lintas Plaza"/>
        <s v="Lintas Square"/>
        <s v="Luyang Perdana"/>
        <s v="Menggatal Plaza"/>
        <s v="Menggatal Plaza Phase 2"/>
        <s v="Menggatal New Township"/>
        <s v="Metro Town"/>
        <s v="One Borneo"/>
        <s v="Pavilion Bundusan"/>
        <s v="Pekan Menggatal"/>
        <s v="Plaza Juta"/>
        <s v="Plaza Kingfisher"/>
        <s v="Plaza Tanjung Aru"/>
        <s v="Polytechnic Commercial Centre"/>
        <s v="Pusat Komersil 88"/>
        <s v="Putera Jaya"/>
        <s v="Salut Commercial Centre"/>
        <s v="Sri Kepayan Commercial Centre"/>
        <s v="Sulaman Sentral"/>
        <s v="Suria Inanam"/>
        <s v="T1 Bundusan"/>
        <s v="Taman Layang Layang"/>
        <s v="Taman Luyang Phase 8"/>
        <s v="TNK Commercial Centre"/>
        <s v="University Plaza"/>
        <s v="Wisma K.K.M"/>
        <s v="Langkon Commercial Centre"/>
        <s v="Airport Plaza"/>
        <s v="Bandar Sri Perdana"/>
        <s v="D'Perdana Square"/>
        <s v="First Palm City"/>
        <s v="I-Peak Business Centre"/>
        <s v="Palm heights Phase 5"/>
        <s v="Benoni Commercial Centre"/>
        <s v="Benoni Commercial Centre Phase 3"/>
        <s v="Kinarut Mall"/>
        <s v="Palm Square Commercial Centre"/>
        <s v="Taman Pengalat Besar"/>
        <s v="Taman Tulip"/>
        <s v="Bandar Penampang Baru"/>
        <s v="Bundusan Commercial Centre"/>
        <s v="Bundusan Square"/>
        <s v="Country Height Plaza"/>
        <s v="Cyber Perdana Commercial Centre"/>
        <s v="Cyber Square"/>
        <s v="Damas 118 Plaza"/>
        <s v="Hong Tong Centre"/>
        <s v="I-Plaza Commercial Centre"/>
        <s v="Kepayan Point"/>
        <s v="Kepayan Ridge Commercial Centre"/>
        <s v="Kobusak Commercial Centre"/>
        <s v="Padimas Point"/>
        <s v="Padimas Point 2"/>
        <s v="Pintas Avenue"/>
        <s v="Pintas Square"/>
        <s v="Pusat Dagangan Donggongon"/>
        <s v="Rainfield Court"/>
        <s v="Taman Suria Shop Apartment"/>
        <s v="Taman Viewland"/>
        <s v="Towering Koidupan Perdana"/>
        <s v="Utama Plaza"/>
        <s v="Vista Minintod"/>
        <s v="Windrose Square"/>
        <s v="Wisma Langat"/>
        <s v="Kiaburi Plaza Phase 2"/>
        <s v="Bandar Indah Jaya"/>
        <s v="Bandar Kim Fung"/>
        <s v="Bandar Labuk Jaya"/>
        <s v="Bandar Lee Tat Jaya"/>
        <s v="Bandar Maju"/>
        <s v="Bandar Pasaraya"/>
        <s v="Bandar Prima"/>
        <s v="Bandar Tyng"/>
        <s v="Taman Indah Jaya (Phase IV)"/>
        <s v="Desa Sri Tong Talun"/>
        <s v="AA Central"/>
        <s v="Kubota Sentral"/>
        <s v="Kubota Square"/>
        <s v="Muhibbah Square"/>
        <s v="Perdanajaya Commercial Centre"/>
        <s v="Plaza Damai"/>
        <s v="Pusat Komersil Kubota Bintang"/>
        <s v="Pusat Komersil Taipan"/>
        <s v="Taman Bintang"/>
        <s v="Taman Da Hua 3"/>
        <s v="Taman Hot Spring Jaya"/>
        <s v="Taman Kuhara Jaya"/>
        <s v="Taman Megah Jaya"/>
        <s v="Taman Tawau"/>
        <s v="Plaza CKS Tuaran"/>
        <s v="Rugading Commercial Centre"/>
        <s v="Wisma Telipok Ria Phase 2"/>
        <s v="Kimanis Centro"/>
        <s v="Bandar Sri Indah"/>
        <s v="Merotai Besar"/>
        <s v="Taman Sawit"/>
        <s v="D'Sri Gayang"/>
        <s v="Keningau Mall"/>
        <s v="Centre Point"/>
        <s v="Imago Shopping Mall"/>
        <s v="Jesselton Mall"/>
        <s v="Kompleks Asia City"/>
        <s v="Kompleks Karamunsing"/>
        <s v="KK Plaza"/>
        <s v="Oceanus Waterfront Mall"/>
        <s v="Plaza Wawasan"/>
        <s v="Riverson"/>
        <s v="Suria Sabah"/>
        <s v="Wisma Merdeka"/>
        <s v="Wisma Muis"/>
        <s v="Lahad Datu Centre Point"/>
        <s v="Darvel Bay Plaza"/>
        <s v="Megalong Mall"/>
        <s v="One Place Mall"/>
        <s v="Menara MPS"/>
        <s v="Wisma Khoo Siak Chiew"/>
        <s v="Seafest Square"/>
        <s v="Grace Plaza"/>
        <s v="Sabindo Plaza"/>
        <s v="Central Shopping Plaza"/>
        <s v="Grand Merdeka Mall"/>
        <s v="Inanam Mall"/>
        <s v="Likas Square"/>
        <s v="Lintas Station"/>
        <s v="ITCC Shopping Mall"/>
        <s v="Eastern Plaza"/>
        <s v="Aeon Big Ampang"/>
        <s v="Wisma Dirgahayu"/>
        <s v="Kompleks PKNS Bangi"/>
        <s v="Kompleks Metro Point Kajang"/>
        <s v="Century Square"/>
        <s v="Wisma Mustapha Kamal - Tower 2"/>
        <s v="CoPlace 1"/>
        <s v="CoPlace 2"/>
        <s v="CoPlace 3"/>
        <s v="Bandar Baru Rawang"/>
        <s v="Bandar Country Homes"/>
        <s v="Bandar Tasik Puteri"/>
        <s v="Batu Caves Centrepoint"/>
        <s v="Dataran Selayang"/>
        <s v="Medan Batu Caves"/>
        <s v="One Selayang"/>
        <s v="Prima Selayang"/>
        <s v="Prima Sri Gombak"/>
        <s v="Pusat Perdagangan Selaseh"/>
        <s v="Pusat Perniagaan Rawang Milinieum"/>
        <s v="Rawang Greatway Industrial Park"/>
        <s v="Sunway Batu Caves"/>
        <s v="Taman Bukit Idaman"/>
        <s v="Taman Bukit Rahman Putra"/>
        <s v="Taman Melawati"/>
        <s v="Taman Selayang Baru"/>
        <s v="Taman Selayang Jaya"/>
        <s v="Taman Sri Batu Caves"/>
        <s v="Taman Sri Gombak"/>
        <s v="The Reef Rawang"/>
        <s v="Ampang Jaya"/>
        <s v="Laguna Biru"/>
        <s v="Kampong Baru Kundang"/>
        <s v="M-Residensi"/>
        <s v="Rawang Intergated"/>
        <s v="Rawang Sentral"/>
        <s v="Taman Bidara"/>
        <s v="Taman Bukit Rawang Jaya"/>
        <s v="Taman Desa Jaya"/>
        <s v="Taman Ehsan"/>
        <s v="Taman Jasa"/>
        <s v="Taman Pelangi"/>
        <s v="Taman Prima Selayang"/>
        <s v="Taman Rawang Perdana"/>
        <s v="Taman Setia Rawang"/>
        <s v="Taman Tun Teja"/>
        <s v="Desa Aman Puri"/>
        <s v="Melawati Mall"/>
        <s v="Selayang Capitol"/>
        <s v="Selayang Mall"/>
        <s v="Giant Batu Caves"/>
        <s v="Giant Ulu Klang"/>
        <s v="Tesco Rawang"/>
        <s v="Bangunan TRC"/>
        <s v="Plaza Flamingo"/>
        <s v="Wisma Philomath"/>
        <s v="Avenue Ampang"/>
        <s v="Bandar Baru Ampang"/>
        <s v="Bandar Tun Hussein Onn"/>
        <s v="One Ampang Avenue"/>
        <s v="One Ampang Business Avenue"/>
        <s v="Seksyen 3 Bandar Baru Bangi"/>
        <s v="Seksyen 4 Bandar Baru Bangi"/>
        <s v="Seksyen 6, Bandar Baru Bangi"/>
        <s v="Seksyen 7, Bandar Baru Bangi"/>
        <s v="Seksyen 8 (Seri Bangi)"/>
        <s v="Taman Ampang Hilir"/>
        <s v="Taman Ampang Utama"/>
        <s v="Taman Balakong Jaya"/>
        <s v="Taman Bukit Mewah"/>
        <s v="Taman Kajang Utama"/>
        <s v="Taman Pandan Perdana"/>
        <s v="Taman Prima Saujana"/>
        <s v="Taman Sepakat Indah 2"/>
        <s v="Taman Seraya"/>
        <s v="Taman Villa Tropika"/>
        <s v="Bandar Bukit Mahkota"/>
        <s v="Bandar Damai Perdana"/>
        <s v="Bandar Puteri Bangi"/>
        <s v="Saujana Impian"/>
        <s v="Taman Cheras Prima"/>
        <s v="Taman Impian Ehsan"/>
        <s v="Taman Kajang Sentral"/>
        <s v="Taman Melor Ampang"/>
        <s v="Taman Orkid"/>
        <s v="Taman Pelangi Semenyih 1 &amp; 2"/>
        <s v="Taman Semenyih Sentral"/>
        <s v="Taman Sentosa Villa"/>
        <s v="Taman Sri Melor (Bandar Baru Bangi)"/>
        <s v="Taman Sri Tanjung (Semenyih)"/>
        <s v="Taman TTDI"/>
        <s v="Taman Universiti Bangi"/>
        <s v="Bandar Sungai Buaya"/>
        <s v="Bandar Utama Batang Kali"/>
        <s v="Bukit Beruntung"/>
        <s v="Bukit Sentosa"/>
        <s v="Pekan Kerling"/>
        <s v="Taman Antara Gapi"/>
        <s v="Taman Tempua Bistari"/>
        <s v="Taman Weng Cheong"/>
        <s v="Kerling"/>
        <s v="Econsave Batang Kali"/>
        <s v="Tesco Bukit Beruntung"/>
        <s v="Wisma Kelana Brem - Menara 2"/>
        <s v="Kelana Centre Point - Block D"/>
        <s v="Wisma MyKasih"/>
        <s v="Dataran PHB - Blok A"/>
        <s v="Bandar Botanic"/>
        <s v="Bandar Bukit Raja"/>
        <s v="Bandar Bukit Tinggi"/>
        <s v="Bandar Parkland"/>
        <s v="Bandar Puteri"/>
        <s v="Bayu Perdana"/>
        <s v="Alam Avenue Seksyen 16"/>
        <s v="Bandar Baru Klang"/>
        <s v="Kota Kemuning"/>
        <s v="Seksyen 25 Shah Alam (Sri Muda)"/>
        <s v="Jalan Kapar"/>
        <s v="Jalan Meru"/>
        <s v="Bandar Pelabuhan Klang"/>
        <s v="Pekan Kapar"/>
        <s v="Klang Parade"/>
        <s v="Shaw Centrepoint Complex"/>
        <s v="GIANT Klang Sentral"/>
        <s v="GIANT Kemuning Utama"/>
        <s v="GM Klang"/>
        <s v="GM Klang Block C"/>
        <s v="Plaza Metro Klang"/>
        <s v="Casa Klang"/>
        <s v="Kompleks Mais Klang"/>
        <s v="NTS Klang"/>
        <s v="Bandar Banting"/>
        <s v="Taman Banting Baru"/>
        <s v="Bandar Saujana Putra"/>
        <s v="Bandar Tropicana Aman"/>
        <s v="Eco Sanctuary"/>
        <s v="Bandar Rimbayu"/>
        <s v="Taman Delima, Banting"/>
        <s v="Taman Mutiara, Tanjung Sepat"/>
        <s v="Taman Sejahtera, Sungai Jarom"/>
        <s v="Eco Santuary Mall"/>
        <s v="TESCO Extra, Jenjarom"/>
        <s v="IOI Mall"/>
        <s v="Kulai Centre Point"/>
        <s v="Kulai Hypermarket"/>
        <s v="Lotus's Kulai (Tesco Kulai)"/>
        <s v="Johor Premium Outlets (JPO)"/>
        <s v="Aeon Mall Kulaijaya"/>
        <s v="Seksyen 7 Shah Alam"/>
        <s v="Seksyen 9, Shah Alam"/>
        <s v="Seksyen 13, Shah Alam"/>
        <s v="Taman Damai Utama Puchong"/>
        <s v="Ara Damansara"/>
        <s v="Pusat Bandar Puchong"/>
        <s v="SS 14 &amp; SS 15"/>
        <s v="Bandar Puchong Jaya"/>
        <s v="SS 2 Petaling Jaya"/>
        <s v="Dataran Otomobil Seksyen 15, Shah Alam"/>
        <s v="Seksyen 17 Shah Alam"/>
        <s v="Seksyen 20 Shah Alam"/>
        <s v="Seksyen 23 Shah Alam"/>
        <s v="Seksyen 15 Shah Alam"/>
        <s v="Bandar Setia Alam"/>
        <s v="Taman Saujana Puchong"/>
        <s v="Setia Walk(Pusat bandar Puchong)"/>
        <s v="Bandar Pinggiran Subang"/>
        <s v="Bandar Puteri Puchong"/>
        <s v="Alam Budiman U10 Shah Alam"/>
        <s v="Denai Alam Seksyen U16 Shah Alam"/>
        <s v="Seksyen 4, Kota Damansara"/>
        <s v="Kota Damansara"/>
        <s v="The Curve, Mutiara Damansara"/>
        <s v="Ikano Power Centre"/>
        <s v="Citta Mall"/>
        <s v="3 Damansara"/>
        <s v="4 Damansara"/>
        <s v="5 Damansara"/>
        <s v="6 Damansara"/>
        <s v="One Utama"/>
        <s v="Jaya Shopping Centre"/>
        <s v="Starling Mall"/>
        <s v="NSK Kota Damansara fka AEON Big Seksyen Kota Damansara"/>
        <s v="Giant Mall Kelana Jaya"/>
        <s v="LOTUS Mutiara Damansara"/>
        <s v="Menara Choy Fook On"/>
        <s v="Menara PKNS"/>
        <s v="Menara Lien Hoe"/>
        <s v="Damansara Uptown 1"/>
        <s v="Damansara Uptown 2"/>
        <s v="TH Uptown 3"/>
        <s v="Menara CP"/>
        <s v="Menara Luxor"/>
        <s v="PJ 33/Jaya 33 Podium"/>
        <s v="Quill 9"/>
        <s v="Menara Surian"/>
        <s v="Menara Muda Jaya"/>
        <s v="Menara Yayasan Selangor"/>
        <s v="Menara KLK (fka Menara Batu Kawan)"/>
        <s v="Wisma Perkeso"/>
        <s v="PJ City (Tower B)"/>
        <s v="The Ascent, Paradigm"/>
        <s v="Menara UAC"/>
        <s v="Crystal Plaza"/>
        <s v="Tropicana Garden Office Tower"/>
        <s v="Menara VSQ"/>
        <s v="AEON Big Puchong Utama"/>
        <s v="Giant Hypermarket Bandar Kinrara"/>
        <s v="LOTUS Puchong"/>
        <s v="Puchong Financial Corporate Centre (Tower 1)"/>
        <s v="Puchong Financial Corporate Centre (Tower 2)"/>
        <s v="Puchong Financial Corporate Centre (Tower 4)"/>
        <s v="CBD Perdana 2, Cyberjaya"/>
        <s v="Glomac Cyberjaya"/>
        <s v="Masreca 19, Cyberjaya"/>
        <s v="Plaza Crystal Ville, Cyberjaya"/>
        <s v="Bandar Baru Salak Tinggi"/>
        <s v="Medan 88, Bandar Baru Salak Tinggi"/>
        <s v="Medan 120, Bandar Baru Salak Tinggi"/>
        <s v="Cosmoplex, Bandar Baru Salak Tinggi"/>
        <s v="Pusat Perniagaan Gemilang, Dengkil"/>
        <s v="Taman Murni"/>
        <s v="Taman Putra Perdana"/>
        <s v="Airport City Business Centre, Kota Warisan"/>
        <s v="Taman Dengkil Jaya"/>
        <s v="Pusat Perniagaan Gemilang, Kota Warisan"/>
        <s v="Conezion, Sepang"/>
        <s v="IOI City Mall"/>
        <s v="D'Pulze Cyberjaya"/>
        <s v="KIP Mall Kota Warisan"/>
        <s v="Gem In Mall, Mutiara Ville"/>
        <s v="Mines Shopping Fair"/>
        <s v="AEON Taman Equine"/>
        <s v="Giant Seri Kembangan"/>
        <s v="Shah Alam City Centre Mall (SACC Mall)"/>
        <s v="Plaza Alam Sentral"/>
        <s v="Central I-City"/>
        <s v="Kompleks PKNS Shah Alam"/>
        <s v="Ole Ole"/>
        <s v="AEON Big Seksyen 23 Shah Alam"/>
        <s v="LOTUS Shah Alam"/>
        <s v="LOTUS Setia Alam"/>
        <s v="Giant Hypermarket Seksyen 13 Shah Alam"/>
        <s v="Giant Hypermarket Kota Damansara"/>
        <s v="Komplek PKNS"/>
        <s v="Plaza Perangsang"/>
        <s v="Wisma PPNS"/>
        <s v="Bangunan Darul Ehsan"/>
        <s v="Wisma MBSA"/>
        <s v="Menara Bank Rakyat"/>
        <s v="Wisma PKPS"/>
        <s v="Bangunan Kumpulan Muara (fka Bangunan UMNO Selangor )"/>
        <s v="Peremba Square (Block A)"/>
        <s v="Peremba Square (Block B)"/>
        <s v="Peremba Square (Block C)"/>
        <s v="Peremba Square (Block D)"/>
        <s v="Peremba Square (Block E)"/>
        <s v="Wisma Ehsan (Menara BSN)"/>
        <s v="Wisma SSP"/>
        <s v="Sapura@Mines"/>
        <s v="Subang Parade"/>
        <s v="Sunway Pyramid"/>
        <s v="The Summit USJ"/>
        <s v="Mydin Mall Subang Jaya"/>
        <s v="AEON Big Subang Jaya (hypermarket)"/>
        <s v="Giant USJ"/>
        <s v="Wisma Consplant 1"/>
        <s v="Wisma Consplant 2"/>
        <s v="Menara HeiTech Village"/>
        <s v="Wisma Conlay"/>
        <s v="Sunway Pinnacle"/>
        <s v="Bangunan Lee Yan Lian"/>
        <s v="Bangunan Ming And Annexe"/>
        <s v="Menara OCBC"/>
        <s v="Wisma Badan Peguam Malaysia (Wisma Straits Trading)"/>
        <s v="Wisma Bandar"/>
        <s v="Wisma Lee Rubber"/>
        <s v="Maju Tower"/>
        <s v="Kuala Lumpur City Centre (Suria KLCC)"/>
        <s v="Kompleks Wilayah"/>
        <s v="Semua House"/>
        <s v="Plaza Low Yat"/>
        <s v="Plaza GM"/>
        <s v="Busana Mara"/>
        <s v="Plaza Imbi"/>
        <s v="Life Centre"/>
        <s v="Shaw Parade"/>
        <s v="Ampwalk"/>
        <s v="Stesen KL Sentral"/>
        <s v="NU Sentral @ KL Sentral"/>
        <s v="Mid Valley Mega Mall"/>
        <s v="The Gardens Mall"/>
        <s v="Hampshire Place Office"/>
        <s v="Menara Atlan"/>
        <s v="Menara Chan"/>
        <s v="Menara Chulan, Jalan Conlay"/>
        <s v="Menara Maxis"/>
        <s v="Menara Worldwide"/>
        <s v="Plaza OSK, Jalan Ampang"/>
        <s v="Plaza See Hoy Chan, Jalan Raja Chulan"/>
        <s v="Wisma Boustead"/>
        <s v="Wisma Genting, Jalan Sultan Ismail"/>
        <s v="Wisma Haw Par (Kewangan)"/>
        <s v="Wisma Hong Leong"/>
        <s v="Wisma Nusantara"/>
        <s v="Desa Pandan"/>
        <s v="Jalan Ampang"/>
        <s v="Pandan Indah"/>
        <s v="Taman Maluri"/>
        <s v="Bandar Menjalara"/>
        <s v="Fadason Business Centre"/>
        <s v="Fortune Avenue"/>
        <s v="Gembira Avenue"/>
        <s v="Jalan Kepong"/>
        <s v="Jinjang Selatan"/>
        <s v="Kepong Baru"/>
        <s v="Kepong Entrepreneurs Park"/>
        <s v="Kipark Business Avenue"/>
        <s v="KL Traders Square Residences"/>
        <s v="Medan Putra Business Centre"/>
        <s v="Plaza Arcadia, Desa Parkcity"/>
        <s v="Pusat Komersial Jalan Kuching"/>
        <s v="Pusat Niaga Metro Prima"/>
        <s v="Rimbunan Avenue"/>
        <s v="Residensi Unggul"/>
        <s v="Segambut Garden"/>
        <s v="Solaris Dutamas"/>
        <s v="Solaris Mont Kiara"/>
        <s v="Suite Servis Suria"/>
        <s v="Taman Fadason"/>
        <s v="Taman Jinjang Baru"/>
        <s v="Taman Kepong Indah"/>
        <s v="Taman Kok Lian"/>
        <s v="Taman Koperasi Polis"/>
        <s v="Taman Pusat Kepong"/>
        <s v="Taman Usahawan Kepong"/>
        <s v="Vista Magna"/>
        <s v="Taman Tenaga"/>
        <s v="Bandar Sri Permaisuri"/>
        <s v="Bandar Tasik Selatan"/>
        <s v="Crystalville Centre"/>
        <s v="Danau Business Centre"/>
        <s v="Desa Aman"/>
        <s v="Desa Sri Hartamas"/>
        <s v="Glomac Damansara Shop Offices"/>
        <s v="Jalan Bangsar"/>
        <s v="Jalan Telawi 2, Bangsar Baru"/>
        <s v="Kuala Lumpur Utara"/>
        <s v="Lucky Garden"/>
        <s v="Medan Connaught"/>
        <s v="Plaza Damas"/>
        <s v="Plaza Dwi tasik"/>
        <s v="Sentul Raya(Boulevard)"/>
        <s v="Taman Midah"/>
        <s v="Taman Pertama"/>
        <s v="Taman Taynton View"/>
        <s v="Taman Tun Dr. Ismail"/>
        <s v="Aked Esplanad"/>
        <s v="Bandar Baru Sri Petaling"/>
        <s v="Endah Promenade"/>
        <s v="Fairlane Residences"/>
        <s v="Jalan Klang Lama"/>
        <s v="Kuchai Business Park"/>
        <s v="Kuchai Entrepreneurs Park (Dynasty)"/>
        <s v="Medan Niaga Tasik Damai"/>
        <s v="OG Heights"/>
        <s v="Parklane OUG"/>
        <s v="Phoenix Business Park"/>
        <s v="Residensi Park Bukit Jalil"/>
        <s v="Salak South Garden"/>
        <s v="Taman Desa/ Bukit Desa"/>
        <s v="Taman Desa Petaling"/>
        <s v="Taman Alam Damai (Damai Niaga)"/>
        <s v="Verve Suites KL South"/>
        <s v="Bandar Baru Wangsa Maju"/>
        <s v="Bandar Baru Wangsa Maju (KLSC)"/>
        <s v="Diamond Square, Jalan Gombak"/>
        <s v="Jalan Genting Kelang"/>
        <s v="Metro Genting Klang"/>
        <s v="Platinum Walk"/>
        <s v="Plaza Crystalville @ Setapak"/>
        <s v="Plaza Wangsa Maju"/>
        <s v="Pusat Komersial Sinar Sentul"/>
        <s v="Rampai Business Park"/>
        <s v="Seasons Garden"/>
        <s v="Setapak Garden"/>
        <s v="Taman Danau Kota"/>
        <s v="Taman Sri Rampai Town Centre"/>
        <s v="Taman Melati"/>
        <s v="Wangsa Melawati"/>
        <s v="Wangsa Metroview"/>
        <s v="Changkat Bukit Bintang"/>
        <s v="Jalan Raja Laut"/>
        <s v="Jalan Tuanku Abdul Rahman"/>
        <s v="D' Alamanda Pudu Impian IV"/>
        <s v="Fraser Business Park"/>
        <s v="Jalan Ipoh"/>
        <s v="Jalan Padang Belia, Brickfields"/>
        <s v="Jalan Pudu"/>
        <s v="Jalan Sayor"/>
        <s v="Jalan Sultan Ismail"/>
        <s v="KL Trillion"/>
        <s v="Leboh Ampang"/>
        <s v="Lorong Haji Taib"/>
        <s v="Queens Avenue"/>
        <s v="RiverCity"/>
        <s v="Bangunan Syed Kechik, Jalan Kapas"/>
        <s v="Plaza Zurich (HP Towers) (Blok B)"/>
        <s v="Menara Manulife"/>
        <s v="Oval Damansara"/>
        <s v="Plaza Damansara (Block C)"/>
        <s v="The Horizon, Bangsar South (Tower 2A, Avenue 5)"/>
        <s v="The Horizon, Bangsar South (Tower 6, Avenue 5)"/>
        <s v="The Horizon, Bangsar South (Tower 8, Avenue 5)"/>
        <s v="Menara Milenium, Jalan Damanlela"/>
        <s v="Wisma UOA Damansara"/>
        <s v="Wisma UOA Damansara II"/>
        <s v="Plaza Ampang City Mall"/>
        <s v="Cheras Leisure Mall"/>
        <s v="Brem Mall"/>
        <s v="1 Sentral, Jalan Travers, KL Sentral"/>
        <s v="Bangunan PERKIM, Jalan Ipoh"/>
        <s v="Bangunan Public Bank"/>
        <s v="Wisma Public Bank"/>
        <s v="Menara See Hoy Chan"/>
        <s v="Menara TH Selborn, Jalan Tun Razak"/>
        <s v="Plaza Sentral (TH Tower/Blok D)"/>
        <s v="The Ampwalk"/>
        <s v="Wisma Budiman"/>
        <s v="Wisma Chinese Chamber"/>
        <s v="Wisma SPS"/>
        <s v="Wisma Sin Heap Lee"/>
        <s v="Kompleks Perniagaan Alamanda"/>
        <s v="Shaftsbury"/>
        <s v="Kompleks Perniagaan Anjung"/>
        <s v="Lanai"/>
        <s v="Kompleks Danau Point"/>
        <s v="Suasana PjH"/>
        <s v="Menara PjH"/>
        <s v="Bangunan Menara PRISMA"/>
        <s v="Menara Ikhlas"/>
        <s v="Menara Tulus"/>
        <s v="Menara Land &amp; General"/>
        <s v="Galeria PjH"/>
        <s v="Ayer@8 Commercial Centre"/>
        <s v="-"/>
        <s v="Lembaga Tabung Haji Building"/>
        <s v="Bangunan Heng Guan"/>
        <s v="Wisma Leader"/>
        <s v="Wisma Kheng Hong"/>
        <s v="Wisma MARA"/>
        <s v="Bangunan KWSP"/>
        <s v="13-storey Wisma Pantai"/>
        <s v="6-storey Kompleks Sempilai"/>
        <s v="12-storey Wisma KWSP"/>
        <s v="Bangunan BSN"/>
        <s v="Bangunan Pejabat Pos"/>
        <s v="KWSP"/>
        <s v="Menara MAA"/>
        <s v="Plaza Shell"/>
        <s v="Wisma Innoprise"/>
        <s v="Wisma SESB"/>
        <s v="Wisma Sabah"/>
        <s v="Wisma Sedco"/>
        <s v="Wisma Takada"/>
        <s v="Wisma Ramai-Ramai"/>
        <s v="Menara Rickoh"/>
        <s v="Sabah Building"/>
        <s v="Wisma Saban"/>
        <s v="Wisma Sandaraya"/>
        <s v="Wisma DS"/>
        <s v="Wisma Indotani"/>
        <s v="Wisma Pelabuhan"/>
        <s v="Jalan Satok"/>
        <s v="Jalan Tunku Abdul Rahman"/>
        <s v="Jalan Rubber"/>
        <s v="Jalan Ban Hock"/>
        <s v="Jalan Haji Taha"/>
        <s v="Jalan Kulas"/>
        <s v="Jalan Nanas"/>
        <s v="Jalan Song Thian Cheok"/>
        <s v="Khoo Hun Yeang Street"/>
        <s v="Jalan Kampung Nyabor"/>
        <s v="Jalan Tunku Osman"/>
        <s v="Jalan Kampung Datu"/>
        <s v="Jalan Central"/>
        <s v="High Street"/>
        <s v="Jalan Abdul Rahman"/>
        <s v="Jalan Nenas"/>
        <s v="Jalan Nyelong"/>
        <s v="Medan Setia Raja"/>
        <s v="Medan Ria"/>
        <s v="Mukah New Township Phase 1"/>
        <s v="Jalan Batu Anam"/>
        <s v="Bandar Miri"/>
        <s v="Jalan Permaisuri-Miri Waterfront"/>
        <s v="Jalan Merpati"/>
        <s v="Jalan Melayu-Centre Point"/>
        <s v="Bandar Bintulu"/>
        <s v="Batu 3, Jalan Rock"/>
        <s v="Jalan Simpang Tiga"/>
        <s v="Bormill Estate"/>
        <s v="Central Park Commercial Centre"/>
        <s v="RH Plaza"/>
        <s v="Green Heights Commercial Centre"/>
        <s v="Jalan Song Commercial Centre"/>
        <s v="Jalan Tun Ahmad Zaidi Adruce"/>
        <s v="Jalan Sekama"/>
        <s v="Jalan Pending"/>
        <s v="Jalan Padungan"/>
        <s v="Yoshi Square"/>
        <s v="Jalan Stutong"/>
        <s v="Batu Kawah New Township"/>
        <s v="Matang Jaya"/>
        <s v="Tabuan Heights Commercial Centre"/>
        <s v="Stutong Parade"/>
        <s v="Heights Drive Commercial Centre"/>
        <s v="Travillion Commercial Centre"/>
        <s v="Primier 101"/>
        <s v="Tabuan Square"/>
        <s v="Jalan Tun Jugah"/>
        <s v="Tabuan Tranquility Commercial Centre"/>
        <s v="MetroCity"/>
        <s v="Jalan Ang Cheng Ho"/>
        <s v="The Hub @ Matang"/>
        <s v="Jalan Semarak"/>
        <s v="Lee Ling Commercial Centre"/>
        <s v="Saradise"/>
        <s v="Gala City"/>
        <s v="Icom Square"/>
        <s v="Panovel Commercial Centre"/>
        <s v="Song Plaza"/>
        <s v="Riveregde Commercial Centre"/>
        <s v="Mendu Commercial Centre"/>
        <s v="TT3 Commercial Centre"/>
        <s v="Canaan Square"/>
        <s v="2 Cinta Commercial Shoplot"/>
        <s v="Brooke Drive"/>
        <s v="Jalan Deshon"/>
        <s v="Jaya Li Hua Commercial Centre"/>
        <s v="Pine Millenium Square"/>
        <s v="Fortune Commercial Centre"/>
        <s v="Jalan Pahlawan"/>
        <s v="Jalan Kuda"/>
        <s v="Jalan Wong Soon Kai, Jalan Pedada"/>
        <s v="Bandar Baru Samariang"/>
        <s v="Demak Laut Commercial Centre"/>
        <s v="Sentosa Parade (Kota Sentosa)"/>
        <s v="EE Ann City (Kota Sentosa)"/>
        <s v="Kota Sentosa"/>
        <s v="Kota Padawan"/>
        <s v="Kuching City Mall"/>
        <s v="Moyan Square"/>
        <s v="Emart Batu Kawa Commercial Centre"/>
        <s v="D'Public Square Commercial Centre"/>
        <s v="Bau Bazaar"/>
        <s v="Stakan Sentral"/>
        <s v="Bandar Baru Kota Samarahan"/>
        <s v="Uni Square"/>
        <s v="Uni Jaya"/>
        <s v="Contempo Commercial Centre"/>
        <s v="Serian Town (Old shop)"/>
        <s v="Serian Town (New shop)"/>
        <s v="Aiman Commercial Centre"/>
        <s v="Bandar Riyal"/>
        <s v="Taman Intan"/>
        <s v="Central City"/>
        <s v="Desa Ilmu"/>
        <s v="Serian Piazza"/>
        <s v="Sucihandal Commercial Centre"/>
        <s v="Pekan Sri Aman"/>
        <s v="Bandar Baru Betong"/>
        <s v="Pekan Roban"/>
        <s v="Bandar Sibu Jaya"/>
        <s v="Bintang Jaya Commercial Centre"/>
        <s v="Boulevard Commercial Centre"/>
        <s v="Desa Bahagia"/>
        <s v="Saberkas Commercial Centre"/>
        <s v="Marina Square 1 &amp; 2"/>
        <s v="Lutong Bazaar"/>
        <s v="Taman Tunku Commercial Centre"/>
        <s v="Desa Senadin Phase 8"/>
        <s v="Pelita Commercial Centre"/>
        <s v="Bintulu City Mall"/>
        <s v="Parkcity Commercial Square"/>
        <s v="Medan Jaya"/>
        <s v="Electra House"/>
        <s v="Sarawak Plaza"/>
        <s v="Riverside Shopping Complex"/>
        <s v="Plaza Merdeka Mall"/>
        <s v="Bangunan Tun Jugah"/>
        <s v="Wisma Sanyan"/>
        <s v="The Imperial Mall &amp; Court"/>
        <s v="Permaisuri Imperial City Mall"/>
        <s v="Wisma Pelita Tunku"/>
        <s v="Wisma Saberkas"/>
        <s v="Boulevard Shopping Mall"/>
        <s v="The Spring Shopping Mall"/>
        <s v="City One Mall"/>
        <s v="Vivacity Megamall"/>
        <s v="Kuching Sentral"/>
        <s v="Aeon Mall Kuching Central"/>
        <s v="Kozi Square"/>
        <s v="Aeroville Shopping Mall"/>
        <s v="Summer Shopping Mall"/>
        <s v="Aiman Mall"/>
        <s v="Serian Piazza Mall"/>
        <s v="Kin Orient Plaza"/>
        <s v="Delta Mall"/>
        <s v="Star Mega Mall"/>
        <s v="Swan Square (dulu Giant Sungai Merah)"/>
        <s v="Boulevard Shopping Complex"/>
        <s v="Permy Mall"/>
        <s v="Gateway Kuching"/>
        <s v="Wisma STA"/>
        <s v="Wisma Bukit Mata Kuching"/>
        <s v="Bangunan Binamas"/>
        <s v="Grand Merdin"/>
        <s v="Wisma Senling"/>
        <s v="Wisma UAPCSS"/>
        <s v="Yu Lan Plaza"/>
        <s v="Wisma Interhill"/>
        <s v="Wisma Sarawak Plantation (SOP)"/>
        <s v="Wisma Yong Lung"/>
        <s v="Wisma Technip"/>
        <s v="Menara Kidurong"/>
        <s v="Wisma Destiny"/>
        <s v="Seksyen 7"/>
        <s v="Persiaran Selangor"/>
        <s v="Alam Budiman U10 Setia Alam"/>
        <s v="PP5 Hillpark Avenue, Puncak Alam"/>
        <s v="Dato Otomobil Seksyen 15"/>
        <s v="Seksyen 4"/>
        <s v="Pusat Komersial Seksyen 7"/>
        <s v="Vista Alam Serviced Apartment"/>
        <s v="Kuantan Star City"/>
        <s v="Jalan Tun Ismail"/>
        <s v="Sri Dagangan - Prime Location"/>
        <s v="Sri Dagangan - Secondary Location"/>
        <s v="Sri Dagangan - Transit Point"/>
        <s v="Jalan Haji Abdul Aziz"/>
        <s v="Jalan Mahkota"/>
        <s v="Jalan Besar"/>
        <s v="Jalan Gambut"/>
        <s v="Jalan Teluk Sisek"/>
        <s v="Sri Kuantan Square"/>
        <s v="Jalan Abd Rahman"/>
        <s v="Kuantan Capital Square"/>
        <s v="Jalan Bukit Ubi"/>
        <s v="Jalan Engku Muda Mansor"/>
        <s v="Jalan Tok Muda Hj Idris"/>
        <s v="Jalan Sultan Abdullah"/>
        <s v="Peramu Jaya"/>
        <s v="Bandar Maran"/>
        <s v="Nadi Kota"/>
        <s v="Jalan Ahmad Shah"/>
        <s v="Jalan Tengku Ismail"/>
        <s v="Lurah Semantan"/>
        <s v="Jalan Sudirman"/>
        <s v="Jalan Pak Sako"/>
        <s v="Jalan Bunga Tanjung"/>
        <s v="Jalan Anggerik"/>
        <s v="Jalan Zabidin"/>
        <s v="Jalan Bunga Raya"/>
        <s v="Jalan Temerloh"/>
        <s v="Jalan Loke Yew"/>
        <s v="Jalan Ah Peng"/>
        <s v="Jalan Chui Yin"/>
        <s v="Jalan Tahan"/>
        <s v="Jalan Diwangsa"/>
        <s v="Jalan Dulang"/>
        <s v="Bandar Inderapura"/>
        <s v="Jalan Irong"/>
        <s v="Jalan Besar Triang"/>
        <s v="Pusat Perniagaan Perdana"/>
        <s v="Jalan Gajah"/>
        <s v="Pusat Dagangan Triang"/>
        <s v="Jalan Dato' Abdullah"/>
        <s v="Pusat Perdagangan Raub"/>
        <s v="Pusat Perniagaan Raub"/>
        <s v="Jalan Tun Razak"/>
        <s v="Dataran Bukit Idaman"/>
        <s v="Bandar Baru"/>
        <s v="Bandar Baru Brinchang"/>
        <s v="Brinchang Point"/>
        <s v="Brij Court, Tanah Rata"/>
        <s v="Permatang Badak Perdana"/>
        <s v="Taman Guru"/>
        <s v="Bandar Indera Mahkota 7"/>
        <s v="Bandar Indera Mahkota 3,14 &amp;15"/>
        <s v="Jalan Air Putih"/>
        <s v="Kempadang Aman"/>
        <s v="Jalan Haji Ahmad"/>
        <s v="Jalan Alur Ladang"/>
        <s v="Pelindung"/>
        <s v="Jalan Wong Ah Jang"/>
        <s v="Jalan Lim Hoe Lek"/>
        <s v="Jalan Penjara"/>
        <s v="Jalan Bukit Setongkol"/>
        <s v="Indera Mahkota 3"/>
        <s v="Indera Mahkota 7"/>
        <s v="Indera Mahkota 16"/>
        <s v="Bandar Putra"/>
        <s v="Jalan Seri Setali"/>
        <s v="Jalan Bukit Bay-route"/>
        <s v="Jalan Tan Sri Yahya"/>
        <s v="Taman Chengal"/>
        <s v="Jalan Ngau Ken Lock"/>
        <s v="Jalan Haji Kassim"/>
        <s v="Jalan Bunga Matahari"/>
        <s v="Jalan Melati"/>
        <s v="Jalan Tun Abdul Razak"/>
        <s v="Jalan Mok Hee Kiang"/>
        <s v="Taman Mutiara Gemilang"/>
        <s v="Taman Karak Indah"/>
        <s v="Taman Karak Permai"/>
        <s v="Pusat Komersil Kerayong Makmur"/>
        <s v="Pusat Komersil Emas Kerayong"/>
        <s v="Triang Sentral (Frontage)"/>
        <s v="Triang Sentral(back row)"/>
        <s v="Raub Perdana"/>
        <s v="Taman Kemajuan"/>
        <s v="Jalan Lipis"/>
        <s v="Taman Amalina Lestari"/>
        <s v="Taman Bukit Koman"/>
        <s v="Pusat Komersial Raub"/>
        <s v="Pusat Perniagaan KM 2, Jalan Lipis"/>
        <s v="Taman Maju Indah"/>
        <s v="Bandar Baru Seberang Jelai"/>
        <s v="Pusat Perniagaan Impian"/>
        <s v="Taman Royal Lily"/>
        <s v="Taman Royal Lily - Suriana"/>
        <s v="Taman Golden Hill - Somer Square"/>
        <s v="Jasmine Height"/>
        <s v="Pusat Perniagaan Chengal"/>
        <s v="Taman Perindustrian Temerloh"/>
        <s v="Pusat Perniagaan Bentong Maju"/>
        <s v="Bentong Prima"/>
        <s v="Taman Wawasan"/>
        <s v="Taman Pine"/>
        <s v="LKNP, Simpang Kerayong"/>
        <s v="Bandar Baru Simpang Kerayong"/>
        <s v="Sungai Isap Jaya/ Tanah Putih KM5, Jalan Gambang"/>
        <s v="Batu 3 Commercial Centre"/>
        <s v="Kurnia/ Permatang Badak KM8, Jalan Gambang"/>
        <s v="Jaya Gading/ Sri Damai KM18-KM2, Jalan Gambang"/>
        <s v="Pusat Komersial Taman Tas"/>
        <s v="Inderapura, Indera Sempurna, Jalan Kuantan - Pekan"/>
        <s v="Kampung Padang, Jalan Sungai Lembing/ Bukit Goh"/>
        <s v="Tanjung Lumpur, Peramu, Kempadang"/>
        <s v="Seberang Balok, Jalan Kuantan-Kemaman"/>
        <s v="Perkampungan Sri Mahkota, Jalan Kuantan - Gambang"/>
        <s v="Sungai Karang Darat"/>
        <s v="Taman Setia Jasa"/>
        <s v="Taman Cheroh Murni"/>
        <s v="Taman Cahaya"/>
        <s v="Pekan Benta"/>
        <s v="Taman KSM"/>
        <s v="Sungai Burung, Brinchang"/>
        <s v="Kompleks Teruntum"/>
        <s v="Berjaya Megamall - Prime Location"/>
        <s v="Berjaya Megamall - Secondary Location"/>
        <s v="Kuantan Parade - Prime Location"/>
        <s v="Kuantan Parade - Secondary Location"/>
        <s v="East Coast Mall (Capitamall)"/>
        <s v="Kuantan City Mall"/>
        <s v="Plaza Gambut ( MARA )"/>
        <s v="Bangunan Bazar MPT"/>
        <s v="Bangunan MARA"/>
        <s v="Temerloh Mall"/>
        <s v="Mentakab Star Mall"/>
        <s v="Kompleks MPB, Jalan Loke Yew"/>
        <s v="First World Plaza Genting Highlands"/>
        <s v="Genting Premium Outlet (GPO)"/>
        <s v="Sky Avenue Genting Highlands"/>
        <s v="Arked MARA Jerantut"/>
        <s v="Cameron Square"/>
        <s v="Cameron Fair"/>
        <s v="Plaza Gambut (MARA), Jalan Gambut"/>
        <s v="HSBC Bank, Jalan Mahkota"/>
        <s v="Tokio Marine Life Building, Jalan Mahkota"/>
        <s v="Percetakan Building, Jalan Besar"/>
        <s v="KWSP Building, Bandar Indera Mahkota"/>
        <s v="Wisma Perkeso, Jalan Penjara/ Jalan Mat Kilau"/>
        <s v="Lembaga Tabung Haji Building, Jalan Tengku Ampuan Fatimah"/>
        <s v="Bangunan Lembaga Tabung Haji, Jalan Ibrahim"/>
        <s v="Bangunan Majlis Bandaran Temerloh, Jalan Ahmad Shah"/>
        <s v="Bangunan Bank Rakyat, Jalan Ibrahim"/>
        <s v="Bangunan Lembaga Tabung Haji, Jalan Ah Peng"/>
        <s v="Kuala Ketil Commercial Centre"/>
        <s v="Taman Bestari"/>
        <s v="Pekan Simpang Pertang"/>
        <s v="Jalan Besar Bahau"/>
        <s v="Jalan Gurney"/>
        <s v="Jalan Mahligai"/>
        <s v="Jalan Mewah Bahau"/>
        <s v="Pusat Perniagaan Casuarina Bahau"/>
        <s v="Pusat Perniagaan Ara Bahau"/>
        <s v="Pusat Perniagaan Kiara"/>
        <s v="Pusat Perniagaan Tecoma Bahau"/>
        <s v="Taman Margosa Maju"/>
        <s v="Kampung Baru Mahsan"/>
        <s v="Taman Teratai"/>
        <s v="Pusat Perniagaan Mega Mas"/>
        <s v="Pusat Perniagaan Bandar Sri Jempol"/>
        <s v="Pekan Batu Kikir"/>
        <s v="Taman Kasih Putera"/>
        <s v="Pekan Rompin"/>
        <s v="Taman Serting Jaya"/>
        <s v="Taman Sri Air Hitam"/>
        <s v="Wisma UMNO Bahau"/>
        <s v="Jalan Putra"/>
        <s v="Jalan Tunku Ibrahim"/>
        <s v="Bandar Baru Mergong"/>
        <s v="Kompleks Alor Malai"/>
        <s v="Kompleks Perniagaan Anggerik"/>
        <s v="Kompleks Perniagaan Kota Tanah"/>
        <s v="Kompleks Perniagaan Mergong Jaya"/>
        <s v="Kompleks Perniagaan Sultan Abdul Hamid"/>
        <s v="Kompleks Perniagaan Utama Sultanah Sambungan"/>
        <s v="Kompleks Perniagaan Wantas"/>
        <s v="Kompleks Sri Putra"/>
        <s v="Pekan Simpang Kuala"/>
        <s v="Pusat Perdagangan Tunku Haminah"/>
        <s v="Shahab Perdana"/>
        <s v="Taman Anggerik"/>
        <s v="Taman Anggerik Fasa 2"/>
        <s v="Taman Desa Seraya"/>
        <s v="Taman Gunung Indah"/>
        <s v="Taman Perindustrian 2010 (Starcity)"/>
        <s v="Taman PKNK"/>
        <s v="Kawasan Perindustrian Tandop"/>
        <s v="Kawasan Perindustrian Tandop Baru"/>
        <s v="Kompleks Perniagaan Nakhoda"/>
        <s v="Kompleks Perniagaan Taman Restu"/>
        <s v="Seberang Jalan Putra"/>
        <s v="Taman Berjaya"/>
        <s v="Taman Johan"/>
        <s v="Taman Kasih"/>
        <s v="Taman Mahawangsa"/>
        <s v="Taman Saga"/>
        <s v="Taman Saga Fasa 4"/>
        <s v="Taman Sepakat 2"/>
        <s v="Taman Seri Belida"/>
        <s v="Taman Sri Pantai, Pantai Johor"/>
        <s v="Taman Tunku Habsah"/>
        <s v="Taman Tunku Hosna"/>
        <s v="Bandar Amanjaya (Zon Melati)"/>
        <s v="Bandar Puteri Jaya Seksyen 1"/>
        <s v="Bandar Sungai Petani"/>
        <s v="Jalan Sekerat"/>
        <s v="Jalan Sg Petani - Tikam Batu"/>
        <s v="River Front City"/>
        <s v="Taman Aman"/>
        <s v="Taman Batik"/>
        <s v="Taman Berangan"/>
        <s v="Taman Desa Meranti"/>
        <s v="Taman Desa Puteri"/>
        <s v="Taman Patani Jaya Fasa 5D"/>
        <s v="Taman Permai"/>
        <s v="Taman Sinar Intan"/>
        <s v="Taman Songket Indah"/>
        <s v="Jalan Dato' Undang Johol"/>
        <s v="Jalan Perpateh (Jalan Seremban Lama)"/>
        <s v="Jalan Raja Melewar"/>
        <s v="Jalan Tung Yen"/>
        <s v="Jalan Yam Tuan Radin"/>
        <s v="Jalan Melang"/>
        <s v="Taman Ampang Tinggi"/>
        <s v="Pusat Komersil Melang"/>
        <s v="Bangunan Tabung Haji Kuala Pilah"/>
        <s v="Wisma Kuala Pilah"/>
        <s v="Bandar Baru Darulaman"/>
        <s v="Bandar Darulaman Jaya"/>
        <s v="Jitra Complex Off Jalan Ibrahim"/>
        <s v="Pekan Jitra 2"/>
        <s v="Pekan Jitra 3"/>
        <s v="Plaza Seri Tunku"/>
        <s v="Pusat Bandar Barat, Bandar Darulaman"/>
        <s v="Taman Bahagia, Kodiang"/>
        <s v="Taman Berjaya, Kodiang"/>
        <s v="Taman Cermai, Jitra"/>
        <s v="Taman Padang Sera"/>
        <s v="Taman Pertama, Changloon"/>
        <s v="Taman Seraya, Changloon"/>
        <s v="Taman Sri Hosba"/>
        <s v="Taman Suria Fasa 2, Jitra"/>
        <s v="Taman Suria, Jitra"/>
        <s v="Taman Teja, Changloon"/>
        <s v="Taman Tunku Intan Safinaz"/>
        <s v="PKNK Complex"/>
        <s v="Kulim Square Indah"/>
        <s v="Pusat Perniagaan Putra"/>
        <s v="Taman Badlishah"/>
        <s v="Taman Bukit Kulim"/>
        <s v="Taman Desa Permai"/>
        <s v="Taman Halia"/>
        <s v="Taman Kota Kenari"/>
        <s v="Taman Kulim Square"/>
        <s v="Taman Lembah Impiana"/>
        <s v="Taman Lobak"/>
        <s v="Taman Pelangi Fasa 2"/>
        <s v="Taman Selasih"/>
        <s v="Taman Semarak"/>
        <s v="Taman Serai Wangi"/>
        <s v="Taman Serai Wangi Fasa 3 &amp; 4"/>
        <s v="Bandar Baru Baron"/>
        <s v="Dindong Padang Pasir"/>
        <s v="Kelana Mas"/>
        <s v="Pekan Baru Kuah"/>
        <s v="Pusat Bandar Kuah"/>
        <s v="Taman Bendang Baru"/>
        <s v="Langkawi Mall"/>
        <s v="Mahsuri Mall"/>
        <s v="Pusat Mas"/>
        <s v="Taman Seri Negeri"/>
        <s v="Lot 3026 (Simpang Chandekura)"/>
        <s v="Taman Dayang"/>
        <s v="Taman Seri Berlian"/>
        <s v="Taman Seroja"/>
        <s v="The Smith House"/>
        <s v="Bandar Baru Tanah Merah"/>
        <s v="Kawasan Perniagaan Kiara Mas"/>
        <s v="Pekan Pendang"/>
        <s v="Pendang Square"/>
        <s v="Taman Gembira"/>
        <s v="Taman Harmoni"/>
        <s v="Taman Kota Jaya"/>
        <s v="Sena Sentral"/>
        <s v="Taman Jabi"/>
        <s v="Regina Mall"/>
        <s v="Jalan Baharu"/>
        <s v="Jalan Bandar"/>
        <s v="Jalan Raja Aman Shah"/>
        <s v="Port Dickson Centre Point"/>
        <s v="Jalan Lama / Jalan Dato' K.Pathmanaban"/>
        <s v="Pasar Baru Port Dickson"/>
        <s v="Bandar Baru Lukut"/>
        <s v="Bandar Dataran Segar"/>
        <s v="Jalan Pantai"/>
        <s v="Jalan Teluk Kemang"/>
        <s v="PD Sunggala Gateway"/>
        <s v="Pasar Baru Lukut"/>
        <s v="Pasir Panjang"/>
        <s v="Pekan Linggi"/>
        <s v="Jalan Besar, Pekan Lukut"/>
        <s v="Lukut Prima"/>
        <s v="Bandar Springhill"/>
        <s v="Bandar Sunggala"/>
        <s v="Pekan Rembau"/>
        <s v="Taman Ixora, Kundur"/>
        <s v="Taman Seri Rembau"/>
        <s v="Rembau Sentral"/>
        <s v="KM 27, Jalan Seremban-Tampin (Pecahan Lot 824)"/>
        <s v="Taman Chembong Utama"/>
        <s v="Taman Kebun Kelapa"/>
        <s v="Taman Koperasi KSNS"/>
        <s v="Taman Rembau Jaya"/>
        <s v="Taman Rembau Permata"/>
        <s v="Jalan Dato Abdul Rahman"/>
        <s v="Jalan Dato Bandar Tunggal"/>
        <s v="Jalan Dato Lee Fong Yee"/>
        <s v="Jalan Dato Sheikh Ahmad"/>
        <s v="Jalan Kong Sang"/>
        <s v="Jalan Tuanku Munawir"/>
        <s v="Jalan Tuanku Hassan"/>
        <s v="Jalan Yam Tuan"/>
        <s v="Jalan Zaaba"/>
        <s v="Jalan Campbell"/>
        <s v="Jalan Dato Siamang Gagap"/>
        <s v="Jalan Dato Muda Linggi"/>
        <s v="Jalan Kapitan Tam Yeong"/>
        <s v="Jalan Quek Kai Dong"/>
        <s v="Jalan Rasah"/>
        <s v="Jalan Seng Meng Lee"/>
        <s v="Jalan Siow Loong Hin"/>
        <s v="Jalan Tan Sri Manikavasagam"/>
        <s v="Jalan Tun Dr Ismail"/>
        <s v="Jalan Tuanku Antah"/>
        <s v="Jalan Temiang"/>
        <s v="Matrix Court"/>
        <s v="Medan Perdagangan Kepayang"/>
        <s v="Millenium Business Centre (Dataran Millenia)"/>
        <s v="Pusat Komersil Lobak"/>
        <s v="Pusat Komersil Rasah Prima"/>
        <s v="Pusat Perniagaan Templer"/>
        <s v="Taman AST"/>
        <s v="Bandar Prima Senawang"/>
        <s v="Betaria Business Centre"/>
        <s v="Biz Avenue (Seremban 2)"/>
        <s v="City Centre (Seremban 2)"/>
        <s v="Dataran Kemuning"/>
        <s v="Era Square"/>
        <s v="Garden Avenue (Seremban 2)"/>
        <s v="Garden Homes, One Avenue (Seremban 2)"/>
        <s v="Kemayan Square"/>
        <s v="Laman Suria Mantin"/>
        <s v="Lavender Height Business Square"/>
        <s v="Magistrate Square (Seremban 2)"/>
        <s v="Mantin Square"/>
        <s v="Medan Nusari"/>
        <s v="Nilai 3"/>
        <s v="Oakland Commercial Centre"/>
        <s v="Pekan Nilai"/>
        <s v="Pusat Dagangan Seremban 2 (Centrio S2)"/>
        <s v="Pusat Komersial Saujana (The Plazo S2 Heights)"/>
        <s v="Pusat Perniagaan Ixora"/>
        <s v="Pusat Perniagaan Senawang"/>
        <s v="Putra Indah"/>
        <s v="Putra Nilai"/>
        <s v="Putra Point"/>
        <s v="Senawang Business Centre"/>
        <s v="Senawang City Square"/>
        <s v="Senawang Commercial Park"/>
        <s v="Sendayan Metro Park"/>
        <s v="Taman Desa Cempaka"/>
        <s v="Taman Nyior"/>
        <s v="Taman Matahari Height"/>
        <s v="Taman Semarak, Nilai"/>
        <s v="Taman Ujong"/>
        <s v="Tiara Sendayan Biz"/>
        <s v="Uptown Avenue S2"/>
        <s v="Pusat Komersial Cempaka (Senawang)"/>
        <s v="Bandar Enstek"/>
        <s v="Bandar Seremban Selatan"/>
        <s v="Pulai Avenue"/>
        <s v="Pusat Perniagaan Senawang Jaya"/>
        <s v="Taman Bandar Senawang"/>
        <s v="Taman Bukit Chedang"/>
        <s v="Taman Bukit Emas"/>
        <s v="Taman Bukit Galena"/>
        <s v="Taman Bukit Kristal"/>
        <s v="Taman Merpati"/>
        <s v="Taman Mutiara Rantau"/>
        <s v="Taman Paroi Jaya"/>
        <s v="Taman Panchor Jaya"/>
        <s v="Taman Rasah Jaya"/>
        <s v="Taman Seremban Jaya"/>
        <s v="Taman Senawang Jaya"/>
        <s v="Taman Senawang Indah"/>
        <s v="Taman Sri Pulai"/>
        <s v="Taman Sri Pulai 3"/>
        <s v="Taman Sikamat Jaya"/>
        <s v="Taman Tiroi"/>
        <s v="Taman Tuanku Jaafar"/>
        <s v="Arked (Baazar MAINS), Jalan Dato Abdul Rahman"/>
        <s v="KM Plaza"/>
        <s v="Lucky Plaza, Jalan Dato Lee Fong Yee"/>
        <s v="Seremban Prima (Seremban Parade)"/>
        <s v="Terminal One, Jalan Lintang"/>
        <s v="Angsana Seremban"/>
        <s v="Giant Hypermarket, Senawang"/>
        <s v="AEON Seremban 2"/>
        <s v="AEON Seremban 2 "/>
        <s v="AEON Nilai"/>
        <s v="Seremban Centre Point"/>
        <s v="Menara Zurich"/>
        <s v="Seremban City Centre"/>
        <s v="Wisma Arab Malaysian"/>
        <s v="Bangunan Akhma"/>
        <s v="Plaza Seremban"/>
        <s v="Pusat Perniagaan Alamanda"/>
        <s v="Jalan Besar, Tampin"/>
        <s v="Dataran Satria Gemas"/>
        <s v="Pekan Gemencheh Baru"/>
        <s v="Pusat Perniagaan Merpati Putih Gemencheh"/>
        <s v="Taman Clonlee"/>
        <s v="Taman Dato Mohd.Taha"/>
        <s v="Taman Pasir Besar"/>
        <s v="Taman Sri Intan"/>
        <s v="Taman Belian"/>
        <s v="Taman Gunung Mas"/>
        <s v="Taman Indah"/>
        <s v="Tampin Square"/>
        <s v="Kompleks Perniagaan Guar Utama"/>
        <s v="Kompleks Perniagaan Seri Bayu"/>
        <s v="Taman Chempedak Indah"/>
        <s v="Taman Mahsuri"/>
        <s v="Alor Star Mall"/>
        <s v="Aman Central Mall"/>
        <s v="Bangunan Ukir"/>
        <s v="City Plaza"/>
        <s v="MYDIN"/>
        <s v="LOTUS'S Mergong"/>
        <s v="LOTUS'S Stargate"/>
        <s v="Star Parade"/>
        <s v="Ukir Mall (Dataran Usahawan Alor Setar)"/>
        <s v="Kompleks Changloon"/>
        <s v="LOTU'S Jitra"/>
        <s v="Amanjaya Mall, Persiaran Cempaka, Amanjaya"/>
        <s v="Cayman Complex 2, Taman Pekan Baru"/>
        <s v="Central Square, Jalan Kampung Baru"/>
        <s v="SP Plaza, Jalan Ibrahim"/>
        <s v="Village Mall, Jalan Badlishah"/>
        <s v="Landmark Central Shopping Centre"/>
        <s v="Bazar Haji Ismail Group"/>
        <s v="Cempaka Arcade"/>
        <s v="Kompleks Haji Ismail Group"/>
        <s v="Langkawi Fair"/>
        <s v="Langkawi Parade Megamall"/>
        <s v="Medan Selera Lencongan Putra 3"/>
        <s v="Medan Selera Bendang Baru"/>
        <s v="Teratai Arcade"/>
        <s v="Sena Central"/>
        <s v="Jerai Plaza"/>
        <s v="Ampang Business Centre"/>
        <s v="Bangunan Mun Hin Motor"/>
        <s v="Menara BDB"/>
        <s v="Wisma PKNK"/>
        <s v="Wisma Prudential"/>
        <s v="Zakat Building"/>
        <s v="Wisma Keladi, Jalan Bank"/>
        <s v="Wisma OIB, Jalan Bank"/>
        <s v="Wisma Ria, Jalan Badlishah"/>
        <s v="Wisma Uni-Green, Taman Sejati Indah"/>
        <s v="KHTP Business Centre"/>
        <s v="Bangunan Tabung Haji"/>
        <s v="Kompleks LADA"/>
        <s v="Bangunan Tabung Haji, Sik"/>
        <s v="Dermaga Tanjung Lembong"/>
        <s v="Bangunan PKNK"/>
        <s v="Jalan Buluh Kubu"/>
        <s v="Jalan Kebun Sultan"/>
        <s v="Jalan Padang Garong"/>
        <s v="Jalan Parit Dalam"/>
        <s v="Jalan Pengkalan Chepa "/>
        <s v="Jalan Pintu Pong"/>
        <s v="Jalan Sultanah Zainab"/>
        <s v="Jalan Temenggong"/>
        <s v="Jalan Tok Guru"/>
        <s v="Jalan Tok Hakim"/>
        <s v="Jalan Zainal Abidin (Seksyen 13)"/>
        <s v="1 Avenue, Jalan Pengkalan Chepa"/>
        <s v="Jalan Abdul Kadir Adabi"/>
        <s v="Jalan Dusun Muda"/>
        <s v="Jalan Long Yunus"/>
        <s v="Jalan Sri Cemerlang"/>
        <s v="Jalan Sultan Ibrahim"/>
        <s v="Jalan Sultan Yahya Petra "/>
        <s v="Jalan Sultanah Zainab (Seksyen 13 - 17)"/>
        <s v="Jalan Telipok (Seksyen 24)"/>
        <s v="Lembah Sireh "/>
        <s v="Taman Uda Murni"/>
        <s v="Bandar Baru Tunjong"/>
        <s v="Bandar Baru Kubang Kerian"/>
        <s v="Bandar Setelit Pasir Tumboh"/>
        <s v="Pekan Ketereh"/>
        <s v="Pekan Kok Lanas"/>
        <s v="Taman Bendahara, Pengkalan Chepa"/>
        <s v="Taman Iman Jaya"/>
        <s v="Wakaf Che Yeh "/>
        <s v="Bandar Baru Pasir Mas"/>
        <s v="Bandar Pasir Mas"/>
        <s v="Bandar Tasik Raja, Pasir Mas"/>
        <s v="Jalan Hospital Lati"/>
        <s v="Jalan Lemal"/>
        <s v="Jalan Pasir Mas - Rantau Panjang"/>
        <s v="Jalan Tendong - Pasir Mas"/>
        <s v="Pekan Rantau Panjang (Bebas Cukai)"/>
        <s v="Bandar Baru Tumpat"/>
        <s v="Kota SPP Warisan, Jalan Berangan"/>
        <s v="Pengkalan Kubor"/>
        <s v="Bandar Bachok"/>
        <s v="Pekan Beris Kubor Besar"/>
        <s v="Bandar Pasir Puteh"/>
        <s v="Bandar Machang"/>
        <s v="Kweng Hitam"/>
        <s v="Bandar Kota Harmoni"/>
        <s v="Bandar Tanah Merah"/>
        <s v="Kompleks Baru Humaira"/>
        <s v="Bandar Kuala Krai"/>
        <s v="Guchil "/>
        <s v="Taman Yanie"/>
        <s v="Bandar Baru Gua Musang"/>
        <s v="Bandar Gua Musang"/>
        <s v="Taman Mesra"/>
        <s v="Pekan Jeli"/>
        <s v="Jalan Jedok"/>
        <s v="Jalan Pasir Mas"/>
        <s v="Pekan Ayer Lanas"/>
        <s v="Kota Bharu Trade Centre"/>
        <s v="Arked Perbadanan"/>
        <s v="Bazaar Buluh Kubu"/>
        <s v="Bazaar Tengku Anis"/>
        <s v="Bazar Tok Guru"/>
        <s v="Medan Usahawan"/>
        <s v="KB Mall"/>
        <s v="LOTUS'S Kota Bharu"/>
        <s v="Podium Block Kota Sri Mutiara"/>
        <s v="Bazaar Wakaf Che Yeh"/>
        <s v="Pantai Timur Hypermarket "/>
        <s v="Plaza Serangkai Mas"/>
        <s v="Plaza Pasir Puteh"/>
        <s v="Medan Niaga Bachok"/>
        <s v="Menara Perbadanan , Jalan Tanjung Petra Semerak"/>
        <s v="Bangunan PKINK, Jalan Maharani"/>
        <s v="Wisma YAKIN, Jalan Gajah Mati"/>
        <s v="Bangunan MARA, Jalan Dato' Pati"/>
        <s v="Wisma Ilmu, Jalan Doktor"/>
        <s v="Bangunan KWSP, Jalan Padang Garong"/>
        <s v="Wisma TCH (Square Point), "/>
        <s v="Jalan Pengkalan Chepa"/>
        <s v="Bangunan AIA, Jalan Pintu Pong"/>
        <s v="Kelantan Trade Centre (KTC), Jalan Bayam"/>
        <s v="Wisma Perkeso, Jalan Kota Darul Naim"/>
        <s v="Bangunan Sapura, Jalan Sultanah Zainab"/>
        <s v="Menara PMBK Jalan Kuala Krai"/>
        <s v="Jalan Bukit Lagi"/>
        <s v="Jalan Hospital"/>
        <s v="Jalan Indera Kayangan"/>
        <s v="Jalan Jubli Perak"/>
        <s v="Jalan Stesyen Bas Baru"/>
        <s v="Kompleks Bhagawan Singh"/>
        <s v="Kompleks PKENPS"/>
        <s v="Lorong Seruling"/>
        <s v="Medan Kangar"/>
        <s v="Stesyen Bas Ekspres"/>
        <s v="Bandar Baharu Kangar Jaya"/>
        <s v="Kompleks Perniagaan Seriab"/>
        <s v="Medan Pulai"/>
        <s v="Pusat Perniagaan Pengkalan Jaya"/>
        <s v="Pusat Perniagaan Sena"/>
        <s v="Taman Bandar Jaya"/>
        <s v="Taman Bintong Mewah"/>
        <s v="Taman Firdaus"/>
        <s v="Taman Guru Jaya"/>
        <s v="Taman Ira Jaya"/>
        <s v="Taman Pengkalan Asam"/>
        <s v="Taman Pengkalan Indah"/>
        <s v="Taman Pertiwi"/>
        <s v="Taman Putra Utama Fasa 1"/>
        <s v="Taman Sena Indah"/>
        <s v="Taman Seri Bahagia Fasa 1"/>
        <s v="Taman Seri Sena"/>
        <s v="Taman Seriap Baru"/>
        <s v="Taman Simpang Tiga"/>
        <s v="Taman Sri Hartamas Fasa 1"/>
        <s v="Taman Suriani"/>
        <s v="Taman Temak Jaya"/>
        <s v="Wisma Perkumpulan Perempuan"/>
        <s v="Guar Sanji"/>
        <s v="Kompleks Kedai Tok Arau"/>
        <s v="Medan Pekan Arau"/>
        <s v="Jalan Miri"/>
        <s v="Jalan Panggung"/>
        <s v="Jalan Sarawak"/>
        <s v="Jalan Siakap"/>
        <s v="Jeti Terminal"/>
        <s v="Komplek Perniagaan Kuala Perlis"/>
        <s v="Pecahan Lot 692"/>
        <s v="Taman Bukit Kubu Jaya"/>
        <s v="Gapura Square"/>
        <s v="Taman Singgahsana"/>
        <s v="Uniciti Alam"/>
        <s v="Kedai Pekan Pauh"/>
        <s v="Medan Universiti"/>
        <s v="Taman Desa Pauh"/>
        <s v="Taman Pauh Indah"/>
        <s v="Taman Tengku Budriah"/>
        <s v="Taman Arau"/>
        <s v="Taman Jelempok Jaya"/>
        <s v="Taman Seri Intan"/>
        <s v="Taman Sri Wang"/>
        <s v="Taman Utara Fasa 2"/>
        <s v="Kompleks Perniagaan Utara Jejawi"/>
        <s v="Medan Seri Lanchang"/>
        <s v="Taman Jejawi"/>
        <s v="Taman Jejawi Permai"/>
        <s v="Taman Sri Bakong"/>
        <s v="Taman Utara Jejawi"/>
        <s v="Taman Beseri Indah"/>
        <s v="Taman Beseri Jaya"/>
        <s v="Taman Beseri Permai"/>
        <s v="Taman Emas Fasa 2"/>
        <s v="Taman Haz Melati"/>
        <s v="Kompleks Kedai Simpang Empat"/>
        <s v="Taman Seri Sejahtera"/>
        <s v="Taman Simpang Indah"/>
        <s v="Kayangan Square"/>
        <s v="Kompleks Kangar"/>
        <s v="Plaza Utan Aji"/>
        <s v="Bazar Bunga Padi"/>
        <s v="Pasaraya GIANT"/>
        <s v="Medaniaga Pauh"/>
        <s v="Kompleks Tok Arau"/>
        <s v="Arked Niaga Bazar Jejawi"/>
        <s v="Arked Niaga"/>
        <s v="Bazar MARA Mata Ayer"/>
        <s v="Plaza Beseri"/>
        <s v="Bazar Simpang Empat"/>
        <s v="Menara KWSP"/>
        <s v="Dataran Alamanda, Jalan Sultan Sulaiman"/>
        <s v="Jalan Air Jernih"/>
        <s v="Jalan Bukit Kecil"/>
        <s v="Jalan Engku Sar"/>
        <s v="Jalan Sultan Ismail "/>
        <s v="Jalan Syed Husein "/>
        <s v="Jalan Tok Lam"/>
        <s v="Panji Curve, Jalan Kamaruddin"/>
        <s v="Perkedaian Tok Pelam, Jalan Drawbridge"/>
        <s v="Perkedaian Tok Pelam, Jalan Hotel Primula"/>
        <s v="Perkedaian Tok Pelam, Jalan Sultan Zainal Abidin"/>
        <s v="Pusat Niaga Paya Keladi"/>
        <s v="Pusat Niaga Paya Keladi (Depan Pasar Payang)"/>
        <s v="Jalan Pasar Kuala Berang"/>
        <s v="Kedai Lama Jalan Besar"/>
        <s v="Kedai MAIDAM"/>
        <s v="Kedai SEDC Jalan Besar"/>
        <s v="Taman Kirana"/>
        <s v="Dataran Austin (Prime Area)"/>
        <s v="Dataran Austin (Secondary Area)"/>
        <s v="Centre Point Bisness Center"/>
        <s v="Centre Point Bisness Center (Main Road Frontage)"/>
        <s v="Jalan Sulaimani"/>
        <s v="Jalan Sulaimani (New Building)"/>
        <s v="Pecahan Lot 1295, Banggol Kanan"/>
        <s v="Jalan Besar, Pekan Jerteh"/>
        <s v="Jalan Tuan Hitam"/>
        <s v="Jalan Zainal Abidin"/>
        <s v="Pekan Kampung Raja"/>
        <s v="Dataran Mas, KT Prima"/>
        <s v="Jalan Batas Baru"/>
        <s v="Jalan Hiliran"/>
        <s v="Jalan Kampung Dalam"/>
        <s v="Jalan Masjid Abidin"/>
        <s v="Jalan Pejabat"/>
        <s v="Jalan Sultan Omar "/>
        <s v="Jalan Sultan Sulaiman"/>
        <s v="Jalan Sultan Zainal Abidin "/>
        <s v="Perkedaian Cabang Tiga"/>
        <s v="Permint Harmoni "/>
        <s v="Wisma Ali Long"/>
        <s v="Wisma Awang Chik "/>
        <s v="Wisma Chua Ah Kee"/>
        <s v="Wisma Tenang"/>
        <s v="Jalan Jakar "/>
        <s v="Jalan Jakar (PL 1420)"/>
        <s v="Jalan Kubang Kurus"/>
        <s v="Jalan Kubang Kurus (PL 12898 &amp; 12899 - 1st. Layer)"/>
        <s v="Jalan Kubang Kurus (PL 12898 &amp; 12899 - 2nd. Layer)"/>
        <s v="Jalan Kubang Kurus (PL 12900)"/>
        <s v="Jalan Jerteh - Kota Bharu"/>
        <s v="Jalan Tangki Air, Pekan Jerteh"/>
        <s v="Jalan Tengku Mizan"/>
        <s v="KT Bussines Center Padang Hiliran"/>
        <s v="Kuala Ibai"/>
        <s v="Pengadang Baru, Jalan Kuala Berang"/>
        <s v="Perumahan Desa MPKT Cendering"/>
        <s v="Rumah Kedai KP Perdana"/>
        <s v="Taman Bukit Bayas Indah"/>
        <s v="Taman Ibai Landmark"/>
        <s v="Taman Permint Jaya Fasa III"/>
        <s v="Taman Permint Jaya Fasa IV"/>
        <s v="Taman Yayasan Terengganu"/>
        <s v="Wakaf Beruas"/>
        <s v="Kedai MAIDAM, Pekan Batu Enam"/>
        <s v="Taman Permint Makmur"/>
        <s v="Taman Pinggiran Airport"/>
        <s v="Taman Rimba Square (Prime area)"/>
        <s v="Taman Rimba Square (Secondary area)"/>
        <s v="Bangunan KOGURU Wakaf Tapai"/>
        <s v="Pekan Marang"/>
        <s v="Pekan Wakaf Tapai"/>
        <s v="Perkedaian SEDC Bukit Payong"/>
        <s v="Taman Bukit Payung Putera"/>
        <s v="Taman Raya"/>
        <s v="Taman Tapai Indah"/>
        <s v="Bandar Baru Bukit Mentok"/>
        <s v="Batu 2, Jalan Air Putih"/>
        <s v="Binjai, Jalan Air Putih"/>
        <s v="Bukit Kuang"/>
        <s v="Coast Kemaman"/>
        <s v="Desa Solehah"/>
        <s v="Geliga"/>
        <s v="Kertih"/>
        <s v="Taman Chukai Utama Fasa I (First Layer)"/>
        <s v="Taman Chukai Utama Fasa I (Second Layer)"/>
        <s v="Taman Chukai Utama Fasa I (Third Layer)"/>
        <s v="Taman Chukai Utama Fasa II"/>
        <s v="Taman Chukai Utama Fasa III (First Layer)"/>
        <s v="Taman Chukai Utama Fasa III (Second Layer)"/>
        <s v="Taman Chukai Utama Fasa IV"/>
        <s v="Taman Haji Wan Ngah"/>
        <s v="Batu 5, Jalan Dungun - Kemaman"/>
        <s v="Jalan Balai Besar - Gong Pasir"/>
        <s v="Jalan Pak Sabah"/>
        <s v="Jalan Utama Paka"/>
        <s v="Pusat Niaga Paka (First Layer)"/>
        <s v="Pusat Niaga Paka (Second Layer)"/>
        <s v="Pusat Perniagaan Sura Gate Fasa I"/>
        <s v="Pusat Perniagaan Sura Gate Fasa II"/>
        <s v="Pusat Perniagaan Sura Gate Fasa III (First Layer)"/>
        <s v="Pusat Perniagaan Sura Gate Fasa III (Second Layer)"/>
        <s v="Taman Teknologi &amp; Industri Paka"/>
        <s v="Taman D'Dah, Seberang Kastam"/>
        <s v="Taman D'Maarof, Limbongan"/>
        <s v="Batu Enam "/>
        <s v="Gong Badak "/>
        <s v="Kampung Tepuh"/>
        <s v="Ruang Niaga Semarak Felda"/>
        <s v="Taman Adis Indah"/>
        <s v="Taman Desa Solehah"/>
        <s v="Taman Jaya Gong Pak Jin"/>
        <s v="Taman MAIDAM, Tok Jembal"/>
        <s v="Taman Permint Perdana"/>
        <s v="Taman Seri Nur"/>
        <s v="Wisma Tengku Ramli, Tepoh"/>
        <s v="Taman Tasik"/>
        <s v="Sungai Bajar"/>
        <s v="Taman Haji Che Ngah"/>
        <s v="Binjai"/>
        <s v="Taman Banggol Indah"/>
        <s v="Pulau Serai , Jalan Dungun - Kemaman"/>
        <s v="Taman Datin Halimah, Jerteh"/>
        <s v="Taman D'Said, Jerteh"/>
        <s v="Taman Rakyat Harmoni, Jabi"/>
        <s v="Arked Rumah Pangsa MARA, Jalan Masjid"/>
        <s v="Plaza Perdana, Jalan Engku Sar"/>
        <s v="Bazar MAIDAM, Jalan Masjid Abidin"/>
        <s v="GIANT Hypermarket"/>
        <s v="Mydin Mall"/>
        <s v="PB  Square"/>
        <s v="Paya Bunga Sentral"/>
        <s v="KTCC Mall"/>
        <s v="Plaza MARA Kuala Terengganu"/>
        <s v="Wisma Serangkai"/>
        <s v="Jerteh Souq"/>
        <s v="Giant Jerteh Mall"/>
        <s v="Jerteh Square"/>
        <s v="Kompleks Usahawan Terengganu"/>
        <s v="Mydin Gong Badak"/>
        <s v="PXR Kuala Nerus"/>
        <s v="Kemaman Centre Point"/>
        <s v="Casa Limbong"/>
        <s v="Mesra Mall"/>
        <s v="Kijal Mall"/>
        <s v="Arked Mara Chukai"/>
        <s v="Arked Mara Kemaman"/>
        <s v="Arked Mara Dungun"/>
        <s v="Arked Mara Paka"/>
        <s v="Wisma MAIDAM "/>
        <s v="Wisma Sri Amar"/>
        <s v="Wisma Kokitab"/>
        <s v="Bangunan Yayasan Islam Terengganu"/>
        <s v="Darul Takaful  Kuala Terengganu"/>
        <s v="PB Square"/>
        <s v="Bangunan UMNO"/>
        <s v="Pusat Perdagangan Danga Utama - Jalan Pertama 1"/>
        <s v="Pusat Perdagangan Danga Utama - Jalan Pertama 6"/>
        <s v="Bandar Baru Uda - Jalan Padi Emas 1/3"/>
        <s v="Bandar Baru Uda -  Jalan Padi Emas 1/4"/>
        <s v="Bandar Baru Uda - Jalan Padi Emas 1/8"/>
        <s v="Bandar Baru Uda - Jalan Padi Emas 4/1"/>
        <s v="Taman Pelangi - Jalan Perang"/>
        <s v="Taman Pelangi - Jalan Kuning "/>
        <s v="Taman Pelangi - Jalan Serampang"/>
        <s v=" Taman Century -  Jalan Serigala"/>
        <s v="Taman Century - Jalan Dato Sulaiman"/>
        <s v="Taman Century - Jalan Harimau Tarum"/>
        <s v="Taman Melodies, Jalan Beringin"/>
        <s v="Pangsapuri Bukit Saujana - Sri Pahlawan A &amp; B"/>
        <s v="Pangsapuri Bukit Saujana - Sri Pahlawan B"/>
        <s v="Pangsapuri Bukit Saujana - Sri Panglima B"/>
        <s v="Pusat Perniagaan Kota Emas - Jalan Emas 2"/>
        <s v="Pusat Perniagaan Kota Emas- Jalan Emas 3"/>
        <s v="Pusat Perniagaan Benut"/>
        <s v="Taman Benut Utama - Jalan Benut Utama 1"/>
        <s v="Taman Megah - Jalan Megah 1"/>
        <s v="Bandar Baru Ayer Hitam"/>
        <s v="Taman Banang"/>
        <s v="Taman Bukit Pasir"/>
        <s v="Taman Flora Utama"/>
        <s v="Taman Makmur"/>
        <s v="Taman Setia Jaya"/>
        <s v="Taman Sri Jaya"/>
        <s v="Taman Koperasi Bahagia"/>
        <s v="Taman Maju"/>
        <s v="Taman Budaya"/>
        <s v="Taman Nira"/>
        <s v="Taman Gunung Lambak "/>
        <s v="Taman Intan (Jalan Intan 2/1)"/>
        <s v="Taman Intan (Jalan Intan 7/4)"/>
        <s v="Taman Sri Kluang (Jalan 2 &amp; 8)"/>
        <s v="Taman Sri Kluang (Jalan 1)"/>
        <s v="Taman Sri Impian"/>
        <s v="Taman Kluang Baru "/>
        <s v="Taman Koperasi Muhibbah"/>
        <s v="Taman Suria (Jalan Kedondong 1)"/>
        <s v="Taman Aman (Jalan Aman 1)"/>
        <s v="Taman Bersatu (Jalan Satu) "/>
        <s v="Taman Kampung Majid"/>
        <s v="Taman Makmur (Jalan Lada Hitam)"/>
        <s v="Taman Makmur (Jalan Cengkih)"/>
        <s v="Taman Fajar "/>
        <s v="Taman Desa "/>
        <s v="Taman Berlian Biru"/>
        <s v="Taman Perindustrian Sembrong"/>
        <s v="Taman Indah, Padang Tembak"/>
        <s v="Taman Industri Sinaran"/>
        <s v="Taman Titiwangsa"/>
        <s v="Taman Kluang Jaya"/>
        <s v="Taman Mohd Yassin"/>
        <s v="Taman Putrimas"/>
        <s v="Taman Rekamas"/>
        <s v="Taman Suria"/>
        <s v="Jalan Ikan Merah 2"/>
        <s v="Taman Emas Kahang"/>
        <s v="Taman Bintang Ria"/>
        <s v="Taman Nilam "/>
        <s v="Taman Delima"/>
        <s v="Taman Delima 3"/>
        <s v="Taman Kampung Paya"/>
        <s v="Taman Kluang Barat (Jalan 53)"/>
        <s v="Taman Kluang Barat (Jalan 1)"/>
        <s v="Taman Kluang 1"/>
        <s v="Taman Saujana"/>
        <s v="Taman Lambak"/>
        <s v="Taman Kluang Indah"/>
        <s v="Pusat Perniagaan Wawasan"/>
        <s v="Taman Idaman "/>
        <s v="Rengland Industrial Park"/>
        <s v="Taman Kluang Perdana"/>
        <s v="Taman Tasik Indah"/>
        <s v="Taman Mas Ria"/>
        <s v="Taman Sungai Abong"/>
        <s v="Jalan Kampung Tengah ,Sungai Abong"/>
        <s v="Pusat Perniagaan Mas Merah"/>
        <s v="Pusat Perniagaan Pagoh Jaya"/>
        <s v="Pusat Perniagaan Kenanga Muar"/>
        <s v="Jalan Batu Nampak Parit Hulu"/>
        <s v="Pusat Perniagaan Abdul Rahman"/>
        <s v="Pusat Perniagaan Bakri"/>
        <s v="Pusat Perdagangan Bukit Pasir"/>
        <s v="Taman Marin, Sungai Abong"/>
        <s v="Jalan Stadium"/>
        <s v="Taman Jeram Sentosa"/>
        <s v="Pusat Perniagaan Kampung Tengah"/>
        <s v="Pusat Komersial Sialin"/>
        <s v="Taman Sri Temiang"/>
        <s v="Pusat Perniagaan Said Tahir"/>
        <s v="Taman Parit Bakar Indah"/>
        <s v="Taman Sri Jeram 2"/>
        <s v="Jalan Bentayan"/>
        <s v="Taman Sri Cempaka (Jalan Jonid)"/>
        <s v="Taman Putera/ Dahlia"/>
        <s v="Taman Sri Terap"/>
        <s v="Taman Desa"/>
        <s v="Taman Bakri Makmur"/>
        <s v="Taman Sungai Abong Sutera"/>
        <s v="Taman Sakeh Baru"/>
        <s v="Taman Pertama Indah, Sungai Abong"/>
        <s v="Pusat Komersial Sierra Maharani"/>
        <s v="Taman Saujana Putra"/>
        <s v="Maharani Rivera"/>
        <s v="Taman Bukit Hampar"/>
        <s v="Jalan Dahlia, Off Jalan Buloh Kasap"/>
        <s v="Jalan Genuang Kampung "/>
        <s v="Jalan Pee Kang Hai"/>
        <s v="Jalan Sultan"/>
        <s v="Taman Genuang Perdana"/>
        <s v="Jalan Medoi"/>
        <s v="Jalan Susur Pemuda 1"/>
        <s v="Jalan Abdul Aziz, Kampung Abdullah"/>
        <s v="Jalan Meranti, Kampung Abdullah"/>
        <s v="Jalan Duyob, Kampung Abdullah"/>
        <s v="Jalan Chengal, Kampung Abdullah"/>
        <s v="Jalan Othman, Kampung Abdullah"/>
        <s v="Jalan Dato' Abd Rahman Musa, Kampung Abdullah"/>
        <s v="Jalan Tan Siew Fun, Kampung Abdullah"/>
        <s v="Jalan Soon Boon Seng, Kampung Abdullah"/>
        <s v="Jalan Muar, Jementah"/>
        <s v="Jalan Besar Batu Anam"/>
        <s v="Taman Mina, Batu Anam"/>
        <s v="Taman Suria - Jalan Murni 6"/>
        <s v="Taman Majidee - Jalan Tebrau"/>
        <s v="Taman Dataran Larkin"/>
        <s v="Taman Dataran Larkin - Jalan Dataran Larkin 2"/>
        <s v="Taman Dataran Larkin - Jalan Dataran Larkin 5"/>
        <s v="Taman Larkin Idaman"/>
        <s v="Taman Larkin Perdana - Jalan Larkin Perdana 1"/>
        <s v="Pusat Perdagangan Pandan - Jalan Pandan Ria 6"/>
        <s v="Bandar Baru Permas Jaya - Jalan Permas 10"/>
        <s v="Bandar Baru Permas Jaya - Jalan Permas 15/1"/>
        <s v="Bandar Baru Permas Jaya - Jalan Permas 4"/>
        <s v="Bandar Baru Permas Jaya - Jalan Permas 15/5"/>
        <s v="Bandar Baru Permas Jaya - Jalan Permas 14/6"/>
        <s v="Bandar Baru Permas Jaya - Jalan Permas 9/8"/>
        <s v="Bandar Baru Permas Jaya - Jalan Permas 9/12"/>
        <s v="Bandar Baru Senibong"/>
        <s v="Bandar Baru Kota Puteri"/>
        <s v="Bandar Baru Kota Puteri - Jalan Kempas 1A"/>
        <s v="Taman Rinting - Jalan Sena 2"/>
        <s v="Taman Megah Ria - Jalan Kempas 15"/>
        <s v="Bandar Seri Alam - Jalan Suria 2"/>
        <s v="Bandar Seri Alam - Jalan Suria 66"/>
        <s v="Bandar Seri Alam - Jalan Lembah 18"/>
        <s v="Bandar Seri Alam - Jalan Lembah 19"/>
        <s v="Taman Plentong Utama - Jalan Bunga Teratai 1"/>
        <s v="Taman Johor Jaya - Jalan Rosmerah 2/5"/>
        <s v="Taman Johor Jaya - Jalan Bakawali 50"/>
        <s v="Taman Johor Jaya - Jalan Bakawali 48"/>
        <s v="Taman Johor Jaya - Jalan Rosmerah 2/16"/>
        <s v="Taman Johor Jaya - Jalan Rosmerah 2/3"/>
        <s v="Taman Johor Jaya - Jalan Anggerik 36"/>
        <s v="Taman Johor Jaya - Jalan Dedap 6"/>
        <s v="Taman Johor Jaya - Jalan Teratai 4"/>
        <s v="Taman Johor Jaya - Jalan Teratai 10"/>
        <s v="Taman Desa Jaya - Jalan Lembah 3"/>
        <s v="Taman Desa Jaya - Jalan Permatang 4"/>
        <s v="Taman Desa Cemerlang - Jalan Tanjung 1"/>
        <s v="Taman Desa Cemerlang - Jalan Kenanga 3"/>
        <s v="Taman Puteri Wangsa - Jalan Beladau"/>
        <s v="Taman Puteri Wangsa - Jalan Badik"/>
        <s v="Taman Dato' Chellam - Jalan Palma Rafis 1"/>
        <s v="Taman Dato' Chellam - Jalan Palma Raja 4"/>
        <s v="Taman Tiram Jaya - Jalan Tiram Jaya 2"/>
        <s v="Taman Tiram Jaya"/>
        <s v="Taman Daya - Jalan Sagu 18"/>
        <s v="Taman Daya - Jalan Sagu 15"/>
        <s v="Taman Daya - Jalan Rumbia 20"/>
        <s v="Taman Daya - Jalan Pinang 52"/>
        <s v="Taman Daya - Jalan Nibong 10"/>
        <s v="Taman Daya - Jalan Bertam 14"/>
        <s v="Taman Gaya - Jalan Gaya 1"/>
        <s v="Taman Gaya - Jalan Gaya 24"/>
        <s v="Taman Gaya - Jalan Sasa"/>
        <s v="Taman Kemas - Jalan Siantan 1"/>
        <s v="Taman Impian Emas - Jalan Seri Impian 1"/>
        <s v="Taman Impian Emas - Jalan Impian Emas 5/1"/>
        <s v="Taman Impian Emas - Jalan Impian Emas 22"/>
        <s v="Taman Kempas Lama - Jalan Kempas Lama 2/1"/>
        <s v="Taman Setia Tropika - Jalan Setia Tropika"/>
        <s v="Taman Setia Tropika - Jalan Setia Tropika 1/7"/>
        <s v="Taman Setia Tropika - Jalan Setia Tropika 1/2"/>
        <s v="Taman Ungku Tun Aminah - Jalan Perkasa 2"/>
        <s v="Taman Ungku Tun Aminah - Jalan Pendekar 18"/>
        <s v="Taman Ungku Tun Aminah - Jalan Bentara 1"/>
        <s v="Taman Ungku Tun Aminah - Jalan Shahbandar 8"/>
        <s v="Taman Ungku Tun Aminah - Jalan Perwira 18"/>
        <s v="Taman Ungku Tun Aminah - Jalan Temenggong 11"/>
        <s v="Taman Sutera Utama - Jalan Sutera Tanjung 8/3"/>
        <s v="Taman Bukit Indah - Jalan Indah 1/2"/>
        <s v="Horizon Hills - Jalan Horizon Perdana 1"/>
        <s v="Taman Tampoi Indah  - Jalan Titiwangsa 4"/>
        <s v="Taman Tampoi Indah  - Jalan Mawar 4"/>
        <s v="Taman Tampoi Utama - Jalan Sri Perkasa 2/1"/>
        <s v="Taman Nusa Sentral"/>
        <s v="Taman Nusa Jaya Mas - Jalan NJM 1/1"/>
        <s v="Taman Mutiara Mas - Jalan Mutiara 1/9"/>
        <s v="Perindustrian SILC - Jalan SILC 2/11"/>
        <s v="Taman Damansara Alif"/>
        <s v="Taman Universiti - Jalan Perdagangan"/>
        <s v="Taman Universiti - Jalan Kebudayaan 7"/>
        <s v="Taman Universiti - Jalan Kebudayaan 4"/>
        <s v="Taman Sri Skudai - Jalan Suasa 1"/>
        <s v="Taman Sri Skudai -  Jalan Emas Putih 4"/>
        <s v="Taman Sri Pulai Perdana 2 - Jalan Perdana 4"/>
        <s v="Taman Nusa Bestari - Jalan Bestari 3/2"/>
        <s v="Taman Nusa Bestari - Jalan Bestari 6/2"/>
        <s v="Taman Perumahan Rakyat Lima Kedai - Jalan 1"/>
        <s v="Taman Damai Jaya"/>
        <s v="Taman Munsyi Ibrahim - Jalan Dian 7"/>
        <s v="Taman Tan Sri Yacob - Jalan Putra 2"/>
        <s v="Taman Kota Masai - Jalan Tembikai 3"/>
        <s v="Taman Kota Masai - Jalan Mangga 7"/>
        <s v="Taman Kota Masai - Jalan Rambai 12"/>
        <s v="Eco Tropics @ Taman Kota Masai - Jalan Ekoperniagaan 8"/>
        <s v="Taman Scientex - Jalan Rusa 3"/>
        <s v="Taman Scientex - Jalan Helang 2"/>
        <s v="Taman Scientex - Jalan Belatuk 4"/>
        <s v="Taman Cendana - Jalan Cendana 5/1"/>
        <s v="Taman Cendana - Jalan Cendana 9/1"/>
        <s v="Taman Molek - Jalan Molek 3/20"/>
        <s v="Taman Molek - Jalan Molek 2/5"/>
        <s v="Taman Molek - Jalan Molek 1/9"/>
        <s v="Taman Saujana - Jalan Saujana Utama"/>
        <s v="Taman Mount Austin - Jalan Austin Heights 8/5"/>
        <s v="Taman Mount Austin - Jalan Austin Heights 8/2"/>
        <s v="Taman Mount Austin - Jalan Austin Heights 8/1"/>
        <s v="Taman Mount Austin - Jalan Austin Heights 3"/>
        <s v="Taman Mount Austin - Jalan Mutiara Emas 10/2"/>
        <s v="Taman Mount Austin - Jalan Mutiara Emas 9/3"/>
        <s v="Taman Mount Austin - Jalan Mutiara Emas 9/5"/>
        <s v="Taman Seri Austin - Jalan Seri Austin 3/52"/>
        <s v="Taman Austin Perdana - Jalan Austin Perdana 2/23"/>
        <s v="Taman Austin Perdana - Jalan Austin Perdana 3/8"/>
        <s v="Taman Bukit Mutiara - Jalan Bukit Mutiara 21"/>
        <s v="Taman Setia Indah - Jalan Setia 4/5"/>
        <s v="Taman Setia Indah - Jalan Setia 3/3"/>
        <s v="Taman Adda Heights - Jalan Adda 3/1"/>
        <s v="Taman Adda Heights - Jalan Adda 8/1"/>
        <s v="Taman Adda Heights - Jalan Adda 7"/>
        <s v="Taman Pontian Jaya - Jalan Jaya 4"/>
        <s v="Bandar Putra - Jalan Merbau 3"/>
        <s v="Bandar Putra - Jalan Enggang 19"/>
        <s v="Taman Putri Kulai - Jalan Sri Putri 4/1"/>
        <s v="Bandar Indahpura - Jalan Kenanga 29/9"/>
        <s v="Bandar Indahpura - Jalan Iris 23"/>
        <s v="Bandar Indahpura - Jalan Teratai 36/17"/>
        <s v="Taman Sri Kulai Baru - Jalan Susur 4"/>
        <s v="Taman Tropika - Jalan Tropika"/>
        <s v="Taman Mesra - Jalan Cermai 2"/>
        <s v="Taman Scientex Kulai - Jalan Scientex 10"/>
        <s v="Taman Scientex Senai - Jalan Scientex Jaya 7"/>
        <s v="Taman Kulai Permai - Jalan Ceria 1"/>
        <s v="Taman Muhibbah - Jalan Jambu Batu 1"/>
        <s v="Taman Muhibbah - Jalan Jambu Batu 2"/>
        <s v="Taman Perindustrian Senai - Jalan Idaman 1/13"/>
        <s v="Taman Daiman Jaya - Jalan Baiduri"/>
        <s v="Taman Daiman Jaya - Jalan Berlian Utama 2"/>
        <s v="Taman Desaru Utama - Jalan Kempas 1"/>
        <s v="Taman Desaru Utama - Jalan Jelutong 1"/>
        <s v="Taman Sri Saujana - Jalan SS2/6"/>
        <s v="Pekan Yong Pong"/>
        <s v="Taman Evergreen Heights"/>
        <s v="Tama Kota Yong Peng"/>
        <s v="Taman Bandar Cahaya Baru"/>
        <s v="Taman Universiti, Parit Raja"/>
        <s v="Taman Bunga Cempaka Biru"/>
        <s v="Taman Utama, Yong Peng"/>
        <s v="Taman Perdagangan, Parit Yaani"/>
        <s v="Taman Pura Kencana"/>
        <s v="Taman Bukit Flora "/>
        <s v="Taman Santalia"/>
        <s v="Taman Mutiara Perdana"/>
        <s v="Taman Sri Panchor"/>
        <s v="Taman BCB, Yong Peng "/>
        <s v="Taman Hajjad"/>
        <s v="Taman Kota Aman"/>
        <s v="Taman Sri Lambak"/>
        <s v="Taman Kahang Baru"/>
        <s v="Taman Layang-Layang"/>
        <s v="Pekan Baru Layang-Layang"/>
        <s v="Kampung Baru Kahang"/>
        <s v="Taman Ria Sri Lalang"/>
        <s v="Taman Sri Paloh"/>
        <s v="Taman Endau Utama"/>
        <s v="Taman Intan Jaya"/>
        <s v="Taman Bahagia Endau"/>
        <s v="Taman Markisa"/>
        <s v="Taman Bandar Baru Endau"/>
        <s v="Jalan Tengah, Bukit  Bakri"/>
        <s v="Pusat Perniagaan Pagoh Permai"/>
        <s v="Jalan Omar , Parit Jawa"/>
        <s v="Taman Perwira"/>
        <s v="Taman Putera Bakri"/>
        <s v="Taman Pagoh Jaya"/>
        <s v="Jalan Jabbar, Parit Jawa"/>
        <s v="Pusat Perniagaan Parit Bakar 2"/>
        <s v="Taman Sri Pagoh"/>
        <s v="Taman Parit Wahid"/>
        <s v="Taman Molek 2"/>
        <s v="Taman Bakri Jaya"/>
        <s v="Taman Sri Pagoh II"/>
        <s v="Taman Sri Jorak"/>
        <s v="Taman Dahlia"/>
        <s v="Taman Setia Menanti"/>
        <s v="Pekan Parit Bakar"/>
        <s v="Jalan Dato Hj. Kosai"/>
        <s v="Taman Permatang Pasir"/>
        <s v="Taman Treh II"/>
        <s v="Kawasan Perindustrian Tanjung Agas"/>
        <s v="Taman Mulia"/>
        <s v="Taman Sri Tanjung Agas"/>
        <s v="Taman Bunga Cempaka"/>
        <s v="Pusat Perdagangan Serom 2"/>
        <s v="Taman Serom Perdana"/>
        <s v="Taman Setia, Sungai Mati"/>
        <s v="Jalan Buloh Kasap"/>
        <s v="Taman Tan Leng Ann"/>
        <s v="Eastern Garden"/>
        <s v="Bandar Putra (Jalan Putra 2/23)"/>
        <s v="Bandar Putra Fasa 10E"/>
        <s v="Taman Segamat Baru"/>
        <s v="Taman Segamat Baru (Jalan Nagasari 23)"/>
        <s v="Taman Yew Ngee"/>
        <s v="Jalan Yusof, Bukit Siput, Pogoh"/>
        <s v="Taman Bukit Siput, Pogoh"/>
        <s v="Taman Bukit Baru, Pogoh"/>
        <s v="Taman Indah, Pogoh"/>
        <s v="Taman Perdana, Pogoh"/>
        <s v="Taman Kekwa, Pogoh"/>
        <s v="Taman Pelangi, Pogoh"/>
        <s v="Taman Mewah, Pogoh"/>
        <s v="Taman Perling, Pogoh"/>
        <s v="Taman Impian Emas"/>
        <s v="Taman Laksamana, Gemereh"/>
        <s v="Taman Bendahara, Gemereh"/>
        <s v="Taman Yayasan Fasa 1"/>
        <s v="Taman Yayasan Fasa 2"/>
        <s v="Taman Segamat Jaya"/>
        <s v="Taman Astakajaya"/>
        <s v="Pusat Komersil Yayasan (Jalan PKY 1)"/>
        <s v="Pusat Komersil Yayasan "/>
        <s v="Pusat Perdagangan Rasau"/>
        <s v="Taman Sri Alam, Buloh Kasap"/>
        <s v="Taman Jaya, Jementah"/>
        <s v="Taman Kota, Jementah"/>
        <s v="Taman Ledang, Jementah"/>
        <s v="Taman Molek, Jementah"/>
        <s v="Taman Molek 2, Jementah"/>
        <s v="Taman Pelangi, Jementah"/>
        <s v="Taman Puteri, Jementah"/>
        <s v="Taman Saujana, Jementah"/>
        <s v="Taman Jementah Baru"/>
        <s v="Taman Bandar Jaya, Labis"/>
        <s v="Taman Gunung Emas, Labis"/>
        <s v="Taman Tenang Jaya, Labis"/>
        <s v="Taman Tenang, Labis"/>
        <s v="Taman Segar, Labis"/>
        <s v="Taman Sri Emas"/>
        <s v="Labis Park, Jalan Muar"/>
        <s v="Taman Labis"/>
        <s v="Taman Perwira, Labis"/>
        <s v="Taman Perindustrian Labis"/>
        <s v="Taman Sejati, Labis"/>
        <s v="Taman Perling, Labis"/>
        <s v="Taman Okid Baru, Labis"/>
        <s v="Taman Labis Indah"/>
        <s v="Jalan Tun Dr. Ismail, Pekan Chaah"/>
        <s v="Jalan Sultan, Pekan Chaah"/>
        <s v="Taman Chaah Jaya"/>
        <s v="Taman Perindustrian Chaah"/>
        <s v="Taman Damai Jaya, Chaah"/>
        <s v="Taman Chaah Baru"/>
        <s v="Taman Sri Setia, Chaah"/>
        <s v="Taman Mesra, Chaah"/>
        <s v="Taman Sentosa, Chaah"/>
        <s v="Taman Chaah"/>
        <s v="Jalan Gunung, Bekok"/>
        <s v="Taman Berjaya, Bekok"/>
        <s v="Taman Bukit Lentang, Gemas"/>
        <s v="Taman Megah, Gemas"/>
        <s v="" u="1"/>
        <s v="Pusat Perniagaan Senawang " u="1"/>
        <s v="Toppen " u="1"/>
        <s v="Jalan Shahbandar " u="1"/>
        <s v="Jala Telawi 2, Bangsar Baru" u="1"/>
        <s v="Seksyen 9, Shah  Alam" u="1"/>
        <s v="Taman Sri Melor (Bandar Baru Bangi) " u="1"/>
        <s v="KM 27, Jalan Seremban-Tampin (Pecahan Lot 824) " u="1"/>
        <s v="Taman Antara Gapi                       " u="1"/>
        <s v="         Sri Kuantan  Square" u="1"/>
        <s v="U Sentral, Segamat" u="1"/>
        <s v="Bentong Prima " u="1"/>
        <s v="Jalan Pending  " u="1"/>
        <s v="Ampwalk " u="1"/>
        <s v="Kompleks Straits Quay " u="1"/>
        <s v="Lotus's  Seri Alam ( Tesco Seri Alam)" u="1"/>
        <s v="Regina Mall (Formerly known as Oceanic Mall)" u="1"/>
        <s v="Bandar Utama Batang Kali                " u="1"/>
        <s v="Jalan Ibrahim " u="1"/>
        <s v="Pusat Bandar Kuah " u="1"/>
        <s v="Sunway Carnivall " u="1"/>
        <s v="Saujana Impian                          " u="1"/>
        <s v="Taman Sri Pulai " u="1"/>
        <s v="Taman Meru 2B (Fasa I-IV)                 " u="1"/>
        <s v="Taman Megah  " u="1"/>
        <s v="Seksyen 4 Bandar Baru Bangi                    " u="1"/>
        <s v="GM Klang Block C " u="1"/>
        <s v="Jalan Penjara " u="1"/>
        <s v="Taman Batik                               " u="1"/>
        <s v="Taman Permatang Maju   " u="1"/>
        <s v="Bandar Damai Perdana                       " u="1"/>
        <s v="Bangunan Kumpulan Muara (fka Bangunan UMNO Selangor ) " u="1"/>
        <s v="Sungai Isap Jaya/ Tanah Putih KM5, Jalan Gambang " u="1"/>
        <s v="(Formerly known as KIP Mart Hypermarket)" u="1"/>
        <s v="Jalan Ban Hock  " u="1"/>
        <s v="Lotus's  Desa Tebrau ( Tesco Desa Tebrau)" u="1"/>
        <s v="Taman Chengal " u="1"/>
        <s v="SKS Mart Pulai " u="1"/>
        <s v="Pusat Perniagaan Ixora " u="1"/>
        <s v="Jalan Mersing " u="1"/>
        <s v="Dewan Hang Tuah, Jalan Hang Tuah " u="1"/>
        <s v="Pusat Perdagangan Manjung Point 3  " u="1"/>
        <s v="Pusat Perdagangan Manjung Point 1   " u="1"/>
        <s v="Jalan Temiang " u="1"/>
        <s v="Kepong Entrepreneurs Park  " u="1"/>
        <s v="Kota Fesyen MITC Ayer Keroh " u="1"/>
        <s v="Pusat Perniagaan Chengal " u="1"/>
        <s v="Bandar Tasik Puteri                     " u="1"/>
        <s v="Taman Desa Permai, Kampung Koh  " u="1"/>
        <s v="Taman Setia  " u="1"/>
        <s v="Rawang Sentral                          " u="1"/>
        <s v="Lotus's  Extra Plentong ( Tesco Extra Plentong)" u="1"/>
        <s v="Sunshine Bertam " u="1"/>
        <s v="Bandar Sungai Petani                    " u="1"/>
        <s v="Kampong Baru Kundang                    " u="1"/>
        <s v="Taman Sinar Intan                         " u="1"/>
        <s v="6-storey Kompleks  Sempilai" u="1"/>
        <s v="Jalan Lambak " u="1"/>
        <s v="Bandar Puteri Bangi                        " u="1"/>
        <s v="One Precints" u="1"/>
        <s v="Seksyen 4, Kota Damansara               " u="1"/>
        <s v="Taman Weng Cheong                        " u="1"/>
        <s v="Econsave  Taman Kota Emas " u="1"/>
        <s v="Bandar Baru Sri Manjung Fasa 1C1 - 1C4   " u="1"/>
        <s v="Taman Melor Ampang                             " u="1"/>
        <s v="Stutong Parade " u="1"/>
        <s v="Bandar Sibu Jaya  " u="1"/>
        <s v="Seksyen 7 " u="1"/>
        <s v="Lotus's Ipoh Station 18 (formerly known as Tesco Station 18)" u="1"/>
        <s v="Nadi Kota " u="1"/>
        <s v="Taman Desa Puteri                         " u="1"/>
        <s v="(Arab Malaysian Business Centre)" u="1"/>
        <s v="Taman Villa Tropika                       " u="1"/>
        <s v="Dataran Kemuning " u="1"/>
        <s v="Taman Melaka Raya " u="1"/>
        <s v="Taman Bauhinia  " u="1"/>
        <s v="Taman Ilmu II, Sitiawan  " u="1"/>
        <s v="Jalan Besar  (Off Jalan Bekoh)" u="1"/>
        <s v="Bandar Mutiara                          " u="1"/>
        <s v="Taman Kiara  " u="1"/>
        <s v="Plaza Melaka, Jalan  Gajah Berang" u="1"/>
        <s v="Jalan Dato keramat  " u="1"/>
        <s v="Jalan Sekama " u="1"/>
        <s v="Taman Medan Acheh  " u="1"/>
        <s v="Jalan Yam Tuan " u="1"/>
        <s v="Taman Desa Manjung Raya      " u="1"/>
        <s v="Taman Rawang Perdana                    " u="1"/>
        <s v="Taman Tempua Bistari            " u="1"/>
        <s v="Taman Samudera Fasa 6   " u="1"/>
        <s v="Wisma Boltex " u="1"/>
        <s v="Jalan Teluk Sisek " u="1"/>
        <s v="SKS  City Mall" u="1"/>
        <s v="Phoenix Business Park                   " u="1"/>
        <s v="KL Traders Square Residences            " u="1"/>
        <s v="Jalan Gambut " u="1"/>
        <s v="Vista Alam Serviced Apartment " u="1"/>
        <s v="Taman Pelangi Semenyih 1 &amp; 2                  " u="1"/>
        <s v="Queensbay Mall        " u="1"/>
        <s v="Lotus's Bertam " u="1"/>
        <s v="Taman Sawit " u="1"/>
        <s v="Bandar Amanjaya (Zon Melati)            " u="1"/>
        <s v="Taman Mewah Aman " u="1"/>
        <s v="Casa Klang " u="1"/>
        <s v="Taman Cempaka                             " u="1"/>
        <s v="Taman Bestari                             " u="1"/>
        <s v="Kuala Ketil Commercial Centre           " u="1"/>
        <s v="Desa Universiti " u="1"/>
        <s v="Taman Setia Rawang                      " u="1"/>
        <s v="Taman Ampang Hilir                        " u="1"/>
        <s v="Taman Permai   " u="1"/>
        <s v="RH Plaza " u="1"/>
        <s v="Lotus's Melaka Cheng (fka TESCO Stores Melaka Cheng)" u="1"/>
        <s v="Jalan Sekerat                           " u="1"/>
        <s v="Taman Berangan                            " u="1"/>
        <s v="MYDIN  Bukit Mertajam" u="1"/>
        <s v="Jalan Tunku Abdul Rahman  " u="1"/>
        <s v="LOTUS'S  Mergong" u="1"/>
        <s v="Matrix Court " u="1"/>
        <s v="Lotus's Seberang  Jaya" u="1"/>
        <s v="Lorong Haji Taib " u="1"/>
        <s v="Jalan Sg Petani - Tikam Batu              " u="1"/>
        <s v="LOTUS'S  Stargate" u="1"/>
        <s v="Taman Cheras Prima                        " u="1"/>
        <s v="Lotus's  Kulai (Tesco Kulai)" u="1"/>
        <s v="Taman Desa Damai " u="1"/>
        <s v="Bandar Tun Hussein Onn                     " u="1"/>
        <s v="Jalan Padungan  " u="1"/>
        <s v="Jalan Tun Ahmad Zaidi Adruce  " u="1"/>
        <s v="Pekan Kerling                           " u="1"/>
        <s v="One Ampang Avenue                       " u="1"/>
        <s v="SS 2 Petaling Jaya                " u="1"/>
        <s v="Rawang Greatway Industrial Park         " u="1"/>
        <s v="1 Sentral,  Jalan Travers, KL Sentral" u="1"/>
        <s v="Lotus's  Bukit Indah ( Tesco Bukit Indah)" u="1"/>
        <s v="Jalan Abdul Rahman  " u="1"/>
        <s v="Taman Setia Residen  " u="1"/>
        <s v="Jalan Tung Yen " u="1"/>
        <s v="Taman Patani Jaya Fasa 5D                 " u="1"/>
        <s v="Penang Sentral " u="1"/>
        <s v="Fairlane Residences                     " u="1"/>
        <s v="Queensbay Mall         " u="1"/>
        <s v="Jalan Captain Ahmad " u="1"/>
        <s v="Taman Sitiawan II   " u="1"/>
        <s v="Bandar Puteri Jaya Seksyen 1                " u="1"/>
        <s v="Taman Aman                                " u="1"/>
        <s v="Wisma SPS " u="1"/>
        <s v="Taman Alam Damai (Damai Niaga)            " u="1"/>
        <s v="Bandar Baru Sri Manjung Fasa 1E1-1E3     " u="1"/>
        <s v="Taman Songket Indah                       " u="1"/>
        <s v="Seksyen 3 Bandar Baru Bangi                    " u="1"/>
        <s v="Tabuan Heights Commercial Centre  " u="1"/>
        <s v="Bandar Baru Ampang                         " u="1"/>
        <s v="Taman Bukit Rahman Putra         " u="1"/>
        <s v="Lotus  Bagan Ajam" u="1"/>
        <s v="Taman Lumut Pantai Impian    " u="1"/>
        <s v="Jalan Kampung Nyabor " u="1"/>
        <s v="Plaza Angsana " u="1"/>
        <s v="(Miri Waterfront Commercial Centre)" u="1"/>
        <s v="Jalan Wong Ah Fook " u="1"/>
        <s v="Taman Malim Jaya, Malim " u="1"/>
        <s v="Bukit Sentosa        " u="1"/>
        <s v="M-Residensi                             " u="1"/>
        <s v="De Garden " u="1"/>
        <s v="GIANT Kemuning Utama " u="1"/>
        <s v="Wisma Hong Leong " u="1"/>
        <s v="NTS Klang " u="1"/>
        <s v="         Kuantan Capital Square" u="1"/>
        <s v="Sekyen 7" u="1"/>
        <s v="Jalan Tunku Osman " u="1"/>
        <s v="Jalan Kampung Datu  " u="1"/>
        <s v="Bangunan PKNM  MITC Ayer Keroh" u="1"/>
        <s v="Jalan Teoh Siow Khor " u="1"/>
        <s v="River Front City                        " u="1"/>
        <s v="6-storey Kompleks  Sempilai, Jalan Sempilai" u="1"/>
        <s v="TF Value Mart Sunway City, Tambun " u="1"/>
        <s v="Taman Sri Tanjung (Semenyih)              " u="1"/>
        <s v="(Formerly known as Jusco Shopping Centre)" u="1"/>
        <s v="SS 14 &amp; SS 15                           " u="1"/>
        <s v="Fortune Avenue " u="1"/>
        <s v="Desa Mawar " u="1"/>
        <s v="Taman Desa Jaya                         " u="1"/>
        <s v="Taman Tun Teja                          " u="1"/>
        <s v="Tacoln Complex " u="1"/>
        <s v="(BILLION)" u="1"/>
        <s v="Bukit Beruntung                         " u="1"/>
        <s v="Taman Desa Pantai II   " u="1"/>
        <s v="Kuantan Star City " u="1"/>
        <s v="Jalan Haji Taha  " u="1"/>
        <s v="Glomac Damansara Shop Offices           " u="1"/>
        <s v="Saradise " u="1"/>
        <s v="Taman Desa Meranti                        " u="1"/>
        <s v="Taman Nong Chik Heights -  Jalan Kolam Air 1" u="1"/>
        <s v="Taman Acheh Bistari  " u="1"/>
        <s v="Wisma Haw Par (Kewangan) " u="1"/>
        <s v="Bandar Baru Wangsa Maju " u="1"/>
        <s v="Jalan Simpang Tiga  " u="1"/>
        <s v="Taman Panchor Jaya " u="1"/>
        <s v="Pusat Komersial Taman Tas " u="1"/>
        <s v="Taman Pertama (Silibin)                   " u="1"/>
        <s v="Bandar Menjalara " u="1"/>
        <s v="Jalan Rubber  " u="1"/>
        <s v="Sri Dagangan - Transit Point        " u="1"/>
        <s v="Taman Desa Pantai      " u="1"/>
        <s v="Taman Nesa " u="1"/>
        <s v="Taman Seri Ayer Tawar  " u="1"/>
        <s v="Tokio Marine Life Building, Jalan Mahkota " u="1"/>
        <s v=" " u="1"/>
        <s v="Jinjang Selatan " u="1"/>
      </sharedItems>
    </cacheField>
    <cacheField name="Rurality " numFmtId="0">
      <sharedItems containsBlank="1" count="11">
        <s v="CENTRAL TOWN PRIME AREA"/>
        <s v="CENTRAL TOWN SECONDARY AREA"/>
        <s v="SUBURBAN PRIME AREA"/>
        <s v="SUBURBAN SECONDARY AREA"/>
        <m/>
        <s v="CENTRAL BUSINESS DISTRICT"/>
        <s v="KLCC/Golden Triangle"/>
        <s v="SUBURBAN"/>
        <s v="WITHIN CITY CENTRE"/>
        <s v="SECONDARY PRIME AREA"/>
        <s v="Urban" u="1"/>
      </sharedItems>
    </cacheField>
    <cacheField name="Building Type" numFmtId="0">
      <sharedItems count="3">
        <s v="Ground floor shop"/>
        <s v="Retail Space in Commercial Complex"/>
        <s v="Purpose-Built Office"/>
      </sharedItems>
    </cacheField>
    <cacheField name="Floor Level" numFmtId="0">
      <sharedItems containsBlank="1" containsMixedTypes="1" containsNumber="1" containsInteger="1" minValue="1" maxValue="16"/>
    </cacheField>
    <cacheField name="Min. Floor Area (sm)" numFmtId="0">
      <sharedItems containsBlank="1" containsMixedTypes="1" containsNumber="1" minValue="4" maxValue="2818"/>
    </cacheField>
    <cacheField name="Max. Floor Area (sm)" numFmtId="0">
      <sharedItems containsString="0" containsBlank="1" containsNumber="1" minValue="6" maxValue="7432"/>
    </cacheField>
    <cacheField name="Average Floor Area (sm)" numFmtId="0">
      <sharedItems containsString="0" containsBlank="1" containsNumber="1" minValue="2.2999999999999998" maxValue="931495"/>
    </cacheField>
    <cacheField name="Average Floor Area (sqft.)" numFmtId="2">
      <sharedItems containsSemiMixedTypes="0" containsString="0" containsNumber="1" minValue="24.756992999999998" maxValue="10026528.345449999"/>
    </cacheField>
    <cacheField name="min. Rental (RM/sm)" numFmtId="0">
      <sharedItems containsBlank="1" containsMixedTypes="1" containsNumber="1" minValue="0" maxValue="1040"/>
    </cacheField>
    <cacheField name="max. Rental (RM/sm)" numFmtId="166">
      <sharedItems containsString="0" containsBlank="1" containsNumber="1" minValue="0" maxValue="2301.75"/>
    </cacheField>
    <cacheField name="Avg. Rental (RM/sm)" numFmtId="166">
      <sharedItems containsString="0" containsBlank="1" containsNumber="1" minValue="0" maxValue="1516.3150000000001"/>
    </cacheField>
    <cacheField name="Avg. Rental (RM/sq ft.)" numFmtId="166">
      <sharedItems containsSemiMixedTypes="0" containsString="0" containsNumber="1" minValue="0" maxValue="140.8704094240935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15">
  <r>
    <x v="0"/>
    <x v="0"/>
    <x v="0"/>
    <x v="0"/>
    <x v="0"/>
    <s v="Floor Level"/>
    <m/>
    <m/>
    <n v="123"/>
    <n v="1323.96093"/>
    <n v="16.260162601626018"/>
    <n v="20.325203252032519"/>
    <n v="18.292682926829269"/>
    <n v="1.6994474982886565"/>
  </r>
  <r>
    <x v="0"/>
    <x v="0"/>
    <x v="1"/>
    <x v="0"/>
    <x v="0"/>
    <s v="Floor Level"/>
    <m/>
    <m/>
    <n v="153"/>
    <n v="1646.8782299999998"/>
    <n v="11.111111111111111"/>
    <n v="12.418300653594772"/>
    <n v="11.764705882352942"/>
    <n v="1.0929779988993713"/>
  </r>
  <r>
    <x v="0"/>
    <x v="0"/>
    <x v="2"/>
    <x v="0"/>
    <x v="0"/>
    <s v="Floor Level"/>
    <m/>
    <m/>
    <n v="131"/>
    <n v="1410.0722099999998"/>
    <n v="11.450381679389313"/>
    <n v="12.977099236641221"/>
    <n v="12.213740458015266"/>
    <n v="1.1346947164146144"/>
  </r>
  <r>
    <x v="0"/>
    <x v="0"/>
    <x v="3"/>
    <x v="0"/>
    <x v="0"/>
    <s v="Floor Level"/>
    <m/>
    <m/>
    <n v="162"/>
    <n v="1743.7534199999998"/>
    <m/>
    <m/>
    <n v="8.0246913580246915"/>
    <n v="0.74551894369370686"/>
  </r>
  <r>
    <x v="0"/>
    <x v="0"/>
    <x v="4"/>
    <x v="0"/>
    <x v="0"/>
    <s v="Floor Level"/>
    <m/>
    <m/>
    <n v="146"/>
    <n v="1571.5308599999998"/>
    <n v="8.9041095890410951"/>
    <n v="12.328767123287671"/>
    <n v="10.616438356164384"/>
    <n v="0.98630035174652164"/>
  </r>
  <r>
    <x v="0"/>
    <x v="0"/>
    <x v="5"/>
    <x v="0"/>
    <x v="0"/>
    <s v="Floor Level"/>
    <m/>
    <m/>
    <n v="153"/>
    <n v="1646.8782299999998"/>
    <n v="9.1503267973856204"/>
    <n v="9.8039215686274517"/>
    <n v="9.477124183006536"/>
    <n v="0.88045449911338236"/>
  </r>
  <r>
    <x v="0"/>
    <x v="0"/>
    <x v="6"/>
    <x v="0"/>
    <x v="0"/>
    <s v="Floor Level"/>
    <m/>
    <m/>
    <n v="157"/>
    <n v="1689.9338699999998"/>
    <m/>
    <n v="10.828025477707007"/>
    <n v="10.828025477707007"/>
    <n v="1.0059574575857271"/>
  </r>
  <r>
    <x v="0"/>
    <x v="0"/>
    <x v="7"/>
    <x v="0"/>
    <x v="0"/>
    <s v="Floor Level"/>
    <m/>
    <m/>
    <n v="129"/>
    <n v="1388.5443899999998"/>
    <n v="10.077519379844961"/>
    <n v="10.852713178294573"/>
    <n v="10.465116279069768"/>
    <n v="0.97224205716048728"/>
  </r>
  <r>
    <x v="0"/>
    <x v="0"/>
    <x v="8"/>
    <x v="0"/>
    <x v="0"/>
    <s v="Floor Level"/>
    <m/>
    <m/>
    <n v="159"/>
    <n v="1711.4616899999999"/>
    <n v="6.2893081761006293"/>
    <n v="8.1761006289308185"/>
    <n v="7.2327044025157239"/>
    <n v="0.67194087668184621"/>
  </r>
  <r>
    <x v="0"/>
    <x v="0"/>
    <x v="9"/>
    <x v="0"/>
    <x v="0"/>
    <s v="Floor Level"/>
    <m/>
    <m/>
    <n v="134"/>
    <n v="1442.36394"/>
    <n v="10.447761194029852"/>
    <n v="11.194029850746269"/>
    <n v="10.82089552238806"/>
    <n v="1.0052950624205037"/>
  </r>
  <r>
    <x v="0"/>
    <x v="0"/>
    <x v="10"/>
    <x v="0"/>
    <x v="0"/>
    <s v="Floor Level"/>
    <m/>
    <m/>
    <n v="129"/>
    <n v="1388.5443899999998"/>
    <m/>
    <m/>
    <n v="13.953488372093023"/>
    <n v="1.2963227428806496"/>
  </r>
  <r>
    <x v="0"/>
    <x v="0"/>
    <x v="11"/>
    <x v="0"/>
    <x v="0"/>
    <s v="Floor Level"/>
    <m/>
    <m/>
    <n v="187"/>
    <n v="2012.8511699999999"/>
    <m/>
    <m/>
    <n v="4.8128342245989302"/>
    <n v="0.44712736318610635"/>
  </r>
  <r>
    <x v="0"/>
    <x v="0"/>
    <x v="12"/>
    <x v="0"/>
    <x v="0"/>
    <s v="Floor Level"/>
    <m/>
    <m/>
    <n v="129"/>
    <n v="1388.5443899999998"/>
    <m/>
    <m/>
    <n v="10.852713178294573"/>
    <n v="1.0082510222405052"/>
  </r>
  <r>
    <x v="0"/>
    <x v="0"/>
    <x v="13"/>
    <x v="0"/>
    <x v="0"/>
    <s v="Floor Level"/>
    <m/>
    <m/>
    <n v="150"/>
    <n v="1614.5864999999999"/>
    <m/>
    <m/>
    <n v="8"/>
    <n v="0.74322503925157246"/>
  </r>
  <r>
    <x v="0"/>
    <x v="0"/>
    <x v="14"/>
    <x v="1"/>
    <x v="0"/>
    <s v="Floor Level"/>
    <m/>
    <m/>
    <n v="135"/>
    <n v="1453.1278499999999"/>
    <m/>
    <m/>
    <n v="9.6296296296296298"/>
    <n v="0.89462273243244828"/>
  </r>
  <r>
    <x v="0"/>
    <x v="0"/>
    <x v="15"/>
    <x v="1"/>
    <x v="0"/>
    <s v="Floor Level"/>
    <m/>
    <m/>
    <n v="129"/>
    <n v="1388.5443899999998"/>
    <m/>
    <m/>
    <n v="10.077519379844961"/>
    <n v="0.93623309208046912"/>
  </r>
  <r>
    <x v="0"/>
    <x v="0"/>
    <x v="15"/>
    <x v="1"/>
    <x v="0"/>
    <s v="Floor Level"/>
    <m/>
    <m/>
    <n v="67"/>
    <n v="721.18196999999998"/>
    <n v="8.9552238805970141"/>
    <n v="9.7014925373134329"/>
    <n v="9.3283582089552226"/>
    <n v="0.86663367450043416"/>
  </r>
  <r>
    <x v="0"/>
    <x v="0"/>
    <x v="16"/>
    <x v="1"/>
    <x v="0"/>
    <s v="Floor Level"/>
    <m/>
    <m/>
    <n v="139"/>
    <n v="1496.1834899999999"/>
    <n v="8.6330935251798557"/>
    <n v="10.791366906474821"/>
    <n v="9.7122302158273381"/>
    <n v="0.90229658542232261"/>
  </r>
  <r>
    <x v="0"/>
    <x v="0"/>
    <x v="17"/>
    <x v="1"/>
    <x v="0"/>
    <s v="Floor Level"/>
    <m/>
    <m/>
    <n v="134"/>
    <n v="1442.36394"/>
    <m/>
    <m/>
    <n v="10.82089552238806"/>
    <n v="1.0052950624205037"/>
  </r>
  <r>
    <x v="0"/>
    <x v="0"/>
    <x v="18"/>
    <x v="1"/>
    <x v="0"/>
    <s v="Floor Level"/>
    <m/>
    <m/>
    <n v="123"/>
    <n v="1323.96093"/>
    <n v="8.1300813008130088"/>
    <n v="8.9430894308943092"/>
    <n v="8.536585365853659"/>
    <n v="0.7930754992013731"/>
  </r>
  <r>
    <x v="0"/>
    <x v="0"/>
    <x v="19"/>
    <x v="0"/>
    <x v="1"/>
    <s v="Ground"/>
    <n v="45"/>
    <n v="64"/>
    <n v="54.5"/>
    <n v="586.63309499999991"/>
    <n v="24.29"/>
    <n v="73.69"/>
    <n v="48.989999999999995"/>
    <n v="4.5513243341168161"/>
  </r>
  <r>
    <x v="0"/>
    <x v="0"/>
    <x v="19"/>
    <x v="0"/>
    <x v="1"/>
    <n v="1"/>
    <m/>
    <m/>
    <n v="43"/>
    <n v="462.84812999999997"/>
    <m/>
    <m/>
    <n v="23.39"/>
    <n v="2.1730042085117849"/>
  </r>
  <r>
    <x v="0"/>
    <x v="0"/>
    <x v="19"/>
    <x v="0"/>
    <x v="1"/>
    <n v="1"/>
    <m/>
    <m/>
    <n v="199"/>
    <n v="2142.01809"/>
    <m/>
    <m/>
    <n v="11.02"/>
    <n v="1.0237924915690411"/>
  </r>
  <r>
    <x v="0"/>
    <x v="0"/>
    <x v="19"/>
    <x v="0"/>
    <x v="1"/>
    <n v="2"/>
    <n v="25"/>
    <n v="45"/>
    <n v="35"/>
    <n v="376.73684999999995"/>
    <n v="11.21"/>
    <n v="19.78"/>
    <n v="15.495000000000001"/>
    <n v="1.4395339979003894"/>
  </r>
  <r>
    <x v="0"/>
    <x v="0"/>
    <x v="20"/>
    <x v="1"/>
    <x v="1"/>
    <s v="Ground"/>
    <n v="62"/>
    <n v="71"/>
    <n v="66.5"/>
    <n v="715.80001499999992"/>
    <n v="21.15"/>
    <n v="25.99"/>
    <n v="23.57"/>
    <n v="2.1897267718949451"/>
  </r>
  <r>
    <x v="0"/>
    <x v="0"/>
    <x v="20"/>
    <x v="1"/>
    <x v="1"/>
    <s v="Ground"/>
    <n v="100"/>
    <n v="108"/>
    <n v="104"/>
    <n v="1119.4466399999999"/>
    <n v="18.440000000000001"/>
    <n v="19.95"/>
    <n v="19.195"/>
    <n v="1.7832755785542416"/>
  </r>
  <r>
    <x v="0"/>
    <x v="0"/>
    <x v="21"/>
    <x v="1"/>
    <x v="1"/>
    <s v="Lower Ground"/>
    <m/>
    <m/>
    <n v="51"/>
    <n v="548.95940999999993"/>
    <n v="29.41"/>
    <n v="39.21"/>
    <n v="34.31"/>
    <n v="3.1875063870901812"/>
  </r>
  <r>
    <x v="0"/>
    <x v="0"/>
    <x v="21"/>
    <x v="1"/>
    <x v="1"/>
    <s v="Ground"/>
    <m/>
    <m/>
    <n v="51"/>
    <n v="548.95940999999993"/>
    <n v="23.52"/>
    <n v="35.29"/>
    <n v="29.405000000000001"/>
    <n v="2.7318165348990608"/>
  </r>
  <r>
    <x v="0"/>
    <x v="0"/>
    <x v="22"/>
    <x v="1"/>
    <x v="1"/>
    <s v="Lower Ground"/>
    <m/>
    <m/>
    <n v="67"/>
    <n v="721.18196999999998"/>
    <n v="14.92"/>
    <n v="16.41"/>
    <n v="15.664999999999999"/>
    <n v="1.4553275299844852"/>
  </r>
  <r>
    <x v="0"/>
    <x v="0"/>
    <x v="22"/>
    <x v="1"/>
    <x v="1"/>
    <s v="Lower Ground"/>
    <m/>
    <m/>
    <n v="51"/>
    <n v="548.95940999999993"/>
    <n v="19.600000000000001"/>
    <n v="23.52"/>
    <n v="21.560000000000002"/>
    <n v="2.0029914807829878"/>
  </r>
  <r>
    <x v="0"/>
    <x v="0"/>
    <x v="23"/>
    <x v="2"/>
    <x v="1"/>
    <s v="Ground"/>
    <n v="25"/>
    <n v="35"/>
    <n v="30"/>
    <n v="322.91729999999995"/>
    <n v="72.12"/>
    <n v="86.11"/>
    <n v="79.115000000000009"/>
    <n v="7.3500311225485202"/>
  </r>
  <r>
    <x v="0"/>
    <x v="0"/>
    <x v="23"/>
    <x v="2"/>
    <x v="1"/>
    <s v="Ground"/>
    <n v="46"/>
    <n v="51"/>
    <n v="48.5"/>
    <n v="522.04963499999997"/>
    <n v="57"/>
    <n v="107"/>
    <n v="82"/>
    <n v="7.6180566523286171"/>
  </r>
  <r>
    <x v="0"/>
    <x v="0"/>
    <x v="23"/>
    <x v="2"/>
    <x v="1"/>
    <s v="Ground"/>
    <n v="52"/>
    <n v="67"/>
    <n v="59.5"/>
    <n v="640.45264499999996"/>
    <n v="62.43"/>
    <n v="114.21"/>
    <n v="88.32"/>
    <n v="8.205204433337359"/>
  </r>
  <r>
    <x v="0"/>
    <x v="0"/>
    <x v="23"/>
    <x v="2"/>
    <x v="1"/>
    <s v="Ground"/>
    <n v="76"/>
    <n v="108"/>
    <n v="92"/>
    <n v="990.27971999999988"/>
    <n v="38.72"/>
    <n v="59.2"/>
    <n v="48.96"/>
    <n v="4.5485372402196234"/>
  </r>
  <r>
    <x v="0"/>
    <x v="0"/>
    <x v="23"/>
    <x v="2"/>
    <x v="1"/>
    <s v="Ground"/>
    <n v="124"/>
    <n v="135"/>
    <n v="129.5"/>
    <n v="1393.9263449999999"/>
    <n v="36.6"/>
    <n v="57.06"/>
    <n v="46.83"/>
    <n v="4.3506535735188923"/>
  </r>
  <r>
    <x v="0"/>
    <x v="0"/>
    <x v="24"/>
    <x v="2"/>
    <x v="1"/>
    <s v="Ground"/>
    <n v="18"/>
    <n v="24"/>
    <n v="21"/>
    <n v="226.04210999999998"/>
    <n v="53.82"/>
    <n v="86.11"/>
    <n v="69.965000000000003"/>
    <n v="6.4999674839045332"/>
  </r>
  <r>
    <x v="0"/>
    <x v="0"/>
    <x v="24"/>
    <x v="2"/>
    <x v="1"/>
    <s v="Ground"/>
    <n v="41"/>
    <n v="43"/>
    <n v="42"/>
    <n v="452.08421999999996"/>
    <n v="86.11"/>
    <n v="116.9"/>
    <n v="101.505"/>
    <n v="9.4301322011538566"/>
  </r>
  <r>
    <x v="0"/>
    <x v="0"/>
    <x v="24"/>
    <x v="2"/>
    <x v="1"/>
    <n v="1"/>
    <n v="43"/>
    <n v="46"/>
    <n v="44.5"/>
    <n v="478.99399499999998"/>
    <n v="50.9"/>
    <n v="53.82"/>
    <n v="52.36"/>
    <n v="4.8644078819015411"/>
  </r>
  <r>
    <x v="0"/>
    <x v="0"/>
    <x v="24"/>
    <x v="2"/>
    <x v="1"/>
    <n v="2"/>
    <n v="20"/>
    <n v="26"/>
    <n v="23"/>
    <n v="247.56992999999997"/>
    <n v="76.099999999999994"/>
    <n v="106.56"/>
    <n v="91.33"/>
    <n v="8.4848428543557635"/>
  </r>
  <r>
    <x v="0"/>
    <x v="0"/>
    <x v="25"/>
    <x v="3"/>
    <x v="1"/>
    <s v="Basement"/>
    <n v="29"/>
    <n v="31"/>
    <n v="30"/>
    <n v="322.91729999999995"/>
    <n v="106.75"/>
    <n v="110.26"/>
    <n v="108.505"/>
    <n v="10.080454110498982"/>
  </r>
  <r>
    <x v="0"/>
    <x v="0"/>
    <x v="25"/>
    <x v="3"/>
    <x v="1"/>
    <s v="Ground"/>
    <n v="36"/>
    <n v="47"/>
    <n v="41.5"/>
    <n v="446.70226499999995"/>
    <n v="166.25"/>
    <n v="162.12"/>
    <n v="164.185"/>
    <n v="15.253300383689927"/>
  </r>
  <r>
    <x v="0"/>
    <x v="0"/>
    <x v="25"/>
    <x v="3"/>
    <x v="1"/>
    <s v="Ground"/>
    <n v="61"/>
    <n v="84"/>
    <n v="72.5"/>
    <n v="780.38347499999998"/>
    <n v="132.55000000000001"/>
    <n v="161.47"/>
    <n v="147.01"/>
    <n v="13.657689127546707"/>
  </r>
  <r>
    <x v="0"/>
    <x v="0"/>
    <x v="25"/>
    <x v="3"/>
    <x v="1"/>
    <s v="Ground"/>
    <n v="117"/>
    <n v="170"/>
    <n v="143.5"/>
    <n v="1544.621085"/>
    <n v="124.32"/>
    <n v="82.38"/>
    <n v="103.35"/>
    <n v="9.6015384758312514"/>
  </r>
  <r>
    <x v="0"/>
    <x v="0"/>
    <x v="25"/>
    <x v="3"/>
    <x v="1"/>
    <n v="1"/>
    <n v="36"/>
    <n v="52"/>
    <n v="44"/>
    <n v="473.61203999999998"/>
    <n v="99.02"/>
    <n v="105"/>
    <n v="102.00999999999999"/>
    <n v="9.4770482817566126"/>
  </r>
  <r>
    <x v="0"/>
    <x v="0"/>
    <x v="25"/>
    <x v="3"/>
    <x v="1"/>
    <n v="1"/>
    <n v="61"/>
    <n v="84"/>
    <n v="72.5"/>
    <n v="780.38347499999998"/>
    <n v="75.34"/>
    <n v="86.11"/>
    <n v="80.724999999999994"/>
    <n v="7.4996051616978976"/>
  </r>
  <r>
    <x v="0"/>
    <x v="0"/>
    <x v="25"/>
    <x v="3"/>
    <x v="1"/>
    <n v="2"/>
    <n v="47"/>
    <n v="61"/>
    <n v="54"/>
    <n v="581.25113999999996"/>
    <n v="59.18"/>
    <n v="63.23"/>
    <n v="61.204999999999998"/>
    <n v="5.6861360659240612"/>
  </r>
  <r>
    <x v="0"/>
    <x v="0"/>
    <x v="25"/>
    <x v="3"/>
    <x v="1"/>
    <n v="2"/>
    <n v="76.58"/>
    <n v="84.42"/>
    <n v="80.5"/>
    <n v="866.49475499999994"/>
    <n v="22.02"/>
    <n v="57.43"/>
    <n v="39.725000000000001"/>
    <n v="3.6905768355335895"/>
  </r>
  <r>
    <x v="0"/>
    <x v="0"/>
    <x v="26"/>
    <x v="3"/>
    <x v="1"/>
    <n v="1"/>
    <n v="24.99"/>
    <n v="26.01"/>
    <n v="25.5"/>
    <n v="274.47970499999997"/>
    <n v="115.17"/>
    <n v="129.18"/>
    <n v="122.17500000000001"/>
    <n v="11.350439896320108"/>
  </r>
  <r>
    <x v="0"/>
    <x v="0"/>
    <x v="26"/>
    <x v="3"/>
    <x v="1"/>
    <n v="1"/>
    <n v="41.99"/>
    <n v="43.01"/>
    <n v="42.5"/>
    <n v="457.46617499999996"/>
    <n v="81.81"/>
    <n v="116.25"/>
    <n v="99.03"/>
    <n v="9.2001969546354019"/>
  </r>
  <r>
    <x v="0"/>
    <x v="0"/>
    <x v="26"/>
    <x v="3"/>
    <x v="1"/>
    <n v="1"/>
    <n v="117.99"/>
    <n v="140"/>
    <n v="128.995"/>
    <n v="1388.49057045"/>
    <n v="22.6"/>
    <n v="34.44"/>
    <n v="28.52"/>
    <n v="2.6495972649318555"/>
  </r>
  <r>
    <x v="0"/>
    <x v="0"/>
    <x v="27"/>
    <x v="0"/>
    <x v="2"/>
    <s v="Ground"/>
    <m/>
    <m/>
    <n v="472.04"/>
    <n v="5080.9960763999998"/>
    <m/>
    <m/>
    <n v="23.3"/>
    <n v="2.1646429268202048"/>
  </r>
  <r>
    <x v="0"/>
    <x v="0"/>
    <x v="28"/>
    <x v="0"/>
    <x v="2"/>
    <n v="2"/>
    <m/>
    <m/>
    <n v="407"/>
    <n v="4380.9113699999998"/>
    <m/>
    <m/>
    <n v="5.9"/>
    <n v="0.5481284664480347"/>
  </r>
  <r>
    <x v="0"/>
    <x v="0"/>
    <x v="28"/>
    <x v="0"/>
    <x v="2"/>
    <n v="3"/>
    <n v="85"/>
    <n v="102"/>
    <n v="93.5"/>
    <n v="1006.425585"/>
    <n v="4.8899999999999997"/>
    <n v="9.24"/>
    <n v="7.0649999999999995"/>
    <n v="0.65636061278904489"/>
  </r>
  <r>
    <x v="0"/>
    <x v="0"/>
    <x v="20"/>
    <x v="0"/>
    <x v="2"/>
    <n v="1"/>
    <m/>
    <m/>
    <n v="52.53"/>
    <n v="565.42819229999998"/>
    <m/>
    <m/>
    <n v="6.67"/>
    <n v="0.61966387647599852"/>
  </r>
  <r>
    <x v="0"/>
    <x v="0"/>
    <x v="20"/>
    <x v="0"/>
    <x v="2"/>
    <n v="2"/>
    <m/>
    <m/>
    <n v="135"/>
    <n v="1453.1278499999999"/>
    <m/>
    <m/>
    <n v="4.07"/>
    <n v="0.37811573871923748"/>
  </r>
  <r>
    <x v="0"/>
    <x v="1"/>
    <x v="29"/>
    <x v="0"/>
    <x v="0"/>
    <s v="G"/>
    <m/>
    <m/>
    <n v="134"/>
    <n v="1442.36394"/>
    <n v="51.492537313432834"/>
    <n v="89.552238805970148"/>
    <n v="70.522388059701484"/>
    <n v="6.551750579223282"/>
  </r>
  <r>
    <x v="0"/>
    <x v="1"/>
    <x v="30"/>
    <x v="0"/>
    <x v="0"/>
    <s v="G"/>
    <m/>
    <m/>
    <n v="134"/>
    <n v="1442.36394"/>
    <n v="89.552238805970148"/>
    <n v="104.4776119402985"/>
    <n v="97.014925373134332"/>
    <n v="9.0129902148045158"/>
  </r>
  <r>
    <x v="0"/>
    <x v="1"/>
    <x v="31"/>
    <x v="0"/>
    <x v="0"/>
    <s v="G"/>
    <m/>
    <m/>
    <n v="176"/>
    <n v="1894.4481599999999"/>
    <m/>
    <m/>
    <n v="36.4375"/>
    <n v="3.3851577959661463"/>
  </r>
  <r>
    <x v="0"/>
    <x v="1"/>
    <x v="32"/>
    <x v="0"/>
    <x v="0"/>
    <s v="G"/>
    <m/>
    <m/>
    <n v="122"/>
    <n v="1313.1970199999998"/>
    <m/>
    <m/>
    <n v="28.688524590163933"/>
    <n v="2.6652537268242864"/>
  </r>
  <r>
    <x v="0"/>
    <x v="1"/>
    <x v="33"/>
    <x v="1"/>
    <x v="0"/>
    <s v="G"/>
    <m/>
    <m/>
    <n v="125"/>
    <n v="1345.48875"/>
    <m/>
    <m/>
    <n v="20"/>
    <n v="1.8580625981289309"/>
  </r>
  <r>
    <x v="0"/>
    <x v="1"/>
    <x v="34"/>
    <x v="1"/>
    <x v="0"/>
    <s v="G"/>
    <m/>
    <m/>
    <n v="130"/>
    <n v="1399.3082999999999"/>
    <n v="23.076923076923077"/>
    <n v="26.923076923076923"/>
    <n v="25"/>
    <n v="2.3225782476611636"/>
  </r>
  <r>
    <x v="0"/>
    <x v="1"/>
    <x v="35"/>
    <x v="1"/>
    <x v="0"/>
    <s v="G"/>
    <m/>
    <m/>
    <n v="163"/>
    <n v="1754.5173299999999"/>
    <n v="27.607361963190183"/>
    <n v="39.877300613496935"/>
    <n v="33.742331288343557"/>
    <n v="3.1347681870273374"/>
  </r>
  <r>
    <x v="0"/>
    <x v="1"/>
    <x v="36"/>
    <x v="1"/>
    <x v="0"/>
    <s v="G"/>
    <m/>
    <m/>
    <n v="147"/>
    <n v="1582.29477"/>
    <n v="27.210884353741495"/>
    <n v="30.612244897959183"/>
    <n v="28.911564625850339"/>
    <n v="2.685974844233999"/>
  </r>
  <r>
    <x v="0"/>
    <x v="1"/>
    <x v="37"/>
    <x v="0"/>
    <x v="1"/>
    <s v="Podium 1"/>
    <n v="22"/>
    <n v="43"/>
    <n v="32.5"/>
    <n v="349.82707499999998"/>
    <n v="43.06"/>
    <n v="75.349999999999994"/>
    <n v="59.204999999999998"/>
    <n v="5.5003298061111678"/>
  </r>
  <r>
    <x v="0"/>
    <x v="1"/>
    <x v="37"/>
    <x v="0"/>
    <x v="1"/>
    <s v="Podium 2"/>
    <m/>
    <m/>
    <n v="181"/>
    <n v="1948.2677099999999"/>
    <m/>
    <m/>
    <n v="48.44"/>
    <n v="4.5002276126682705"/>
  </r>
  <r>
    <x v="0"/>
    <x v="1"/>
    <x v="38"/>
    <x v="0"/>
    <x v="1"/>
    <s v="Lower Ground"/>
    <n v="32"/>
    <n v="34"/>
    <n v="33"/>
    <n v="355.20902999999998"/>
    <n v="107.64"/>
    <n v="210.44"/>
    <n v="159.04"/>
    <n v="14.775313780321259"/>
  </r>
  <r>
    <x v="0"/>
    <x v="1"/>
    <x v="38"/>
    <x v="0"/>
    <x v="1"/>
    <s v="Ground"/>
    <n v="19"/>
    <n v="47"/>
    <n v="33"/>
    <n v="355.20902999999998"/>
    <n v="136.69999999999999"/>
    <n v="276.63"/>
    <n v="206.66499999999999"/>
    <n v="19.199825342115776"/>
  </r>
  <r>
    <x v="0"/>
    <x v="1"/>
    <x v="38"/>
    <x v="0"/>
    <x v="1"/>
    <s v="Ground"/>
    <n v="96"/>
    <n v="98"/>
    <n v="97"/>
    <n v="1044.0992699999999"/>
    <n v="82.88"/>
    <n v="155"/>
    <n v="118.94"/>
    <n v="11.049898271072752"/>
  </r>
  <r>
    <x v="0"/>
    <x v="1"/>
    <x v="38"/>
    <x v="0"/>
    <x v="1"/>
    <n v="1"/>
    <n v="37"/>
    <n v="58"/>
    <n v="47.5"/>
    <n v="511.28572499999996"/>
    <n v="91.49"/>
    <n v="129.16999999999999"/>
    <n v="110.32999999999998"/>
    <n v="10.250002322578247"/>
  </r>
  <r>
    <x v="0"/>
    <x v="1"/>
    <x v="38"/>
    <x v="0"/>
    <x v="1"/>
    <n v="2"/>
    <n v="16"/>
    <n v="18"/>
    <n v="17"/>
    <n v="182.98647"/>
    <n v="161.46"/>
    <n v="172.22"/>
    <n v="166.84"/>
    <n v="15.499958193591542"/>
  </r>
  <r>
    <x v="0"/>
    <x v="1"/>
    <x v="39"/>
    <x v="0"/>
    <x v="1"/>
    <s v="Ground"/>
    <m/>
    <m/>
    <n v="540"/>
    <n v="5812.5113999999994"/>
    <m/>
    <m/>
    <n v="61.36"/>
    <n v="5.7005360510595606"/>
  </r>
  <r>
    <x v="0"/>
    <x v="1"/>
    <x v="39"/>
    <x v="0"/>
    <x v="1"/>
    <n v="2"/>
    <m/>
    <m/>
    <n v="147"/>
    <n v="1582.29477"/>
    <m/>
    <m/>
    <n v="109.8"/>
    <n v="10.20076366372783"/>
  </r>
  <r>
    <x v="0"/>
    <x v="1"/>
    <x v="39"/>
    <x v="0"/>
    <x v="1"/>
    <n v="2"/>
    <m/>
    <m/>
    <n v="244"/>
    <n v="2626.3940399999997"/>
    <m/>
    <m/>
    <n v="355.22"/>
    <n v="33.001049805367948"/>
  </r>
  <r>
    <x v="0"/>
    <x v="1"/>
    <x v="39"/>
    <x v="0"/>
    <x v="1"/>
    <n v="3"/>
    <m/>
    <m/>
    <n v="60"/>
    <n v="645.83459999999991"/>
    <m/>
    <m/>
    <n v="274.47000000000003"/>
    <n v="25.499122065422387"/>
  </r>
  <r>
    <x v="0"/>
    <x v="1"/>
    <x v="39"/>
    <x v="0"/>
    <x v="1"/>
    <n v="3"/>
    <m/>
    <m/>
    <n v="100"/>
    <n v="1076.3909999999998"/>
    <m/>
    <m/>
    <n v="290.63"/>
    <n v="27.000436644710561"/>
  </r>
  <r>
    <x v="0"/>
    <x v="1"/>
    <x v="39"/>
    <x v="0"/>
    <x v="1"/>
    <n v="5"/>
    <m/>
    <m/>
    <n v="31"/>
    <n v="333.68120999999996"/>
    <m/>
    <m/>
    <n v="236.85"/>
    <n v="22.004106318341865"/>
  </r>
  <r>
    <x v="0"/>
    <x v="1"/>
    <x v="40"/>
    <x v="1"/>
    <x v="1"/>
    <n v="1"/>
    <n v="168"/>
    <n v="197"/>
    <n v="182.5"/>
    <n v="1964.4135749999998"/>
    <n v="11.92"/>
    <n v="20.03"/>
    <n v="15.975000000000001"/>
    <n v="1.4841275002554839"/>
  </r>
  <r>
    <x v="0"/>
    <x v="1"/>
    <x v="40"/>
    <x v="1"/>
    <x v="1"/>
    <n v="3"/>
    <m/>
    <m/>
    <n v="129"/>
    <n v="1388.5443899999998"/>
    <m/>
    <m/>
    <n v="10.08"/>
    <n v="0.93646354945698129"/>
  </r>
  <r>
    <x v="0"/>
    <x v="1"/>
    <x v="40"/>
    <x v="1"/>
    <x v="1"/>
    <n v="4"/>
    <m/>
    <m/>
    <n v="1841"/>
    <n v="19816.35831"/>
    <m/>
    <m/>
    <n v="6.7"/>
    <n v="0.62245097037319186"/>
  </r>
  <r>
    <x v="0"/>
    <x v="1"/>
    <x v="41"/>
    <x v="1"/>
    <x v="1"/>
    <s v="Ground"/>
    <n v="76"/>
    <n v="78"/>
    <n v="77"/>
    <n v="828.82106999999996"/>
    <n v="43.16"/>
    <n v="86.12"/>
    <n v="64.64"/>
    <n v="6.0052583171527054"/>
  </r>
  <r>
    <x v="0"/>
    <x v="1"/>
    <x v="41"/>
    <x v="1"/>
    <x v="1"/>
    <s v="Ground"/>
    <m/>
    <m/>
    <n v="304"/>
    <n v="3272.2286399999998"/>
    <m/>
    <m/>
    <n v="45.35"/>
    <n v="4.2131569412573509"/>
  </r>
  <r>
    <x v="0"/>
    <x v="1"/>
    <x v="41"/>
    <x v="1"/>
    <x v="1"/>
    <s v="Lower Ground"/>
    <m/>
    <m/>
    <n v="129"/>
    <n v="1388.5443899999998"/>
    <m/>
    <m/>
    <n v="42.12"/>
    <n v="3.9130798316595286"/>
  </r>
  <r>
    <x v="0"/>
    <x v="1"/>
    <x v="41"/>
    <x v="1"/>
    <x v="1"/>
    <n v="1"/>
    <n v="56"/>
    <n v="59"/>
    <n v="57.5"/>
    <n v="618.92482499999994"/>
    <n v="18.84"/>
    <n v="19.38"/>
    <n v="19.11"/>
    <n v="1.7753788125121936"/>
  </r>
  <r>
    <x v="0"/>
    <x v="1"/>
    <x v="42"/>
    <x v="1"/>
    <x v="1"/>
    <s v="Ground"/>
    <n v="5"/>
    <n v="6"/>
    <n v="5.5"/>
    <n v="59.201504999999997"/>
    <n v="375.4"/>
    <n v="559.57000000000005"/>
    <n v="467.48500000000001"/>
    <n v="43.430819684315168"/>
  </r>
  <r>
    <x v="0"/>
    <x v="1"/>
    <x v="42"/>
    <x v="1"/>
    <x v="1"/>
    <s v="Ground"/>
    <n v="13"/>
    <n v="14"/>
    <n v="13.5"/>
    <n v="145.31278499999999"/>
    <n v="87.4"/>
    <n v="237.35"/>
    <n v="162.375"/>
    <n v="15.085145718559259"/>
  </r>
  <r>
    <x v="0"/>
    <x v="1"/>
    <x v="42"/>
    <x v="1"/>
    <x v="1"/>
    <s v="Ground"/>
    <n v="31"/>
    <n v="42"/>
    <n v="36.5"/>
    <n v="392.88271499999996"/>
    <n v="54.9"/>
    <n v="99.58"/>
    <n v="77.239999999999995"/>
    <n v="7.1758377539739309"/>
  </r>
  <r>
    <x v="0"/>
    <x v="1"/>
    <x v="42"/>
    <x v="1"/>
    <x v="1"/>
    <s v="Lower Ground"/>
    <m/>
    <m/>
    <n v="14"/>
    <n v="150.69474"/>
    <n v="79.650000000000006"/>
    <n v="95.8"/>
    <n v="87.724999999999994"/>
    <n v="8.1499270710430238"/>
  </r>
  <r>
    <x v="0"/>
    <x v="1"/>
    <x v="42"/>
    <x v="1"/>
    <x v="1"/>
    <s v="Lower Ground"/>
    <m/>
    <m/>
    <n v="54"/>
    <n v="581.25113999999996"/>
    <m/>
    <m/>
    <n v="107.64"/>
    <n v="10.000092903129907"/>
  </r>
  <r>
    <x v="0"/>
    <x v="1"/>
    <x v="42"/>
    <x v="1"/>
    <x v="1"/>
    <s v="Lower Ground"/>
    <n v="125"/>
    <n v="228"/>
    <n v="176.5"/>
    <n v="1899.8301149999998"/>
    <n v="78.040000000000006"/>
    <n v="143.71"/>
    <n v="110.875"/>
    <n v="10.300634528377261"/>
  </r>
  <r>
    <x v="0"/>
    <x v="1"/>
    <x v="43"/>
    <x v="1"/>
    <x v="1"/>
    <s v="Ground"/>
    <n v="36"/>
    <n v="80"/>
    <n v="58"/>
    <n v="624.30678"/>
    <n v="72.05"/>
    <n v="206.67"/>
    <n v="139.35999999999999"/>
    <n v="12.94698018376239"/>
  </r>
  <r>
    <x v="0"/>
    <x v="1"/>
    <x v="43"/>
    <x v="1"/>
    <x v="1"/>
    <s v="Ground"/>
    <n v="116"/>
    <n v="248"/>
    <n v="182"/>
    <n v="1959.0316199999997"/>
    <n v="48.44"/>
    <n v="99.03"/>
    <n v="73.734999999999999"/>
    <n v="6.8502122836518362"/>
  </r>
  <r>
    <x v="0"/>
    <x v="1"/>
    <x v="43"/>
    <x v="1"/>
    <x v="1"/>
    <n v="1"/>
    <n v="43"/>
    <n v="94"/>
    <n v="68.5"/>
    <n v="737.32783499999994"/>
    <n v="91.49"/>
    <n v="172.22"/>
    <n v="131.85499999999999"/>
    <n v="12.249742193814509"/>
  </r>
  <r>
    <x v="0"/>
    <x v="1"/>
    <x v="43"/>
    <x v="1"/>
    <x v="1"/>
    <n v="1"/>
    <n v="104"/>
    <n v="319"/>
    <n v="211.5"/>
    <n v="2276.566965"/>
    <n v="86.11"/>
    <n v="129.16999999999999"/>
    <n v="107.63999999999999"/>
    <n v="10.000092903129906"/>
  </r>
  <r>
    <x v="0"/>
    <x v="1"/>
    <x v="43"/>
    <x v="1"/>
    <x v="1"/>
    <n v="2"/>
    <n v="42"/>
    <n v="93"/>
    <n v="67.5"/>
    <n v="726.56392499999993"/>
    <n v="86.11"/>
    <n v="129.16999999999999"/>
    <n v="107.63999999999999"/>
    <n v="10.000092903129906"/>
  </r>
  <r>
    <x v="0"/>
    <x v="1"/>
    <x v="43"/>
    <x v="1"/>
    <x v="1"/>
    <n v="2"/>
    <n v="101"/>
    <n v="171"/>
    <n v="136"/>
    <n v="1463.89176"/>
    <n v="75.349999999999994"/>
    <n v="91.49"/>
    <n v="83.419999999999987"/>
    <n v="7.7499790967957702"/>
  </r>
  <r>
    <x v="0"/>
    <x v="1"/>
    <x v="44"/>
    <x v="1"/>
    <x v="1"/>
    <s v="Lower Ground"/>
    <n v="48"/>
    <n v="93"/>
    <n v="70.5"/>
    <n v="758.85565499999996"/>
    <n v="263.72000000000003"/>
    <n v="285.25"/>
    <n v="274.48500000000001"/>
    <n v="25.500515612370982"/>
  </r>
  <r>
    <x v="0"/>
    <x v="1"/>
    <x v="44"/>
    <x v="1"/>
    <x v="1"/>
    <s v="Lower Ground"/>
    <n v="103"/>
    <n v="381"/>
    <n v="242"/>
    <n v="2604.8662199999999"/>
    <n v="134.55000000000001"/>
    <n v="306.77"/>
    <n v="220.66"/>
    <n v="20.500004645156494"/>
  </r>
  <r>
    <x v="0"/>
    <x v="1"/>
    <x v="44"/>
    <x v="1"/>
    <x v="1"/>
    <s v="Lower Ground"/>
    <n v="1357"/>
    <n v="4065"/>
    <n v="2711"/>
    <n v="29180.960009999999"/>
    <n v="48.44"/>
    <n v="107.64"/>
    <n v="78.039999999999992"/>
    <n v="7.250160257899088"/>
  </r>
  <r>
    <x v="0"/>
    <x v="1"/>
    <x v="44"/>
    <x v="1"/>
    <x v="1"/>
    <s v="Ground"/>
    <n v="29"/>
    <n v="87"/>
    <n v="58"/>
    <n v="624.30678"/>
    <n v="371.36"/>
    <n v="425.18"/>
    <n v="398.27"/>
    <n v="37.000529547840465"/>
  </r>
  <r>
    <x v="0"/>
    <x v="1"/>
    <x v="44"/>
    <x v="1"/>
    <x v="1"/>
    <s v="Ground"/>
    <n v="180"/>
    <n v="869"/>
    <n v="524.5"/>
    <n v="5645.670795"/>
    <n v="113.02"/>
    <n v="296.01"/>
    <n v="204.51499999999999"/>
    <n v="19.000083612816915"/>
  </r>
  <r>
    <x v="0"/>
    <x v="1"/>
    <x v="44"/>
    <x v="1"/>
    <x v="1"/>
    <s v="Ground"/>
    <n v="1067"/>
    <n v="2299"/>
    <n v="1683"/>
    <n v="18115.660529999997"/>
    <n v="26.91"/>
    <n v="150.69999999999999"/>
    <n v="88.804999999999993"/>
    <n v="8.2502624513419853"/>
  </r>
  <r>
    <x v="0"/>
    <x v="1"/>
    <x v="44"/>
    <x v="1"/>
    <x v="1"/>
    <n v="1"/>
    <n v="26"/>
    <n v="93"/>
    <n v="59.5"/>
    <n v="640.45264499999996"/>
    <n v="188.37"/>
    <n v="306.77"/>
    <n v="247.57"/>
    <n v="23.000027870938972"/>
  </r>
  <r>
    <x v="0"/>
    <x v="1"/>
    <x v="44"/>
    <x v="1"/>
    <x v="1"/>
    <n v="1"/>
    <n v="122"/>
    <n v="593"/>
    <n v="357.5"/>
    <n v="3848.0978249999998"/>
    <n v="107.64"/>
    <n v="242.19"/>
    <n v="174.91499999999999"/>
    <n v="16.250150967586098"/>
  </r>
  <r>
    <x v="0"/>
    <x v="1"/>
    <x v="44"/>
    <x v="1"/>
    <x v="1"/>
    <n v="1"/>
    <n v="1154"/>
    <n v="1917"/>
    <n v="1535.5"/>
    <n v="16527.983805"/>
    <n v="26.91"/>
    <n v="37.67"/>
    <n v="32.29"/>
    <n v="2.999842064679159"/>
  </r>
  <r>
    <x v="0"/>
    <x v="1"/>
    <x v="44"/>
    <x v="1"/>
    <x v="1"/>
    <n v="2"/>
    <n v="53"/>
    <n v="87"/>
    <n v="70"/>
    <n v="753.47369999999989"/>
    <n v="129.16999999999999"/>
    <n v="263.72000000000003"/>
    <n v="196.44499999999999"/>
    <n v="18.250355354471893"/>
  </r>
  <r>
    <x v="0"/>
    <x v="1"/>
    <x v="44"/>
    <x v="1"/>
    <x v="1"/>
    <n v="2"/>
    <n v="110"/>
    <n v="228"/>
    <n v="169"/>
    <n v="1819.10079"/>
    <n v="134.55000000000001"/>
    <n v="220.66"/>
    <n v="177.60500000000002"/>
    <n v="16.500060387034441"/>
  </r>
  <r>
    <x v="0"/>
    <x v="1"/>
    <x v="44"/>
    <x v="1"/>
    <x v="1"/>
    <n v="2"/>
    <n v="930"/>
    <n v="2682"/>
    <n v="1806"/>
    <n v="19439.621459999998"/>
    <n v="37.67"/>
    <n v="59.2"/>
    <n v="48.435000000000002"/>
    <n v="4.4997630970187386"/>
  </r>
  <r>
    <x v="0"/>
    <x v="1"/>
    <x v="45"/>
    <x v="1"/>
    <x v="1"/>
    <s v="Lower Ground"/>
    <n v="28"/>
    <n v="84"/>
    <n v="56"/>
    <n v="602.77895999999998"/>
    <n v="118.4"/>
    <n v="269.64"/>
    <n v="194.01999999999998"/>
    <n v="18.025065264448759"/>
  </r>
  <r>
    <x v="0"/>
    <x v="1"/>
    <x v="45"/>
    <x v="1"/>
    <x v="1"/>
    <s v="Lower Ground"/>
    <n v="183"/>
    <n v="187"/>
    <n v="185"/>
    <n v="1991.3233499999999"/>
    <m/>
    <m/>
    <n v="69.97"/>
    <n v="6.5004319995540651"/>
  </r>
  <r>
    <x v="0"/>
    <x v="1"/>
    <x v="45"/>
    <x v="1"/>
    <x v="1"/>
    <s v="Ground"/>
    <n v="22"/>
    <n v="59"/>
    <n v="40.5"/>
    <n v="435.93835499999994"/>
    <n v="198.38"/>
    <n v="322.92"/>
    <n v="260.64999999999998"/>
    <n v="24.215200810115292"/>
  </r>
  <r>
    <x v="0"/>
    <x v="1"/>
    <x v="45"/>
    <x v="1"/>
    <x v="1"/>
    <s v="Ground"/>
    <n v="82"/>
    <n v="187"/>
    <n v="134.5"/>
    <n v="1447.7458949999998"/>
    <n v="86.11"/>
    <n v="247.56"/>
    <n v="166.83500000000001"/>
    <n v="15.499493677942011"/>
  </r>
  <r>
    <x v="0"/>
    <x v="1"/>
    <x v="45"/>
    <x v="1"/>
    <x v="1"/>
    <n v="1"/>
    <n v="18"/>
    <n v="26"/>
    <n v="22"/>
    <n v="236.80601999999999"/>
    <m/>
    <m/>
    <n v="161.46"/>
    <n v="15.000139354694861"/>
  </r>
  <r>
    <x v="0"/>
    <x v="1"/>
    <x v="45"/>
    <x v="1"/>
    <x v="1"/>
    <n v="1"/>
    <n v="72"/>
    <n v="110"/>
    <n v="91"/>
    <n v="979.51580999999987"/>
    <n v="111.84"/>
    <n v="215.3"/>
    <n v="163.57"/>
    <n v="15.196164958797462"/>
  </r>
  <r>
    <x v="0"/>
    <x v="1"/>
    <x v="45"/>
    <x v="1"/>
    <x v="1"/>
    <n v="2"/>
    <n v="26"/>
    <n v="89"/>
    <n v="57.5"/>
    <n v="618.92482499999994"/>
    <n v="161.46"/>
    <n v="279.87"/>
    <n v="220.66500000000002"/>
    <n v="20.500469160806031"/>
  </r>
  <r>
    <x v="0"/>
    <x v="1"/>
    <x v="46"/>
    <x v="1"/>
    <x v="1"/>
    <s v="Ground"/>
    <m/>
    <m/>
    <n v="270"/>
    <n v="2906.2556999999997"/>
    <m/>
    <m/>
    <n v="7.41"/>
    <n v="0.688412192606769"/>
  </r>
  <r>
    <x v="0"/>
    <x v="1"/>
    <x v="46"/>
    <x v="1"/>
    <x v="1"/>
    <s v="Ground"/>
    <n v="90"/>
    <n v="100"/>
    <n v="95"/>
    <n v="1022.5714499999999"/>
    <n v="13"/>
    <n v="20"/>
    <n v="16.5"/>
    <n v="1.532901643456368"/>
  </r>
  <r>
    <x v="0"/>
    <x v="1"/>
    <x v="46"/>
    <x v="1"/>
    <x v="1"/>
    <s v="Ground"/>
    <m/>
    <m/>
    <n v="130"/>
    <n v="1399.3082999999999"/>
    <m/>
    <m/>
    <n v="43.08"/>
    <n v="4.0022668363697171"/>
  </r>
  <r>
    <x v="0"/>
    <x v="1"/>
    <x v="47"/>
    <x v="1"/>
    <x v="1"/>
    <s v="Ground"/>
    <m/>
    <m/>
    <n v="359"/>
    <n v="3864.2436899999998"/>
    <m/>
    <m/>
    <n v="21.54"/>
    <n v="2.0011334181848586"/>
  </r>
  <r>
    <x v="0"/>
    <x v="1"/>
    <x v="48"/>
    <x v="2"/>
    <x v="1"/>
    <n v="1"/>
    <n v="13"/>
    <n v="14"/>
    <n v="13.5"/>
    <n v="145.31278499999999"/>
    <n v="373.61"/>
    <n v="395.07"/>
    <n v="384.34000000000003"/>
    <n v="35.706388948243671"/>
  </r>
  <r>
    <x v="0"/>
    <x v="1"/>
    <x v="48"/>
    <x v="2"/>
    <x v="1"/>
    <n v="1"/>
    <n v="37"/>
    <n v="66"/>
    <n v="51.5"/>
    <n v="554.341365"/>
    <n v="125.94"/>
    <n v="209.3"/>
    <n v="167.62"/>
    <n v="15.572422634918571"/>
  </r>
  <r>
    <x v="0"/>
    <x v="1"/>
    <x v="48"/>
    <x v="2"/>
    <x v="1"/>
    <n v="2"/>
    <n v="28"/>
    <n v="55"/>
    <n v="41.5"/>
    <n v="446.70226499999995"/>
    <n v="160.38"/>
    <n v="203.44"/>
    <n v="181.91"/>
    <n v="16.900008361281692"/>
  </r>
  <r>
    <x v="0"/>
    <x v="1"/>
    <x v="48"/>
    <x v="2"/>
    <x v="1"/>
    <n v="2"/>
    <n v="60"/>
    <n v="89"/>
    <n v="74.5"/>
    <n v="801.911295"/>
    <n v="115.17"/>
    <n v="195.9"/>
    <n v="155.535"/>
    <n v="14.449688309999164"/>
  </r>
  <r>
    <x v="0"/>
    <x v="1"/>
    <x v="48"/>
    <x v="2"/>
    <x v="1"/>
    <n v="3"/>
    <n v="47"/>
    <n v="79"/>
    <n v="63"/>
    <n v="678.12632999999994"/>
    <n v="109.79"/>
    <n v="141.01"/>
    <n v="125.4"/>
    <n v="11.650052490268399"/>
  </r>
  <r>
    <x v="0"/>
    <x v="1"/>
    <x v="48"/>
    <x v="2"/>
    <x v="1"/>
    <n v="3"/>
    <n v="89"/>
    <n v="94"/>
    <n v="91.5"/>
    <n v="984.89776499999994"/>
    <n v="77.5"/>
    <n v="88.26"/>
    <n v="82.88"/>
    <n v="7.6998114066462895"/>
  </r>
  <r>
    <x v="0"/>
    <x v="1"/>
    <x v="48"/>
    <x v="2"/>
    <x v="1"/>
    <n v="3"/>
    <n v="121"/>
    <n v="189"/>
    <n v="155"/>
    <n v="1668.4060499999998"/>
    <n v="50.59"/>
    <n v="72.12"/>
    <n v="61.355000000000004"/>
    <n v="5.7000715354100286"/>
  </r>
  <r>
    <x v="0"/>
    <x v="1"/>
    <x v="48"/>
    <x v="2"/>
    <x v="1"/>
    <n v="4"/>
    <n v="26"/>
    <n v="57"/>
    <n v="41.5"/>
    <n v="446.70226499999995"/>
    <n v="75.349999999999994"/>
    <n v="90.43"/>
    <n v="82.89"/>
    <n v="7.7007404379453543"/>
  </r>
  <r>
    <x v="0"/>
    <x v="1"/>
    <x v="48"/>
    <x v="2"/>
    <x v="1"/>
    <n v="4"/>
    <n v="76"/>
    <n v="262"/>
    <n v="169"/>
    <n v="1819.10079"/>
    <n v="32.83"/>
    <n v="95.8"/>
    <n v="64.314999999999998"/>
    <n v="5.9750647999331097"/>
  </r>
  <r>
    <x v="0"/>
    <x v="1"/>
    <x v="48"/>
    <x v="2"/>
    <x v="1"/>
    <n v="5"/>
    <n v="25"/>
    <n v="76"/>
    <n v="50.5"/>
    <n v="543.57745499999999"/>
    <n v="36.6"/>
    <n v="72.12"/>
    <n v="54.36"/>
    <n v="5.0502141417144344"/>
  </r>
  <r>
    <x v="0"/>
    <x v="1"/>
    <x v="49"/>
    <x v="2"/>
    <x v="1"/>
    <n v="1"/>
    <n v="16"/>
    <n v="55"/>
    <n v="35.5"/>
    <n v="382.11880499999995"/>
    <n v="107.64"/>
    <n v="161.46"/>
    <n v="134.55000000000001"/>
    <n v="12.500116128912385"/>
  </r>
  <r>
    <x v="0"/>
    <x v="1"/>
    <x v="49"/>
    <x v="2"/>
    <x v="1"/>
    <n v="2"/>
    <n v="20"/>
    <n v="44"/>
    <n v="32"/>
    <n v="344.44511999999997"/>
    <n v="53.82"/>
    <n v="247.57"/>
    <n v="150.69499999999999"/>
    <n v="14.000037161251962"/>
  </r>
  <r>
    <x v="0"/>
    <x v="1"/>
    <x v="49"/>
    <x v="2"/>
    <x v="1"/>
    <n v="2"/>
    <n v="59"/>
    <n v="97"/>
    <n v="78"/>
    <n v="839.58497999999997"/>
    <n v="53.93"/>
    <n v="80.73"/>
    <n v="67.33"/>
    <n v="6.2551677366010461"/>
  </r>
  <r>
    <x v="0"/>
    <x v="1"/>
    <x v="49"/>
    <x v="2"/>
    <x v="1"/>
    <n v="3"/>
    <n v="12"/>
    <n v="19"/>
    <n v="15.5"/>
    <n v="166.84060499999998"/>
    <n v="107.64"/>
    <n v="452.08"/>
    <n v="279.86"/>
    <n v="25.999869935618133"/>
  </r>
  <r>
    <x v="0"/>
    <x v="1"/>
    <x v="49"/>
    <x v="2"/>
    <x v="1"/>
    <n v="3"/>
    <n v="42"/>
    <n v="86"/>
    <n v="64"/>
    <n v="688.89023999999995"/>
    <n v="75.349999999999994"/>
    <n v="269.10000000000002"/>
    <n v="172.22500000000002"/>
    <n v="16.000241548137758"/>
  </r>
  <r>
    <x v="0"/>
    <x v="1"/>
    <x v="49"/>
    <x v="2"/>
    <x v="1"/>
    <n v="3"/>
    <n v="105"/>
    <n v="111"/>
    <n v="108"/>
    <n v="1162.5022799999999"/>
    <n v="102.26"/>
    <n v="123.78"/>
    <n v="113.02000000000001"/>
    <n v="10.49991174202659"/>
  </r>
  <r>
    <x v="0"/>
    <x v="1"/>
    <x v="50"/>
    <x v="2"/>
    <x v="1"/>
    <n v="1"/>
    <n v="25"/>
    <n v="59"/>
    <n v="42"/>
    <n v="452.08421999999996"/>
    <n v="91.49"/>
    <n v="143.08000000000001"/>
    <n v="117.285"/>
    <n v="10.896143591077584"/>
  </r>
  <r>
    <x v="0"/>
    <x v="1"/>
    <x v="50"/>
    <x v="2"/>
    <x v="1"/>
    <n v="2"/>
    <n v="21"/>
    <n v="32"/>
    <n v="26.5"/>
    <n v="285.24361499999998"/>
    <n v="86.11"/>
    <n v="144.78"/>
    <n v="115.44499999999999"/>
    <n v="10.725201832049722"/>
  </r>
  <r>
    <x v="0"/>
    <x v="1"/>
    <x v="50"/>
    <x v="2"/>
    <x v="1"/>
    <n v="3"/>
    <n v="19"/>
    <n v="35"/>
    <n v="27"/>
    <n v="290.62556999999998"/>
    <n v="77.5"/>
    <n v="95.8"/>
    <n v="86.65"/>
    <n v="8.0500562063935934"/>
  </r>
  <r>
    <x v="0"/>
    <x v="1"/>
    <x v="50"/>
    <x v="2"/>
    <x v="1"/>
    <n v="3"/>
    <n v="155"/>
    <n v="246"/>
    <n v="200.5"/>
    <n v="2158.163955"/>
    <n v="40.9"/>
    <n v="57.7"/>
    <n v="49.3"/>
    <n v="4.580124304387815"/>
  </r>
  <r>
    <x v="0"/>
    <x v="1"/>
    <x v="50"/>
    <x v="2"/>
    <x v="1"/>
    <n v="4"/>
    <n v="28"/>
    <n v="59"/>
    <n v="43.5"/>
    <n v="468.23008499999997"/>
    <n v="57.05"/>
    <n v="59.2"/>
    <n v="58.125"/>
    <n v="5.3999944258122055"/>
  </r>
  <r>
    <x v="0"/>
    <x v="1"/>
    <x v="50"/>
    <x v="2"/>
    <x v="1"/>
    <n v="5"/>
    <m/>
    <m/>
    <n v="667"/>
    <n v="7179.5279699999992"/>
    <m/>
    <m/>
    <n v="17.22"/>
    <n v="1.5997918969890095"/>
  </r>
  <r>
    <x v="0"/>
    <x v="1"/>
    <x v="51"/>
    <x v="2"/>
    <x v="1"/>
    <s v="Ground"/>
    <n v="21"/>
    <n v="23"/>
    <n v="22"/>
    <n v="236.80601999999999"/>
    <n v="93.65"/>
    <n v="220.67"/>
    <n v="157.16"/>
    <n v="14.600655896097139"/>
  </r>
  <r>
    <x v="0"/>
    <x v="1"/>
    <x v="52"/>
    <x v="2"/>
    <x v="1"/>
    <s v="Ground"/>
    <n v="29"/>
    <n v="75"/>
    <n v="52"/>
    <n v="559.72331999999994"/>
    <n v="37.67"/>
    <n v="231.43"/>
    <n v="134.55000000000001"/>
    <n v="12.500116128912385"/>
  </r>
  <r>
    <x v="0"/>
    <x v="1"/>
    <x v="52"/>
    <x v="2"/>
    <x v="1"/>
    <s v="Ground"/>
    <n v="10"/>
    <n v="28"/>
    <n v="19"/>
    <n v="204.51428999999999"/>
    <n v="102.36"/>
    <n v="367.71"/>
    <n v="235.035"/>
    <n v="21.835487137561664"/>
  </r>
  <r>
    <x v="0"/>
    <x v="1"/>
    <x v="53"/>
    <x v="2"/>
    <x v="1"/>
    <s v="Ground"/>
    <n v="16"/>
    <n v="40"/>
    <n v="28"/>
    <n v="301.38947999999999"/>
    <n v="92.89"/>
    <n v="131.44"/>
    <n v="112.16499999999999"/>
    <n v="10.420479565956576"/>
  </r>
  <r>
    <x v="0"/>
    <x v="1"/>
    <x v="54"/>
    <x v="2"/>
    <x v="1"/>
    <s v="Ground"/>
    <m/>
    <m/>
    <n v="48"/>
    <n v="516.66768000000002"/>
    <m/>
    <m/>
    <n v="127.02"/>
    <n v="11.800555560716841"/>
  </r>
  <r>
    <x v="0"/>
    <x v="1"/>
    <x v="55"/>
    <x v="2"/>
    <x v="1"/>
    <s v="Ground"/>
    <n v="20"/>
    <n v="30"/>
    <n v="25"/>
    <n v="269.09774999999996"/>
    <n v="99.23"/>
    <n v="131.08000000000001"/>
    <n v="115.155"/>
    <n v="10.698259924376853"/>
  </r>
  <r>
    <x v="0"/>
    <x v="1"/>
    <x v="56"/>
    <x v="2"/>
    <x v="1"/>
    <s v="Ground"/>
    <n v="24"/>
    <n v="48"/>
    <n v="36"/>
    <n v="387.50075999999996"/>
    <n v="148.54"/>
    <n v="150.96"/>
    <n v="149.75"/>
    <n v="13.912243703490372"/>
  </r>
  <r>
    <x v="0"/>
    <x v="1"/>
    <x v="56"/>
    <x v="2"/>
    <x v="1"/>
    <s v="Ground"/>
    <m/>
    <m/>
    <n v="64"/>
    <n v="688.89023999999995"/>
    <m/>
    <m/>
    <n v="96.88"/>
    <n v="9.0004552253365411"/>
  </r>
  <r>
    <x v="0"/>
    <x v="1"/>
    <x v="56"/>
    <x v="2"/>
    <x v="1"/>
    <s v="Ground"/>
    <m/>
    <m/>
    <n v="172"/>
    <n v="1851.3925199999999"/>
    <m/>
    <m/>
    <n v="16.8"/>
    <n v="1.5607725824283021"/>
  </r>
  <r>
    <x v="0"/>
    <x v="1"/>
    <x v="57"/>
    <x v="2"/>
    <x v="1"/>
    <s v="Ground"/>
    <m/>
    <m/>
    <n v="330"/>
    <n v="3552.0902999999998"/>
    <m/>
    <m/>
    <n v="107.64"/>
    <n v="10.000092903129907"/>
  </r>
  <r>
    <x v="0"/>
    <x v="1"/>
    <x v="57"/>
    <x v="2"/>
    <x v="1"/>
    <n v="2"/>
    <m/>
    <m/>
    <n v="210"/>
    <n v="2260.4211"/>
    <m/>
    <m/>
    <n v="59.14"/>
    <n v="5.4942911026672494"/>
  </r>
  <r>
    <x v="0"/>
    <x v="1"/>
    <x v="57"/>
    <x v="2"/>
    <x v="1"/>
    <n v="3"/>
    <m/>
    <m/>
    <n v="35"/>
    <n v="376.73684999999995"/>
    <m/>
    <m/>
    <n v="203.57"/>
    <n v="18.912290155055324"/>
  </r>
  <r>
    <x v="0"/>
    <x v="1"/>
    <x v="57"/>
    <x v="2"/>
    <x v="1"/>
    <n v="3"/>
    <n v="50"/>
    <n v="55"/>
    <n v="52.5"/>
    <n v="565.10527500000001"/>
    <n v="168.24"/>
    <n v="173.67"/>
    <n v="170.95499999999998"/>
    <n v="15.882254573156569"/>
  </r>
  <r>
    <x v="0"/>
    <x v="1"/>
    <x v="57"/>
    <x v="2"/>
    <x v="1"/>
    <n v="3"/>
    <m/>
    <m/>
    <n v="188"/>
    <n v="2023.6150799999998"/>
    <m/>
    <m/>
    <n v="137.13"/>
    <n v="12.739806204071016"/>
  </r>
  <r>
    <x v="0"/>
    <x v="1"/>
    <x v="58"/>
    <x v="3"/>
    <x v="1"/>
    <s v="Basement"/>
    <n v="24"/>
    <n v="43"/>
    <n v="33.5"/>
    <n v="360.59098499999999"/>
    <n v="23.03"/>
    <n v="71.260000000000005"/>
    <n v="47.145000000000003"/>
    <n v="4.3799180594394231"/>
  </r>
  <r>
    <x v="0"/>
    <x v="1"/>
    <x v="58"/>
    <x v="3"/>
    <x v="1"/>
    <n v="1"/>
    <n v="35"/>
    <n v="36"/>
    <n v="35.5"/>
    <n v="382.11880499999995"/>
    <n v="24.33"/>
    <n v="49.41"/>
    <n v="36.869999999999997"/>
    <n v="3.4253383996506841"/>
  </r>
  <r>
    <x v="0"/>
    <x v="1"/>
    <x v="58"/>
    <x v="3"/>
    <x v="1"/>
    <n v="2"/>
    <n v="40"/>
    <n v="45"/>
    <n v="42.5"/>
    <n v="457.46617499999996"/>
    <n v="8.18"/>
    <n v="42.95"/>
    <n v="25.565000000000001"/>
    <n v="2.375068516058306"/>
  </r>
  <r>
    <x v="0"/>
    <x v="1"/>
    <x v="58"/>
    <x v="3"/>
    <x v="1"/>
    <n v="3"/>
    <n v="35"/>
    <n v="40"/>
    <n v="37.5"/>
    <n v="403.64662499999997"/>
    <n v="9.36"/>
    <n v="22.6"/>
    <n v="15.98"/>
    <n v="1.4845920159050159"/>
  </r>
  <r>
    <x v="0"/>
    <x v="1"/>
    <x v="58"/>
    <x v="3"/>
    <x v="1"/>
    <n v="3"/>
    <n v="71"/>
    <n v="123"/>
    <n v="97"/>
    <n v="1044.0992699999999"/>
    <n v="13.78"/>
    <n v="20.89"/>
    <n v="17.335000000000001"/>
    <n v="1.6104757569282511"/>
  </r>
  <r>
    <x v="0"/>
    <x v="1"/>
    <x v="58"/>
    <x v="3"/>
    <x v="1"/>
    <n v="4"/>
    <n v="35"/>
    <n v="37"/>
    <n v="36"/>
    <n v="387.50075999999996"/>
    <n v="3.23"/>
    <n v="43.06"/>
    <n v="23.145"/>
    <n v="2.1502429416847053"/>
  </r>
  <r>
    <x v="0"/>
    <x v="1"/>
    <x v="58"/>
    <x v="3"/>
    <x v="1"/>
    <n v="5"/>
    <n v="28"/>
    <n v="41"/>
    <n v="34.5"/>
    <n v="371.354895"/>
    <n v="8.5"/>
    <n v="22.82"/>
    <n v="15.66"/>
    <n v="1.454863014334953"/>
  </r>
  <r>
    <x v="0"/>
    <x v="1"/>
    <x v="59"/>
    <x v="3"/>
    <x v="1"/>
    <s v="Upper Ground"/>
    <m/>
    <m/>
    <n v="44"/>
    <n v="473.61203999999998"/>
    <m/>
    <m/>
    <n v="22.85"/>
    <n v="2.1228365183623037"/>
  </r>
  <r>
    <x v="0"/>
    <x v="1"/>
    <x v="59"/>
    <x v="3"/>
    <x v="1"/>
    <s v="Upper Ground"/>
    <m/>
    <m/>
    <n v="175"/>
    <n v="1883.6842499999998"/>
    <m/>
    <m/>
    <n v="14.28"/>
    <n v="1.3266566950640566"/>
  </r>
  <r>
    <x v="0"/>
    <x v="1"/>
    <x v="59"/>
    <x v="3"/>
    <x v="1"/>
    <n v="1"/>
    <m/>
    <m/>
    <n v="132"/>
    <n v="1420.8361199999999"/>
    <m/>
    <m/>
    <n v="9.8699999999999992"/>
    <n v="0.91695389217662737"/>
  </r>
  <r>
    <x v="0"/>
    <x v="1"/>
    <x v="59"/>
    <x v="3"/>
    <x v="1"/>
    <n v="1"/>
    <m/>
    <m/>
    <n v="672"/>
    <n v="7233.3475199999993"/>
    <m/>
    <m/>
    <n v="23.3"/>
    <n v="2.1646429268202048"/>
  </r>
  <r>
    <x v="0"/>
    <x v="1"/>
    <x v="60"/>
    <x v="3"/>
    <x v="1"/>
    <s v="Ground "/>
    <n v="116"/>
    <n v="334"/>
    <n v="225"/>
    <n v="2421.8797499999996"/>
    <n v="38.229999999999997"/>
    <n v="54.92"/>
    <n v="46.575000000000003"/>
    <n v="4.3269632753927487"/>
  </r>
  <r>
    <x v="0"/>
    <x v="1"/>
    <x v="60"/>
    <x v="3"/>
    <x v="1"/>
    <s v="Ground "/>
    <n v="37"/>
    <n v="78"/>
    <n v="57.5"/>
    <n v="618.92482499999994"/>
    <n v="72.73"/>
    <n v="175.68"/>
    <n v="124.20500000000001"/>
    <n v="11.539033250030196"/>
  </r>
  <r>
    <x v="0"/>
    <x v="1"/>
    <x v="60"/>
    <x v="3"/>
    <x v="1"/>
    <s v="Ground "/>
    <n v="13"/>
    <n v="23"/>
    <n v="18"/>
    <n v="193.75037999999998"/>
    <n v="125.58"/>
    <n v="345.99"/>
    <n v="235.785"/>
    <n v="21.905164484991499"/>
  </r>
  <r>
    <x v="0"/>
    <x v="1"/>
    <x v="61"/>
    <x v="3"/>
    <x v="1"/>
    <s v="Ground "/>
    <n v="19"/>
    <n v="27"/>
    <n v="23"/>
    <n v="247.56992999999997"/>
    <n v="111.04"/>
    <n v="179.41"/>
    <n v="145.22499999999999"/>
    <n v="13.4918570406637"/>
  </r>
  <r>
    <x v="0"/>
    <x v="1"/>
    <x v="62"/>
    <x v="3"/>
    <x v="1"/>
    <s v="Ground "/>
    <n v="4"/>
    <n v="7"/>
    <n v="5.5"/>
    <n v="59.201504999999997"/>
    <n v="87.28"/>
    <n v="613.54999999999995"/>
    <n v="350.41499999999996"/>
    <n v="32.554650266167464"/>
  </r>
  <r>
    <x v="0"/>
    <x v="1"/>
    <x v="62"/>
    <x v="3"/>
    <x v="1"/>
    <s v="Ground "/>
    <n v="12"/>
    <n v="18"/>
    <n v="15"/>
    <n v="161.45864999999998"/>
    <n v="142.06"/>
    <n v="391.04"/>
    <n v="266.55"/>
    <n v="24.763329276563329"/>
  </r>
  <r>
    <x v="0"/>
    <x v="1"/>
    <x v="62"/>
    <x v="3"/>
    <x v="1"/>
    <s v="Ground "/>
    <n v="25"/>
    <n v="34"/>
    <n v="29.5"/>
    <n v="317.53534499999995"/>
    <n v="93.87"/>
    <n v="201.44"/>
    <n v="147.655"/>
    <n v="13.717611646336366"/>
  </r>
  <r>
    <x v="0"/>
    <x v="1"/>
    <x v="62"/>
    <x v="3"/>
    <x v="1"/>
    <s v="Ground "/>
    <n v="130"/>
    <n v="357"/>
    <n v="243.5"/>
    <n v="2621.0120849999998"/>
    <n v="12.38"/>
    <n v="92.45"/>
    <n v="52.414999999999999"/>
    <n v="4.8695175540463955"/>
  </r>
  <r>
    <x v="0"/>
    <x v="1"/>
    <x v="62"/>
    <x v="3"/>
    <x v="1"/>
    <s v="Ground "/>
    <n v="432"/>
    <n v="792"/>
    <n v="612"/>
    <n v="6587.5129199999992"/>
    <n v="26.91"/>
    <n v="55.56"/>
    <n v="41.234999999999999"/>
    <n v="3.8308605616923237"/>
  </r>
  <r>
    <x v="0"/>
    <x v="1"/>
    <x v="62"/>
    <x v="3"/>
    <x v="1"/>
    <s v="Ground "/>
    <n v="1000"/>
    <n v="1981"/>
    <n v="1490.5"/>
    <n v="16043.607854999998"/>
    <n v="16.149999999999999"/>
    <n v="28.47"/>
    <n v="22.31"/>
    <n v="2.0726688282128225"/>
  </r>
  <r>
    <x v="0"/>
    <x v="1"/>
    <x v="63"/>
    <x v="3"/>
    <x v="1"/>
    <s v="Ground "/>
    <n v="9"/>
    <n v="21"/>
    <n v="15"/>
    <n v="161.45864999999998"/>
    <n v="139.5"/>
    <n v="489.76"/>
    <n v="314.63"/>
    <n v="29.230111762465278"/>
  </r>
  <r>
    <x v="0"/>
    <x v="1"/>
    <x v="63"/>
    <x v="3"/>
    <x v="1"/>
    <s v="Ground "/>
    <n v="45"/>
    <n v="64"/>
    <n v="54.5"/>
    <n v="586.63309499999991"/>
    <n v="125.16"/>
    <n v="133.47"/>
    <n v="129.315"/>
    <n v="12.013768243852136"/>
  </r>
  <r>
    <x v="0"/>
    <x v="1"/>
    <x v="64"/>
    <x v="3"/>
    <x v="1"/>
    <s v="Lower Ground"/>
    <n v="24"/>
    <n v="49"/>
    <n v="36.5"/>
    <n v="392.88271499999996"/>
    <n v="39.229999999999997"/>
    <n v="104.3"/>
    <n v="71.765000000000001"/>
    <n v="6.6671931177361365"/>
  </r>
  <r>
    <x v="0"/>
    <x v="1"/>
    <x v="64"/>
    <x v="3"/>
    <x v="1"/>
    <s v="Ground"/>
    <n v="75"/>
    <n v="99"/>
    <n v="87"/>
    <n v="936.46016999999995"/>
    <n v="51.87"/>
    <n v="130.16"/>
    <n v="91.015000000000001"/>
    <n v="8.4555783684352335"/>
  </r>
  <r>
    <x v="0"/>
    <x v="1"/>
    <x v="64"/>
    <x v="3"/>
    <x v="1"/>
    <s v="Ground"/>
    <n v="148"/>
    <n v="267"/>
    <n v="207.5"/>
    <n v="2233.5113249999999"/>
    <n v="10.76"/>
    <n v="67.33"/>
    <n v="39.045000000000002"/>
    <n v="3.6274027071972057"/>
  </r>
  <r>
    <x v="0"/>
    <x v="1"/>
    <x v="64"/>
    <x v="3"/>
    <x v="1"/>
    <n v="1"/>
    <n v="28"/>
    <n v="52"/>
    <n v="40"/>
    <n v="430.55639999999994"/>
    <n v="57.46"/>
    <n v="165.13"/>
    <n v="111.295"/>
    <n v="10.339653842937969"/>
  </r>
  <r>
    <x v="0"/>
    <x v="1"/>
    <x v="64"/>
    <x v="3"/>
    <x v="1"/>
    <n v="1"/>
    <m/>
    <m/>
    <n v="412"/>
    <n v="4434.73092"/>
    <m/>
    <m/>
    <n v="5.38"/>
    <n v="0.49981883889668244"/>
  </r>
  <r>
    <x v="0"/>
    <x v="1"/>
    <x v="64"/>
    <x v="3"/>
    <x v="1"/>
    <n v="2"/>
    <n v="17"/>
    <n v="51"/>
    <n v="34"/>
    <n v="365.97293999999999"/>
    <n v="70.569999999999993"/>
    <n v="79.650000000000006"/>
    <n v="75.11"/>
    <n v="6.9779540872732007"/>
  </r>
  <r>
    <x v="0"/>
    <x v="1"/>
    <x v="65"/>
    <x v="3"/>
    <x v="1"/>
    <s v="Ground"/>
    <n v="24"/>
    <n v="71"/>
    <n v="47.5"/>
    <n v="511.28572499999996"/>
    <n v="42.05"/>
    <n v="171.15"/>
    <n v="106.6"/>
    <n v="9.9034736480272016"/>
  </r>
  <r>
    <x v="0"/>
    <x v="1"/>
    <x v="65"/>
    <x v="3"/>
    <x v="1"/>
    <s v="Ground"/>
    <n v="109"/>
    <n v="139"/>
    <n v="124"/>
    <n v="1334.7248399999999"/>
    <n v="62.32"/>
    <n v="96.88"/>
    <n v="79.599999999999994"/>
    <n v="7.3950891405531447"/>
  </r>
  <r>
    <x v="0"/>
    <x v="1"/>
    <x v="65"/>
    <x v="3"/>
    <x v="1"/>
    <n v="1"/>
    <n v="43"/>
    <n v="63"/>
    <n v="53"/>
    <n v="570.48722999999995"/>
    <n v="81.239999999999995"/>
    <n v="185.57"/>
    <n v="133.405"/>
    <n v="12.393742045169502"/>
  </r>
  <r>
    <x v="0"/>
    <x v="1"/>
    <x v="65"/>
    <x v="3"/>
    <x v="1"/>
    <n v="1"/>
    <n v="100"/>
    <n v="289"/>
    <n v="194.5"/>
    <n v="2093.5804949999997"/>
    <n v="52.1"/>
    <n v="69.319999999999993"/>
    <n v="60.709999999999994"/>
    <n v="5.6401490166203692"/>
  </r>
  <r>
    <x v="0"/>
    <x v="1"/>
    <x v="66"/>
    <x v="3"/>
    <x v="1"/>
    <s v="Ground"/>
    <n v="17"/>
    <n v="39"/>
    <n v="28"/>
    <n v="301.38947999999999"/>
    <n v="115.17"/>
    <n v="193.75"/>
    <n v="154.46"/>
    <n v="14.349817445349736"/>
  </r>
  <r>
    <x v="0"/>
    <x v="1"/>
    <x v="66"/>
    <x v="3"/>
    <x v="1"/>
    <s v="Ground"/>
    <n v="47"/>
    <n v="74"/>
    <n v="60.5"/>
    <n v="651.21655499999997"/>
    <n v="76.42"/>
    <n v="127.03"/>
    <n v="101.72499999999999"/>
    <n v="9.4505708897332745"/>
  </r>
  <r>
    <x v="0"/>
    <x v="1"/>
    <x v="66"/>
    <x v="3"/>
    <x v="1"/>
    <s v="Ground"/>
    <n v="99"/>
    <n v="150"/>
    <n v="124.5"/>
    <n v="1340.1067949999999"/>
    <n v="43.06"/>
    <n v="66.75"/>
    <n v="54.905000000000001"/>
    <n v="5.100846347513448"/>
  </r>
  <r>
    <x v="0"/>
    <x v="1"/>
    <x v="66"/>
    <x v="3"/>
    <x v="1"/>
    <s v="Ground"/>
    <m/>
    <m/>
    <n v="581"/>
    <n v="6253.8317099999995"/>
    <m/>
    <m/>
    <n v="23.68"/>
    <n v="2.1999461161846545"/>
  </r>
  <r>
    <x v="0"/>
    <x v="1"/>
    <x v="67"/>
    <x v="3"/>
    <x v="1"/>
    <s v="Ground"/>
    <n v="11"/>
    <n v="99"/>
    <n v="55"/>
    <n v="592.01504999999997"/>
    <n v="43.06"/>
    <n v="256.72000000000003"/>
    <n v="149.89000000000001"/>
    <n v="13.925250141677274"/>
  </r>
  <r>
    <x v="0"/>
    <x v="1"/>
    <x v="67"/>
    <x v="3"/>
    <x v="1"/>
    <s v="Ground"/>
    <n v="130"/>
    <n v="177"/>
    <n v="153.5"/>
    <n v="1652.2601849999999"/>
    <n v="25.83"/>
    <n v="48.44"/>
    <n v="37.134999999999998"/>
    <n v="3.4499577290758925"/>
  </r>
  <r>
    <x v="0"/>
    <x v="1"/>
    <x v="67"/>
    <x v="3"/>
    <x v="1"/>
    <n v="1"/>
    <n v="10"/>
    <n v="59"/>
    <n v="34.5"/>
    <n v="371.354895"/>
    <n v="58.99"/>
    <n v="349.83"/>
    <n v="204.41"/>
    <n v="18.990328784176739"/>
  </r>
  <r>
    <x v="0"/>
    <x v="1"/>
    <x v="67"/>
    <x v="3"/>
    <x v="1"/>
    <n v="1"/>
    <n v="121"/>
    <n v="232"/>
    <n v="176.5"/>
    <n v="1899.8301149999998"/>
    <n v="17.22"/>
    <n v="26.91"/>
    <n v="22.064999999999998"/>
    <n v="2.0499075613857429"/>
  </r>
  <r>
    <x v="0"/>
    <x v="1"/>
    <x v="67"/>
    <x v="3"/>
    <x v="1"/>
    <n v="1"/>
    <m/>
    <m/>
    <n v="1218"/>
    <n v="13110.442379999999"/>
    <m/>
    <m/>
    <n v="22.6"/>
    <n v="2.0996107358856921"/>
  </r>
  <r>
    <x v="0"/>
    <x v="1"/>
    <x v="68"/>
    <x v="3"/>
    <x v="1"/>
    <s v="Ground"/>
    <n v="13"/>
    <n v="75"/>
    <n v="44"/>
    <n v="473.61203999999998"/>
    <n v="49.51"/>
    <n v="353.06"/>
    <n v="201.285"/>
    <n v="18.700006503219093"/>
  </r>
  <r>
    <x v="0"/>
    <x v="1"/>
    <x v="68"/>
    <x v="3"/>
    <x v="1"/>
    <s v="Ground"/>
    <n v="133"/>
    <n v="221"/>
    <n v="177"/>
    <n v="1905.2120699999998"/>
    <n v="28.52"/>
    <n v="65.66"/>
    <n v="47.089999999999996"/>
    <n v="4.3748083872945678"/>
  </r>
  <r>
    <x v="0"/>
    <x v="1"/>
    <x v="68"/>
    <x v="3"/>
    <x v="1"/>
    <n v="1"/>
    <m/>
    <m/>
    <n v="45"/>
    <n v="484.37594999999999"/>
    <m/>
    <m/>
    <n v="92.03"/>
    <n v="8.5498750452902765"/>
  </r>
  <r>
    <x v="0"/>
    <x v="1"/>
    <x v="69"/>
    <x v="3"/>
    <x v="1"/>
    <s v="Ground"/>
    <n v="12"/>
    <n v="89"/>
    <n v="50.5"/>
    <n v="543.57745499999999"/>
    <n v="75.349999999999994"/>
    <n v="301.39"/>
    <n v="188.37"/>
    <n v="17.500162580477337"/>
  </r>
  <r>
    <x v="0"/>
    <x v="1"/>
    <x v="69"/>
    <x v="3"/>
    <x v="1"/>
    <s v="Ground"/>
    <n v="171"/>
    <n v="220"/>
    <n v="195.5"/>
    <n v="2104.3444049999998"/>
    <n v="21.53"/>
    <n v="48.44"/>
    <n v="34.984999999999999"/>
    <n v="3.2502159997770326"/>
  </r>
  <r>
    <x v="0"/>
    <x v="1"/>
    <x v="70"/>
    <x v="3"/>
    <x v="1"/>
    <s v="Ground"/>
    <n v="31"/>
    <n v="77"/>
    <n v="54"/>
    <n v="581.25113999999996"/>
    <n v="27.99"/>
    <n v="58.13"/>
    <n v="43.06"/>
    <n v="4.0004087737715883"/>
  </r>
  <r>
    <x v="0"/>
    <x v="1"/>
    <x v="70"/>
    <x v="3"/>
    <x v="1"/>
    <s v="Ground"/>
    <n v="96"/>
    <n v="111"/>
    <n v="103.5"/>
    <n v="1114.0646849999998"/>
    <n v="32.29"/>
    <n v="47.36"/>
    <n v="39.825000000000003"/>
    <n v="3.699867148524234"/>
  </r>
  <r>
    <x v="0"/>
    <x v="1"/>
    <x v="70"/>
    <x v="3"/>
    <x v="1"/>
    <n v="1"/>
    <n v="36"/>
    <n v="84"/>
    <n v="60"/>
    <n v="645.83459999999991"/>
    <n v="30.14"/>
    <n v="99.3"/>
    <n v="64.72"/>
    <n v="6.0126905675452207"/>
  </r>
  <r>
    <x v="0"/>
    <x v="1"/>
    <x v="70"/>
    <x v="3"/>
    <x v="1"/>
    <n v="1"/>
    <n v="108"/>
    <n v="128"/>
    <n v="118"/>
    <n v="1270.1413799999998"/>
    <n v="36.6"/>
    <n v="41.98"/>
    <n v="39.29"/>
    <n v="3.6501639740242848"/>
  </r>
  <r>
    <x v="0"/>
    <x v="1"/>
    <x v="71"/>
    <x v="3"/>
    <x v="1"/>
    <s v="Ground"/>
    <m/>
    <m/>
    <n v="10"/>
    <n v="107.63909999999998"/>
    <m/>
    <m/>
    <n v="166.84"/>
    <n v="15.499958193591542"/>
  </r>
  <r>
    <x v="0"/>
    <x v="1"/>
    <x v="71"/>
    <x v="3"/>
    <x v="1"/>
    <s v="Ground"/>
    <m/>
    <m/>
    <n v="182"/>
    <n v="1959.0316199999997"/>
    <m/>
    <m/>
    <n v="50.27"/>
    <n v="4.6702403403970685"/>
  </r>
  <r>
    <x v="0"/>
    <x v="1"/>
    <x v="71"/>
    <x v="3"/>
    <x v="1"/>
    <n v="1"/>
    <n v="50"/>
    <n v="69"/>
    <n v="59.5"/>
    <n v="640.45264499999996"/>
    <n v="79.650000000000006"/>
    <n v="92.57"/>
    <n v="86.11"/>
    <n v="7.9998885162441127"/>
  </r>
  <r>
    <x v="0"/>
    <x v="1"/>
    <x v="71"/>
    <x v="3"/>
    <x v="1"/>
    <n v="1"/>
    <m/>
    <m/>
    <n v="157"/>
    <n v="1689.9338699999998"/>
    <m/>
    <m/>
    <n v="36.6"/>
    <n v="3.4002545545759437"/>
  </r>
  <r>
    <x v="0"/>
    <x v="1"/>
    <x v="71"/>
    <x v="3"/>
    <x v="1"/>
    <n v="1"/>
    <m/>
    <m/>
    <n v="1214"/>
    <n v="13067.38674"/>
    <m/>
    <m/>
    <n v="21.53"/>
    <n v="2.0002043868857942"/>
  </r>
  <r>
    <x v="0"/>
    <x v="1"/>
    <x v="72"/>
    <x v="3"/>
    <x v="1"/>
    <s v="Ground"/>
    <n v="18"/>
    <n v="41"/>
    <n v="29.5"/>
    <n v="317.53534499999995"/>
    <n v="76.42"/>
    <n v="234.66"/>
    <n v="155.54"/>
    <n v="14.450152825648695"/>
  </r>
  <r>
    <x v="0"/>
    <x v="1"/>
    <x v="72"/>
    <x v="3"/>
    <x v="1"/>
    <s v="Ground"/>
    <n v="103"/>
    <n v="120"/>
    <n v="111.5"/>
    <n v="1200.1759649999999"/>
    <n v="19.38"/>
    <n v="56.51"/>
    <n v="37.945"/>
    <n v="3.5252092643001145"/>
  </r>
  <r>
    <x v="0"/>
    <x v="1"/>
    <x v="73"/>
    <x v="3"/>
    <x v="1"/>
    <s v="Ground"/>
    <n v="15"/>
    <n v="19"/>
    <n v="17"/>
    <n v="182.98647"/>
    <n v="159.26"/>
    <n v="395.58"/>
    <n v="277.41999999999996"/>
    <n v="25.773186298646397"/>
  </r>
  <r>
    <x v="0"/>
    <x v="1"/>
    <x v="74"/>
    <x v="3"/>
    <x v="1"/>
    <s v="Lower Ground"/>
    <n v="49"/>
    <n v="58"/>
    <n v="53.5"/>
    <n v="575.8691849999999"/>
    <n v="127.02"/>
    <n v="178.68"/>
    <n v="152.85"/>
    <n v="14.200243406200356"/>
  </r>
  <r>
    <x v="0"/>
    <x v="1"/>
    <x v="74"/>
    <x v="3"/>
    <x v="1"/>
    <s v="Lower Ground"/>
    <n v="115"/>
    <n v="139"/>
    <n v="127"/>
    <n v="1367.01657"/>
    <n v="73.2"/>
    <n v="100.11"/>
    <n v="86.655000000000001"/>
    <n v="8.0505207220431263"/>
  </r>
  <r>
    <x v="0"/>
    <x v="1"/>
    <x v="74"/>
    <x v="3"/>
    <x v="1"/>
    <n v="1"/>
    <m/>
    <m/>
    <n v="71"/>
    <n v="764.2376099999999"/>
    <m/>
    <m/>
    <n v="104.41"/>
    <n v="9.700015793532085"/>
  </r>
  <r>
    <x v="0"/>
    <x v="1"/>
    <x v="75"/>
    <x v="3"/>
    <x v="1"/>
    <s v="Ground"/>
    <n v="60"/>
    <n v="91"/>
    <n v="75.5"/>
    <n v="812.67520499999989"/>
    <n v="69.97"/>
    <n v="223.89"/>
    <n v="146.93"/>
    <n v="13.650256877154192"/>
  </r>
  <r>
    <x v="0"/>
    <x v="1"/>
    <x v="75"/>
    <x v="3"/>
    <x v="1"/>
    <s v="Ground"/>
    <n v="105"/>
    <n v="133"/>
    <n v="119"/>
    <n v="1280.9052899999999"/>
    <n v="108.72"/>
    <n v="151.77000000000001"/>
    <n v="130.245"/>
    <n v="12.100168154665132"/>
  </r>
  <r>
    <x v="0"/>
    <x v="1"/>
    <x v="75"/>
    <x v="3"/>
    <x v="1"/>
    <n v="1"/>
    <m/>
    <m/>
    <n v="88"/>
    <n v="947.22407999999996"/>
    <m/>
    <m/>
    <n v="114.1"/>
    <n v="10.600247122325552"/>
  </r>
  <r>
    <x v="0"/>
    <x v="1"/>
    <x v="75"/>
    <x v="3"/>
    <x v="1"/>
    <n v="2"/>
    <n v="57"/>
    <n v="89"/>
    <n v="73"/>
    <n v="785.76542999999992"/>
    <n v="89.34"/>
    <n v="119.48"/>
    <n v="104.41"/>
    <n v="9.700015793532085"/>
  </r>
  <r>
    <x v="0"/>
    <x v="1"/>
    <x v="76"/>
    <x v="3"/>
    <x v="1"/>
    <s v="Ground"/>
    <n v="27"/>
    <n v="85"/>
    <n v="56"/>
    <n v="602.77895999999998"/>
    <n v="144.24"/>
    <n v="396.12"/>
    <n v="270.18"/>
    <n v="25.100567638123731"/>
  </r>
  <r>
    <x v="0"/>
    <x v="1"/>
    <x v="76"/>
    <x v="3"/>
    <x v="1"/>
    <s v="Ground"/>
    <n v="223"/>
    <n v="411"/>
    <n v="317"/>
    <n v="3412.1594699999996"/>
    <n v="73.2"/>
    <n v="119.48"/>
    <n v="96.34"/>
    <n v="8.9502875351870603"/>
  </r>
  <r>
    <x v="0"/>
    <x v="1"/>
    <x v="76"/>
    <x v="3"/>
    <x v="1"/>
    <n v="1"/>
    <n v="48"/>
    <n v="97"/>
    <n v="72.5"/>
    <n v="780.38347499999998"/>
    <n v="213.13"/>
    <n v="244.34"/>
    <n v="228.73500000000001"/>
    <n v="21.250197419151053"/>
  </r>
  <r>
    <x v="0"/>
    <x v="1"/>
    <x v="76"/>
    <x v="3"/>
    <x v="1"/>
    <n v="1"/>
    <n v="176"/>
    <n v="307"/>
    <n v="241.5"/>
    <n v="2599.4842649999996"/>
    <n v="96.88"/>
    <n v="207.75"/>
    <n v="152.315"/>
    <n v="14.150540231700406"/>
  </r>
  <r>
    <x v="0"/>
    <x v="1"/>
    <x v="76"/>
    <x v="3"/>
    <x v="1"/>
    <n v="2"/>
    <n v="61"/>
    <n v="78"/>
    <n v="69.5"/>
    <n v="748.09174499999995"/>
    <n v="110.87"/>
    <n v="219.59"/>
    <n v="165.23000000000002"/>
    <n v="15.350384154442166"/>
  </r>
  <r>
    <x v="0"/>
    <x v="1"/>
    <x v="76"/>
    <x v="3"/>
    <x v="1"/>
    <n v="2"/>
    <n v="140"/>
    <n v="300"/>
    <n v="220"/>
    <n v="2368.0601999999999"/>
    <n v="116.25"/>
    <n v="191.6"/>
    <n v="153.92500000000001"/>
    <n v="14.300114270849786"/>
  </r>
  <r>
    <x v="0"/>
    <x v="1"/>
    <x v="77"/>
    <x v="3"/>
    <x v="1"/>
    <s v="Ground"/>
    <n v="13"/>
    <n v="49"/>
    <n v="31"/>
    <n v="333.68120999999996"/>
    <n v="259.52"/>
    <n v="579.75"/>
    <n v="419.63499999999999"/>
    <n v="38.9854049182917"/>
  </r>
  <r>
    <x v="0"/>
    <x v="1"/>
    <x v="77"/>
    <x v="3"/>
    <x v="1"/>
    <s v="Ground"/>
    <n v="58"/>
    <n v="78"/>
    <n v="68"/>
    <n v="731.94587999999999"/>
    <n v="159.19999999999999"/>
    <n v="300.42"/>
    <n v="229.81"/>
    <n v="21.350068283800482"/>
  </r>
  <r>
    <x v="0"/>
    <x v="1"/>
    <x v="77"/>
    <x v="3"/>
    <x v="1"/>
    <s v="Ground"/>
    <n v="105"/>
    <n v="228"/>
    <n v="166.5"/>
    <n v="1792.1910149999999"/>
    <n v="84.07"/>
    <n v="126.8"/>
    <n v="105.435"/>
    <n v="9.795241501686192"/>
  </r>
  <r>
    <x v="0"/>
    <x v="1"/>
    <x v="77"/>
    <x v="3"/>
    <x v="1"/>
    <n v="1"/>
    <m/>
    <m/>
    <n v="15"/>
    <n v="161.45864999999998"/>
    <n v="188.15"/>
    <n v="233.79"/>
    <n v="210.97"/>
    <n v="19.599773316363027"/>
  </r>
  <r>
    <x v="0"/>
    <x v="1"/>
    <x v="77"/>
    <x v="3"/>
    <x v="1"/>
    <n v="1"/>
    <n v="186"/>
    <n v="328"/>
    <n v="257"/>
    <n v="2766.3248699999999"/>
    <n v="21.62"/>
    <n v="62.54"/>
    <n v="42.08"/>
    <n v="3.9093637064632709"/>
  </r>
  <r>
    <x v="0"/>
    <x v="1"/>
    <x v="78"/>
    <x v="3"/>
    <x v="1"/>
    <s v="Ground"/>
    <m/>
    <m/>
    <n v="49"/>
    <n v="527.43158999999991"/>
    <m/>
    <m/>
    <n v="51.02"/>
    <n v="4.7399176878269031"/>
  </r>
  <r>
    <x v="0"/>
    <x v="1"/>
    <x v="78"/>
    <x v="3"/>
    <x v="1"/>
    <n v="1"/>
    <m/>
    <m/>
    <n v="45"/>
    <n v="484.37594999999999"/>
    <m/>
    <m/>
    <n v="106.07"/>
    <n v="9.8542349891767849"/>
  </r>
  <r>
    <x v="0"/>
    <x v="1"/>
    <x v="78"/>
    <x v="3"/>
    <x v="1"/>
    <n v="1"/>
    <m/>
    <m/>
    <n v="12"/>
    <n v="129.16692"/>
    <m/>
    <m/>
    <n v="208.33"/>
    <n v="19.354509053410013"/>
  </r>
  <r>
    <x v="0"/>
    <x v="1"/>
    <x v="79"/>
    <x v="3"/>
    <x v="1"/>
    <s v="Ground"/>
    <m/>
    <m/>
    <n v="150"/>
    <n v="1614.5864999999999"/>
    <m/>
    <m/>
    <n v="5.33"/>
    <n v="0.49517368240136012"/>
  </r>
  <r>
    <x v="0"/>
    <x v="1"/>
    <x v="79"/>
    <x v="3"/>
    <x v="1"/>
    <s v="Ground"/>
    <n v="16"/>
    <n v="22"/>
    <n v="19"/>
    <n v="204.51428999999999"/>
    <n v="59.09"/>
    <n v="112.5"/>
    <n v="85.795000000000002"/>
    <n v="7.9706240303235818"/>
  </r>
  <r>
    <x v="0"/>
    <x v="1"/>
    <x v="79"/>
    <x v="3"/>
    <x v="1"/>
    <s v="Ground"/>
    <n v="9"/>
    <n v="11"/>
    <n v="10"/>
    <n v="107.63909999999998"/>
    <n v="68.180000000000007"/>
    <n v="105.56"/>
    <n v="86.87"/>
    <n v="8.0704948949730131"/>
  </r>
  <r>
    <x v="0"/>
    <x v="1"/>
    <x v="80"/>
    <x v="3"/>
    <x v="1"/>
    <s v="Ground"/>
    <n v="128"/>
    <n v="268"/>
    <n v="198"/>
    <n v="2131.2541799999999"/>
    <n v="11.36"/>
    <n v="26.9"/>
    <n v="19.13"/>
    <n v="1.7772368751103225"/>
  </r>
  <r>
    <x v="0"/>
    <x v="1"/>
    <x v="80"/>
    <x v="3"/>
    <x v="1"/>
    <s v="Ground"/>
    <n v="31"/>
    <n v="32"/>
    <n v="31.5"/>
    <n v="339.06316499999997"/>
    <n v="93.87"/>
    <n v="111.46"/>
    <n v="102.66499999999999"/>
    <n v="9.5378998318453352"/>
  </r>
  <r>
    <x v="0"/>
    <x v="1"/>
    <x v="80"/>
    <x v="3"/>
    <x v="1"/>
    <s v="Ground"/>
    <n v="15"/>
    <n v="16"/>
    <n v="15.5"/>
    <n v="166.84060499999998"/>
    <n v="129.19999999999999"/>
    <n v="153.75"/>
    <n v="141.47499999999999"/>
    <n v="13.143470303514526"/>
  </r>
  <r>
    <x v="0"/>
    <x v="1"/>
    <x v="81"/>
    <x v="3"/>
    <x v="1"/>
    <s v="Ground"/>
    <m/>
    <m/>
    <n v="31"/>
    <n v="333.68120999999996"/>
    <m/>
    <m/>
    <n v="97.85"/>
    <n v="9.0905712613457954"/>
  </r>
  <r>
    <x v="0"/>
    <x v="1"/>
    <x v="81"/>
    <x v="3"/>
    <x v="1"/>
    <s v="Ground"/>
    <m/>
    <m/>
    <n v="222"/>
    <n v="2389.5880199999997"/>
    <m/>
    <m/>
    <n v="81.099999999999994"/>
    <n v="7.5344438354128149"/>
  </r>
  <r>
    <x v="0"/>
    <x v="1"/>
    <x v="82"/>
    <x v="3"/>
    <x v="1"/>
    <s v="Ground"/>
    <m/>
    <m/>
    <n v="519"/>
    <n v="5586.46929"/>
    <m/>
    <m/>
    <n v="43.03"/>
    <n v="3.9976216798743951"/>
  </r>
  <r>
    <x v="0"/>
    <x v="1"/>
    <x v="83"/>
    <x v="3"/>
    <x v="1"/>
    <s v="Ground"/>
    <n v="48"/>
    <n v="96"/>
    <n v="72"/>
    <n v="775.00151999999991"/>
    <n v="36.51"/>
    <n v="41.69"/>
    <n v="39.099999999999994"/>
    <n v="3.6325123793420597"/>
  </r>
  <r>
    <x v="0"/>
    <x v="1"/>
    <x v="84"/>
    <x v="0"/>
    <x v="2"/>
    <s v="Ground "/>
    <m/>
    <m/>
    <n v="149"/>
    <n v="1603.82259"/>
    <m/>
    <m/>
    <n v="67.27"/>
    <n v="6.2495935488066587"/>
  </r>
  <r>
    <x v="0"/>
    <x v="1"/>
    <x v="85"/>
    <x v="0"/>
    <x v="2"/>
    <n v="1"/>
    <n v="12"/>
    <n v="48"/>
    <n v="30"/>
    <n v="322.91729999999995"/>
    <n v="22.6"/>
    <n v="27.56"/>
    <n v="25.08"/>
    <n v="2.3300104980536793"/>
  </r>
  <r>
    <x v="0"/>
    <x v="1"/>
    <x v="85"/>
    <x v="0"/>
    <x v="2"/>
    <n v="2"/>
    <n v="25"/>
    <n v="62"/>
    <n v="43.5"/>
    <n v="468.23008499999997"/>
    <n v="20.53"/>
    <n v="26.91"/>
    <n v="23.72"/>
    <n v="2.2036622413809122"/>
  </r>
  <r>
    <x v="0"/>
    <x v="1"/>
    <x v="85"/>
    <x v="0"/>
    <x v="2"/>
    <n v="3"/>
    <n v="25"/>
    <n v="74"/>
    <n v="49.5"/>
    <n v="532.81354499999998"/>
    <n v="18.3"/>
    <n v="20.55"/>
    <n v="19.425000000000001"/>
    <n v="1.8046432984327243"/>
  </r>
  <r>
    <x v="0"/>
    <x v="1"/>
    <x v="85"/>
    <x v="0"/>
    <x v="2"/>
    <m/>
    <n v="222"/>
    <n v="450"/>
    <n v="336"/>
    <n v="3616.6737599999997"/>
    <n v="18"/>
    <n v="18.84"/>
    <n v="18.420000000000002"/>
    <n v="1.7112756528767457"/>
  </r>
  <r>
    <x v="0"/>
    <x v="1"/>
    <x v="37"/>
    <x v="0"/>
    <x v="2"/>
    <s v="Podium 4"/>
    <m/>
    <m/>
    <n v="1001"/>
    <n v="10774.67391"/>
    <m/>
    <m/>
    <n v="31.75"/>
    <n v="2.9496743745296778"/>
  </r>
  <r>
    <x v="0"/>
    <x v="1"/>
    <x v="37"/>
    <x v="0"/>
    <x v="2"/>
    <s v="Podium 5"/>
    <m/>
    <m/>
    <n v="1392"/>
    <n v="14983.362719999999"/>
    <m/>
    <m/>
    <n v="31.75"/>
    <n v="2.9496743745296778"/>
  </r>
  <r>
    <x v="0"/>
    <x v="1"/>
    <x v="86"/>
    <x v="0"/>
    <x v="2"/>
    <s v="Ground"/>
    <m/>
    <m/>
    <n v="112"/>
    <n v="1205.55792"/>
    <m/>
    <m/>
    <n v="22.49"/>
    <n v="2.0893913915959827"/>
  </r>
  <r>
    <x v="0"/>
    <x v="1"/>
    <x v="86"/>
    <x v="0"/>
    <x v="2"/>
    <n v="2"/>
    <m/>
    <m/>
    <n v="142"/>
    <n v="1528.4752199999998"/>
    <m/>
    <m/>
    <n v="14.12"/>
    <n v="1.3117921942790252"/>
  </r>
  <r>
    <x v="0"/>
    <x v="1"/>
    <x v="87"/>
    <x v="1"/>
    <x v="2"/>
    <n v="2"/>
    <m/>
    <m/>
    <n v="855"/>
    <n v="9203.1430499999988"/>
    <m/>
    <m/>
    <n v="5.84"/>
    <n v="0.5425542786536478"/>
  </r>
  <r>
    <x v="0"/>
    <x v="1"/>
    <x v="88"/>
    <x v="1"/>
    <x v="2"/>
    <s v="1 - 2"/>
    <n v="197"/>
    <n v="516"/>
    <n v="356.5"/>
    <n v="3837.3339149999997"/>
    <m/>
    <m/>
    <n v="41.98"/>
    <n v="3.9000733934726259"/>
  </r>
  <r>
    <x v="0"/>
    <x v="1"/>
    <x v="89"/>
    <x v="1"/>
    <x v="2"/>
    <s v="3"/>
    <n v="153"/>
    <n v="205"/>
    <n v="179"/>
    <n v="1926.7398899999998"/>
    <n v="22.6"/>
    <n v="23.68"/>
    <n v="23.14"/>
    <n v="2.1497784260351733"/>
  </r>
  <r>
    <x v="0"/>
    <x v="1"/>
    <x v="90"/>
    <x v="1"/>
    <x v="2"/>
    <n v="1"/>
    <m/>
    <m/>
    <n v="15.61"/>
    <n v="168.02463509999998"/>
    <m/>
    <m/>
    <n v="25.62"/>
    <n v="2.380178188203161"/>
  </r>
  <r>
    <x v="0"/>
    <x v="1"/>
    <x v="90"/>
    <x v="1"/>
    <x v="2"/>
    <m/>
    <n v="21"/>
    <n v="22"/>
    <n v="21.5"/>
    <n v="231.42406499999998"/>
    <n v="21.62"/>
    <n v="22.42"/>
    <n v="22.020000000000003"/>
    <n v="2.0457269205399533"/>
  </r>
  <r>
    <x v="0"/>
    <x v="1"/>
    <x v="90"/>
    <x v="1"/>
    <x v="2"/>
    <m/>
    <m/>
    <m/>
    <n v="34"/>
    <n v="365.97293999999999"/>
    <n v="23.53"/>
    <n v="25.88"/>
    <n v="24.704999999999998"/>
    <n v="2.295171824338762"/>
  </r>
  <r>
    <x v="0"/>
    <x v="1"/>
    <x v="91"/>
    <x v="2"/>
    <x v="2"/>
    <s v="Ground"/>
    <m/>
    <m/>
    <n v="319"/>
    <n v="3433.6872899999998"/>
    <m/>
    <m/>
    <n v="7.84"/>
    <n v="0.72836053846654092"/>
  </r>
  <r>
    <x v="0"/>
    <x v="1"/>
    <x v="91"/>
    <x v="2"/>
    <x v="2"/>
    <s v="Mezzanine"/>
    <m/>
    <m/>
    <n v="342"/>
    <n v="3681.2572199999995"/>
    <m/>
    <m/>
    <n v="11.69"/>
    <n v="1.0860375886063602"/>
  </r>
  <r>
    <x v="0"/>
    <x v="1"/>
    <x v="91"/>
    <x v="2"/>
    <x v="2"/>
    <s v="1 - 2"/>
    <m/>
    <m/>
    <n v="409"/>
    <n v="4402.4391900000001"/>
    <m/>
    <m/>
    <n v="11.01"/>
    <n v="1.0228634602699764"/>
  </r>
  <r>
    <x v="0"/>
    <x v="1"/>
    <x v="91"/>
    <x v="2"/>
    <x v="2"/>
    <n v="3"/>
    <m/>
    <m/>
    <n v="409"/>
    <n v="4402.4391900000001"/>
    <m/>
    <m/>
    <n v="9.7898272407297995"/>
    <n v="0.90950559190718971"/>
  </r>
  <r>
    <x v="0"/>
    <x v="1"/>
    <x v="92"/>
    <x v="2"/>
    <x v="2"/>
    <n v="2"/>
    <m/>
    <m/>
    <n v="639"/>
    <n v="6878.1384899999994"/>
    <m/>
    <m/>
    <n v="21.53"/>
    <n v="2.0002043868857942"/>
  </r>
  <r>
    <x v="0"/>
    <x v="1"/>
    <x v="92"/>
    <x v="2"/>
    <x v="2"/>
    <n v="3"/>
    <m/>
    <m/>
    <n v="94"/>
    <n v="1011.8075399999999"/>
    <m/>
    <m/>
    <n v="21.53"/>
    <n v="2.0002043868857942"/>
  </r>
  <r>
    <x v="0"/>
    <x v="1"/>
    <x v="92"/>
    <x v="2"/>
    <x v="2"/>
    <m/>
    <n v="216"/>
    <n v="550"/>
    <n v="383"/>
    <n v="4122.5775299999996"/>
    <m/>
    <m/>
    <n v="18.940000000000001"/>
    <n v="1.7595852804280978"/>
  </r>
  <r>
    <x v="0"/>
    <x v="1"/>
    <x v="93"/>
    <x v="2"/>
    <x v="2"/>
    <s v="Ground"/>
    <m/>
    <m/>
    <n v="1374"/>
    <n v="14789.61234"/>
    <m/>
    <m/>
    <n v="56.41"/>
    <n v="5.2406655580226493"/>
  </r>
  <r>
    <x v="0"/>
    <x v="1"/>
    <x v="93"/>
    <x v="2"/>
    <x v="2"/>
    <n v="3"/>
    <n v="48"/>
    <n v="97"/>
    <n v="72.5"/>
    <n v="780.38347499999998"/>
    <m/>
    <m/>
    <n v="17.760000000000002"/>
    <n v="1.6499595871384909"/>
  </r>
  <r>
    <x v="0"/>
    <x v="1"/>
    <x v="93"/>
    <x v="2"/>
    <x v="2"/>
    <m/>
    <n v="106"/>
    <n v="135"/>
    <n v="120.5"/>
    <n v="1297.0511549999999"/>
    <n v="16.149999999999999"/>
    <n v="18.84"/>
    <n v="17.494999999999997"/>
    <n v="1.6253402577132823"/>
  </r>
  <r>
    <x v="0"/>
    <x v="1"/>
    <x v="94"/>
    <x v="2"/>
    <x v="2"/>
    <s v="Ground"/>
    <n v="67"/>
    <n v="576"/>
    <n v="321.5"/>
    <n v="3460.5970649999999"/>
    <n v="38.71"/>
    <n v="54.91"/>
    <n v="46.81"/>
    <n v="4.3487955109207634"/>
  </r>
  <r>
    <x v="0"/>
    <x v="1"/>
    <x v="94"/>
    <x v="2"/>
    <x v="2"/>
    <n v="1"/>
    <n v="302"/>
    <n v="1186"/>
    <n v="744"/>
    <n v="8008.3490399999991"/>
    <n v="46.93"/>
    <n v="48.44"/>
    <n v="47.685000000000002"/>
    <n v="4.4300857495889039"/>
  </r>
  <r>
    <x v="0"/>
    <x v="1"/>
    <x v="95"/>
    <x v="2"/>
    <x v="2"/>
    <s v="Ground - 1"/>
    <n v="512"/>
    <n v="3456"/>
    <n v="1984"/>
    <n v="21355.597439999998"/>
    <n v="44.14"/>
    <n v="49.43"/>
    <n v="46.784999999999997"/>
    <n v="4.3464729326731018"/>
  </r>
  <r>
    <x v="0"/>
    <x v="1"/>
    <x v="95"/>
    <x v="2"/>
    <x v="2"/>
    <n v="2"/>
    <n v="336"/>
    <n v="2232"/>
    <n v="1284"/>
    <n v="13820.860439999999"/>
    <n v="43.59"/>
    <n v="43.6"/>
    <n v="43.594999999999999"/>
    <n v="4.0501119482715371"/>
  </r>
  <r>
    <x v="0"/>
    <x v="1"/>
    <x v="95"/>
    <x v="2"/>
    <x v="2"/>
    <n v="3"/>
    <n v="156"/>
    <n v="640"/>
    <n v="398"/>
    <n v="4284.0361800000001"/>
    <n v="43.59"/>
    <n v="46.35"/>
    <n v="44.97"/>
    <n v="4.1778537518929015"/>
  </r>
  <r>
    <x v="0"/>
    <x v="1"/>
    <x v="96"/>
    <x v="2"/>
    <x v="2"/>
    <n v="3"/>
    <m/>
    <m/>
    <n v="123"/>
    <n v="1323.96093"/>
    <m/>
    <m/>
    <n v="24.76"/>
    <n v="2.3002814964836169"/>
  </r>
  <r>
    <x v="0"/>
    <x v="1"/>
    <x v="97"/>
    <x v="2"/>
    <x v="2"/>
    <n v="2"/>
    <m/>
    <m/>
    <n v="640"/>
    <n v="6888.902399999999"/>
    <m/>
    <m/>
    <n v="25.8"/>
    <n v="2.3969007515863212"/>
  </r>
  <r>
    <x v="0"/>
    <x v="2"/>
    <x v="98"/>
    <x v="0"/>
    <x v="0"/>
    <n v="2"/>
    <m/>
    <m/>
    <n v="117"/>
    <n v="1259.3774699999999"/>
    <n v="25.641025641025642"/>
    <n v="28.205128205128204"/>
    <n v="26.923076923076923"/>
    <n v="2.5012381128658689"/>
  </r>
  <r>
    <x v="0"/>
    <x v="2"/>
    <x v="99"/>
    <x v="0"/>
    <x v="0"/>
    <n v="2"/>
    <m/>
    <m/>
    <n v="129"/>
    <n v="1388.5443899999998"/>
    <n v="18.604651162790699"/>
    <n v="28.68217054263566"/>
    <n v="23.643410852713181"/>
    <n v="2.196546869881101"/>
  </r>
  <r>
    <x v="0"/>
    <x v="2"/>
    <x v="100"/>
    <x v="0"/>
    <x v="0"/>
    <n v="2"/>
    <m/>
    <m/>
    <n v="140"/>
    <n v="1506.9473999999998"/>
    <n v="14.285714285714286"/>
    <n v="17.857142857142858"/>
    <n v="16.071428571428573"/>
    <n v="1.4930860163536055"/>
  </r>
  <r>
    <x v="0"/>
    <x v="2"/>
    <x v="101"/>
    <x v="0"/>
    <x v="0"/>
    <n v="2"/>
    <m/>
    <m/>
    <n v="48"/>
    <n v="516.66768000000002"/>
    <n v="56.25"/>
    <n v="81.25"/>
    <n v="68.75"/>
    <n v="6.3870901810682001"/>
  </r>
  <r>
    <x v="0"/>
    <x v="2"/>
    <x v="102"/>
    <x v="0"/>
    <x v="0"/>
    <n v="2"/>
    <m/>
    <m/>
    <n v="142"/>
    <n v="1528.4752199999998"/>
    <n v="15.492957746478874"/>
    <n v="17.6056338028169"/>
    <n v="16.549295774647888"/>
    <n v="1.5374813752123198"/>
  </r>
  <r>
    <x v="0"/>
    <x v="2"/>
    <x v="103"/>
    <x v="0"/>
    <x v="0"/>
    <n v="2"/>
    <m/>
    <m/>
    <n v="130"/>
    <n v="1399.3082999999999"/>
    <n v="25.384615384615383"/>
    <n v="29.23076923076923"/>
    <n v="27.307692307692307"/>
    <n v="2.5369700859068094"/>
  </r>
  <r>
    <x v="0"/>
    <x v="2"/>
    <x v="104"/>
    <x v="0"/>
    <x v="0"/>
    <n v="2"/>
    <m/>
    <m/>
    <n v="130"/>
    <n v="1399.3082999999999"/>
    <m/>
    <m/>
    <n v="26.923076923076923"/>
    <n v="2.5012381128658689"/>
  </r>
  <r>
    <x v="0"/>
    <x v="2"/>
    <x v="105"/>
    <x v="0"/>
    <x v="0"/>
    <n v="2"/>
    <m/>
    <m/>
    <n v="127"/>
    <n v="1367.01657"/>
    <n v="15.748031496062993"/>
    <n v="19.685039370078741"/>
    <n v="17.716535433070867"/>
    <n v="1.645921592830746"/>
  </r>
  <r>
    <x v="0"/>
    <x v="2"/>
    <x v="106"/>
    <x v="0"/>
    <x v="0"/>
    <n v="2"/>
    <m/>
    <m/>
    <n v="171"/>
    <n v="1840.6286099999998"/>
    <n v="5.8479532163742691"/>
    <n v="6.4327485380116958"/>
    <n v="6.1403508771929829"/>
    <n v="0.5704578152150227"/>
  </r>
  <r>
    <x v="0"/>
    <x v="2"/>
    <x v="107"/>
    <x v="0"/>
    <x v="0"/>
    <n v="2"/>
    <m/>
    <m/>
    <n v="130"/>
    <n v="1399.3082999999999"/>
    <n v="23.076923076923077"/>
    <n v="29.23076923076923"/>
    <n v="26.153846153846153"/>
    <n v="2.4297741667839867"/>
  </r>
  <r>
    <x v="0"/>
    <x v="2"/>
    <x v="108"/>
    <x v="0"/>
    <x v="0"/>
    <n v="2"/>
    <m/>
    <m/>
    <n v="130"/>
    <n v="1399.3082999999999"/>
    <m/>
    <m/>
    <n v="29.23076923076923"/>
    <n v="2.7156299511115147"/>
  </r>
  <r>
    <x v="0"/>
    <x v="2"/>
    <x v="109"/>
    <x v="1"/>
    <x v="0"/>
    <n v="2"/>
    <m/>
    <m/>
    <n v="117"/>
    <n v="1259.3774699999999"/>
    <n v="22.222222222222221"/>
    <n v="25.641025641025642"/>
    <n v="23.931623931623932"/>
    <n v="2.2233227669918834"/>
  </r>
  <r>
    <x v="0"/>
    <x v="2"/>
    <x v="110"/>
    <x v="1"/>
    <x v="0"/>
    <n v="2"/>
    <m/>
    <m/>
    <n v="129"/>
    <n v="1388.5443899999998"/>
    <n v="13.953488372093023"/>
    <n v="15.503875968992247"/>
    <n v="14.728682170542635"/>
    <n v="1.3683406730406855"/>
  </r>
  <r>
    <x v="0"/>
    <x v="2"/>
    <x v="111"/>
    <x v="1"/>
    <x v="0"/>
    <n v="2"/>
    <m/>
    <m/>
    <n v="139"/>
    <n v="1496.1834899999999"/>
    <n v="15.107913669064748"/>
    <n v="15.827338129496402"/>
    <n v="15.467625899280575"/>
    <n v="1.4369908582651805"/>
  </r>
  <r>
    <x v="0"/>
    <x v="2"/>
    <x v="112"/>
    <x v="1"/>
    <x v="0"/>
    <n v="2"/>
    <m/>
    <m/>
    <n v="153"/>
    <n v="1646.8782299999998"/>
    <n v="9.8039215686274517"/>
    <n v="12.941176470588236"/>
    <n v="11.372549019607844"/>
    <n v="1.0565453989360589"/>
  </r>
  <r>
    <x v="0"/>
    <x v="2"/>
    <x v="113"/>
    <x v="1"/>
    <x v="0"/>
    <n v="2"/>
    <m/>
    <m/>
    <n v="117"/>
    <n v="1259.3774699999999"/>
    <n v="14.52991452991453"/>
    <n v="17.094017094017094"/>
    <n v="15.811965811965813"/>
    <n v="1.4689811139053515"/>
  </r>
  <r>
    <x v="0"/>
    <x v="2"/>
    <x v="114"/>
    <x v="1"/>
    <x v="0"/>
    <n v="2"/>
    <m/>
    <m/>
    <n v="76"/>
    <n v="818.05715999999995"/>
    <n v="9.2105263157894743"/>
    <n v="9.8684210526315788"/>
    <n v="9.5394736842105274"/>
    <n v="0.88624696292333893"/>
  </r>
  <r>
    <x v="0"/>
    <x v="2"/>
    <x v="115"/>
    <x v="1"/>
    <x v="0"/>
    <n v="2"/>
    <m/>
    <m/>
    <n v="138"/>
    <n v="1485.41958"/>
    <n v="8.695652173913043"/>
    <n v="13.043478260869565"/>
    <n v="10.869565217391305"/>
    <n v="1.0098166294178974"/>
  </r>
  <r>
    <x v="0"/>
    <x v="2"/>
    <x v="116"/>
    <x v="1"/>
    <x v="0"/>
    <n v="2"/>
    <m/>
    <m/>
    <n v="130"/>
    <n v="1399.3082999999999"/>
    <n v="13.846153846153847"/>
    <n v="14.615384615384615"/>
    <n v="14.23076923076923"/>
    <n v="1.3220830025148163"/>
  </r>
  <r>
    <x v="0"/>
    <x v="2"/>
    <x v="117"/>
    <x v="1"/>
    <x v="0"/>
    <n v="2"/>
    <m/>
    <m/>
    <n v="130"/>
    <n v="1399.3082999999999"/>
    <n v="9.8461538461538467"/>
    <n v="10.76923076923077"/>
    <n v="10.307692307692308"/>
    <n v="0.95761687749721836"/>
  </r>
  <r>
    <x v="0"/>
    <x v="2"/>
    <x v="118"/>
    <x v="1"/>
    <x v="0"/>
    <n v="2"/>
    <m/>
    <m/>
    <n v="130"/>
    <n v="1399.3082999999999"/>
    <n v="23.076923076923077"/>
    <n v="24.615384615384617"/>
    <n v="23.846153846153847"/>
    <n v="2.2153823285383409"/>
  </r>
  <r>
    <x v="0"/>
    <x v="2"/>
    <x v="119"/>
    <x v="1"/>
    <x v="0"/>
    <n v="2"/>
    <m/>
    <m/>
    <n v="70"/>
    <n v="753.47369999999989"/>
    <n v="14.285714285714286"/>
    <n v="18.571428571428573"/>
    <n v="16.428571428571431"/>
    <n v="1.5262657056059079"/>
  </r>
  <r>
    <x v="0"/>
    <x v="2"/>
    <x v="120"/>
    <x v="1"/>
    <x v="0"/>
    <n v="2"/>
    <m/>
    <m/>
    <n v="130"/>
    <n v="1399.3082999999999"/>
    <n v="23.076923076923077"/>
    <n v="26.923076923076923"/>
    <n v="25"/>
    <n v="2.3225782476611636"/>
  </r>
  <r>
    <x v="0"/>
    <x v="2"/>
    <x v="121"/>
    <x v="1"/>
    <x v="0"/>
    <n v="2"/>
    <m/>
    <m/>
    <n v="130"/>
    <n v="1399.3082999999999"/>
    <n v="25.384615384615383"/>
    <n v="26.923076923076923"/>
    <n v="26.153846153846153"/>
    <n v="2.4297741667839867"/>
  </r>
  <r>
    <x v="0"/>
    <x v="2"/>
    <x v="122"/>
    <x v="1"/>
    <x v="0"/>
    <n v="2"/>
    <m/>
    <m/>
    <n v="130"/>
    <n v="1399.3082999999999"/>
    <m/>
    <m/>
    <n v="7.6923076923076925"/>
    <n v="0.71463946081881968"/>
  </r>
  <r>
    <x v="0"/>
    <x v="2"/>
    <x v="123"/>
    <x v="0"/>
    <x v="1"/>
    <s v="Ground"/>
    <n v="35"/>
    <n v="92"/>
    <n v="63.5"/>
    <n v="683.508285"/>
    <n v="14.21"/>
    <n v="51.87"/>
    <n v="33.04"/>
    <n v="3.0695194121089941"/>
  </r>
  <r>
    <x v="0"/>
    <x v="2"/>
    <x v="124"/>
    <x v="0"/>
    <x v="1"/>
    <s v="Basement"/>
    <n v="15"/>
    <n v="37"/>
    <n v="26"/>
    <n v="279.86165999999997"/>
    <n v="10.76"/>
    <n v="41.46"/>
    <n v="26.11"/>
    <n v="2.4257007218573192"/>
  </r>
  <r>
    <x v="0"/>
    <x v="2"/>
    <x v="124"/>
    <x v="0"/>
    <x v="1"/>
    <s v="Ground"/>
    <n v="22"/>
    <n v="38"/>
    <n v="30"/>
    <n v="322.91729999999995"/>
    <n v="104.85"/>
    <n v="150.87"/>
    <n v="127.86"/>
    <n v="11.878594189838257"/>
  </r>
  <r>
    <x v="0"/>
    <x v="2"/>
    <x v="124"/>
    <x v="0"/>
    <x v="1"/>
    <n v="1"/>
    <n v="17"/>
    <n v="44"/>
    <n v="30.5"/>
    <n v="328.29925499999996"/>
    <n v="69.12"/>
    <n v="88.04"/>
    <n v="78.580000000000013"/>
    <n v="7.3003279480485714"/>
  </r>
  <r>
    <x v="0"/>
    <x v="2"/>
    <x v="124"/>
    <x v="0"/>
    <x v="1"/>
    <n v="2"/>
    <n v="9"/>
    <n v="53"/>
    <n v="31"/>
    <n v="333.68120999999996"/>
    <n v="16.149999999999999"/>
    <n v="32.69"/>
    <n v="24.419999999999998"/>
    <n v="2.2686944323154248"/>
  </r>
  <r>
    <x v="0"/>
    <x v="2"/>
    <x v="124"/>
    <x v="0"/>
    <x v="1"/>
    <n v="5"/>
    <n v="15"/>
    <n v="21"/>
    <n v="18"/>
    <n v="193.75037999999998"/>
    <n v="12.38"/>
    <n v="43.61"/>
    <n v="27.995000000000001"/>
    <n v="2.6008231217309712"/>
  </r>
  <r>
    <x v="0"/>
    <x v="2"/>
    <x v="125"/>
    <x v="0"/>
    <x v="1"/>
    <s v="Basement"/>
    <n v="22"/>
    <n v="56"/>
    <n v="39"/>
    <n v="419.79248999999999"/>
    <n v="65.650000000000006"/>
    <n v="127.02"/>
    <n v="96.335000000000008"/>
    <n v="8.9498230195375292"/>
  </r>
  <r>
    <x v="0"/>
    <x v="2"/>
    <x v="125"/>
    <x v="0"/>
    <x v="1"/>
    <s v="Ground"/>
    <n v="114"/>
    <n v="170"/>
    <n v="142"/>
    <n v="1528.4752199999998"/>
    <n v="64.58"/>
    <n v="107.63"/>
    <n v="86.10499999999999"/>
    <n v="7.9994240005945798"/>
  </r>
  <r>
    <x v="0"/>
    <x v="2"/>
    <x v="125"/>
    <x v="0"/>
    <x v="1"/>
    <n v="1"/>
    <n v="12"/>
    <n v="25"/>
    <n v="18.5"/>
    <n v="199.13233499999998"/>
    <n v="119.26"/>
    <n v="144.57"/>
    <n v="131.91499999999999"/>
    <n v="12.255316381608896"/>
  </r>
  <r>
    <x v="0"/>
    <x v="2"/>
    <x v="125"/>
    <x v="0"/>
    <x v="1"/>
    <n v="2"/>
    <n v="11"/>
    <n v="42"/>
    <n v="26.5"/>
    <n v="285.24361499999998"/>
    <n v="67.86"/>
    <n v="140.11000000000001"/>
    <n v="103.98500000000001"/>
    <n v="9.660531963321846"/>
  </r>
  <r>
    <x v="0"/>
    <x v="2"/>
    <x v="23"/>
    <x v="0"/>
    <x v="1"/>
    <s v="Ground"/>
    <n v="15"/>
    <n v="42"/>
    <n v="28.5"/>
    <n v="306.771435"/>
    <n v="112"/>
    <n v="221"/>
    <n v="166.5"/>
    <n v="15.468371129423351"/>
  </r>
  <r>
    <x v="0"/>
    <x v="2"/>
    <x v="23"/>
    <x v="0"/>
    <x v="1"/>
    <s v="Ground"/>
    <n v="73"/>
    <n v="90"/>
    <n v="81.5"/>
    <n v="877.25866499999995"/>
    <n v="46"/>
    <n v="86"/>
    <n v="66"/>
    <n v="6.1316065738254721"/>
  </r>
  <r>
    <x v="0"/>
    <x v="2"/>
    <x v="126"/>
    <x v="0"/>
    <x v="1"/>
    <s v="Basement "/>
    <n v="27"/>
    <n v="28"/>
    <n v="27.5"/>
    <n v="296.00752499999999"/>
    <n v="44"/>
    <n v="45"/>
    <n v="44.5"/>
    <n v="4.1341892808368712"/>
  </r>
  <r>
    <x v="0"/>
    <x v="2"/>
    <x v="126"/>
    <x v="0"/>
    <x v="1"/>
    <s v="Basement "/>
    <n v="76"/>
    <n v="88"/>
    <n v="82"/>
    <n v="882.6406199999999"/>
    <n v="28"/>
    <n v="15"/>
    <n v="21.5"/>
    <n v="1.9974172929886009"/>
  </r>
  <r>
    <x v="0"/>
    <x v="2"/>
    <x v="126"/>
    <x v="0"/>
    <x v="1"/>
    <s v="Ground"/>
    <n v="27"/>
    <n v="28"/>
    <n v="27.5"/>
    <n v="296.00752499999999"/>
    <n v="44"/>
    <n v="45"/>
    <n v="44.5"/>
    <n v="4.1341892808368712"/>
  </r>
  <r>
    <x v="0"/>
    <x v="2"/>
    <x v="127"/>
    <x v="0"/>
    <x v="2"/>
    <s v="Ground"/>
    <m/>
    <m/>
    <n v="218.55"/>
    <n v="2352.4525304999997"/>
    <m/>
    <m/>
    <n v="17.5"/>
    <n v="1.6258047733628147"/>
  </r>
  <r>
    <x v="0"/>
    <x v="2"/>
    <x v="127"/>
    <x v="0"/>
    <x v="2"/>
    <s v="Mezzanine"/>
    <m/>
    <m/>
    <n v="152.80000000000001"/>
    <n v="1644.7254479999999"/>
    <m/>
    <m/>
    <n v="17.5"/>
    <n v="1.6258047733628147"/>
  </r>
  <r>
    <x v="0"/>
    <x v="3"/>
    <x v="128"/>
    <x v="0"/>
    <x v="0"/>
    <s v="Mezzanine"/>
    <m/>
    <m/>
    <n v="129"/>
    <n v="1388.5443899999998"/>
    <m/>
    <m/>
    <n v="19.379844961240309"/>
    <n v="1.8004482540009021"/>
  </r>
  <r>
    <x v="0"/>
    <x v="3"/>
    <x v="129"/>
    <x v="0"/>
    <x v="0"/>
    <s v="Mezzanine"/>
    <m/>
    <m/>
    <n v="129"/>
    <n v="1388.5443899999998"/>
    <n v="14.728682170542635"/>
    <n v="19.379844961240309"/>
    <n v="17.054263565891471"/>
    <n v="1.5843944635207938"/>
  </r>
  <r>
    <x v="0"/>
    <x v="3"/>
    <x v="130"/>
    <x v="3"/>
    <x v="1"/>
    <s v="Ground (shop)"/>
    <n v="16"/>
    <n v="90"/>
    <n v="53"/>
    <n v="570.48722999999995"/>
    <n v="53.77"/>
    <n v="108"/>
    <n v="80.885000000000005"/>
    <n v="7.5144696624829299"/>
  </r>
  <r>
    <x v="0"/>
    <x v="3"/>
    <x v="130"/>
    <x v="3"/>
    <x v="1"/>
    <s v="Ground (shop)"/>
    <n v="627"/>
    <n v="727"/>
    <n v="677"/>
    <n v="7287.1670699999995"/>
    <n v="37.68"/>
    <n v="41.27"/>
    <n v="39.475000000000001"/>
    <n v="3.6673510530569779"/>
  </r>
  <r>
    <x v="0"/>
    <x v="3"/>
    <x v="130"/>
    <x v="3"/>
    <x v="1"/>
    <s v="Ground (market)"/>
    <n v="20"/>
    <n v="62"/>
    <n v="41"/>
    <n v="441.32030999999995"/>
    <n v="55.9"/>
    <n v="107.5"/>
    <n v="81.7"/>
    <n v="7.5901857133566839"/>
  </r>
  <r>
    <x v="0"/>
    <x v="3"/>
    <x v="130"/>
    <x v="3"/>
    <x v="1"/>
    <n v="1"/>
    <n v="1115"/>
    <n v="2407"/>
    <n v="1761"/>
    <n v="18955.245509999997"/>
    <n v="12.92"/>
    <n v="19.38"/>
    <n v="16.149999999999999"/>
    <n v="1.5003855479891117"/>
  </r>
  <r>
    <x v="0"/>
    <x v="3"/>
    <x v="131"/>
    <x v="3"/>
    <x v="1"/>
    <s v="Ground"/>
    <n v="14"/>
    <n v="18"/>
    <n v="16"/>
    <n v="172.22255999999999"/>
    <n v="57.43"/>
    <n v="137.69"/>
    <n v="97.56"/>
    <n v="9.0636293536729262"/>
  </r>
  <r>
    <x v="0"/>
    <x v="3"/>
    <x v="131"/>
    <x v="3"/>
    <x v="1"/>
    <s v="Ground"/>
    <n v="24"/>
    <n v="32"/>
    <n v="28"/>
    <n v="301.38947999999999"/>
    <n v="107.95"/>
    <n v="177.12"/>
    <n v="142.535"/>
    <n v="13.24194762121536"/>
  </r>
  <r>
    <x v="0"/>
    <x v="3"/>
    <x v="131"/>
    <x v="3"/>
    <x v="1"/>
    <s v="Ground"/>
    <m/>
    <m/>
    <n v="62"/>
    <n v="667.36241999999993"/>
    <m/>
    <m/>
    <n v="29.03"/>
    <n v="2.6969778611841435"/>
  </r>
  <r>
    <x v="0"/>
    <x v="3"/>
    <x v="131"/>
    <x v="3"/>
    <x v="1"/>
    <s v="Ground"/>
    <n v="128"/>
    <n v="252"/>
    <n v="190"/>
    <n v="2045.1428999999998"/>
    <n v="19.809999999999999"/>
    <n v="69.98"/>
    <n v="44.895000000000003"/>
    <n v="4.1708860171499182"/>
  </r>
  <r>
    <x v="0"/>
    <x v="3"/>
    <x v="132"/>
    <x v="3"/>
    <x v="1"/>
    <s v="Ground"/>
    <n v="13"/>
    <n v="14"/>
    <n v="13.5"/>
    <n v="145.31278499999999"/>
    <n v="149.5"/>
    <n v="166.67"/>
    <n v="158.08499999999998"/>
    <n v="14.686591291260601"/>
  </r>
  <r>
    <x v="0"/>
    <x v="3"/>
    <x v="132"/>
    <x v="3"/>
    <x v="1"/>
    <s v="Ground"/>
    <n v="21"/>
    <n v="24"/>
    <n v="22.5"/>
    <n v="242.18797499999999"/>
    <n v="91.3"/>
    <n v="144.16"/>
    <n v="117.72999999999999"/>
    <n v="10.937485483885952"/>
  </r>
  <r>
    <x v="0"/>
    <x v="4"/>
    <x v="1"/>
    <x v="0"/>
    <x v="0"/>
    <s v="Ground"/>
    <m/>
    <m/>
    <n v="125"/>
    <n v="1345.48875"/>
    <m/>
    <m/>
    <n v="18.399999999999999"/>
    <n v="1.7094175902786164"/>
  </r>
  <r>
    <x v="0"/>
    <x v="4"/>
    <x v="133"/>
    <x v="0"/>
    <x v="0"/>
    <s v="Ground"/>
    <m/>
    <m/>
    <n v="130"/>
    <n v="1399.3082999999999"/>
    <n v="19.23076923076923"/>
    <n v="24.615384615384617"/>
    <n v="21.923076923076923"/>
    <n v="2.036722463333636"/>
  </r>
  <r>
    <x v="0"/>
    <x v="4"/>
    <x v="4"/>
    <x v="0"/>
    <x v="0"/>
    <s v="Ground"/>
    <m/>
    <m/>
    <n v="120"/>
    <n v="1291.6691999999998"/>
    <n v="27.083333333333332"/>
    <n v="33"/>
    <n v="30.041666666666664"/>
    <n v="2.7909648609394981"/>
  </r>
  <r>
    <x v="0"/>
    <x v="4"/>
    <x v="134"/>
    <x v="0"/>
    <x v="0"/>
    <s v="Ground"/>
    <m/>
    <m/>
    <n v="120"/>
    <n v="1291.6691999999998"/>
    <m/>
    <m/>
    <n v="25"/>
    <n v="2.3225782476611636"/>
  </r>
  <r>
    <x v="0"/>
    <x v="5"/>
    <x v="133"/>
    <x v="0"/>
    <x v="0"/>
    <s v="Ground"/>
    <m/>
    <m/>
    <n v="152"/>
    <n v="1636.1143199999999"/>
    <m/>
    <m/>
    <n v="23.026315789473685"/>
    <n v="2.1392168070563353"/>
  </r>
  <r>
    <x v="0"/>
    <x v="5"/>
    <x v="135"/>
    <x v="0"/>
    <x v="0"/>
    <s v="Ground"/>
    <m/>
    <m/>
    <n v="129"/>
    <n v="1388.5443899999998"/>
    <m/>
    <m/>
    <n v="24.806201550387598"/>
    <n v="2.3045737651211549"/>
  </r>
  <r>
    <x v="0"/>
    <x v="5"/>
    <x v="136"/>
    <x v="0"/>
    <x v="0"/>
    <s v="Ground"/>
    <m/>
    <m/>
    <n v="165"/>
    <n v="1776.0451499999999"/>
    <n v="16.666666666666668"/>
    <n v="17.575757575757574"/>
    <n v="17.121212121212121"/>
    <n v="1.5906141938527971"/>
  </r>
  <r>
    <x v="0"/>
    <x v="5"/>
    <x v="137"/>
    <x v="0"/>
    <x v="0"/>
    <s v="Ground"/>
    <m/>
    <m/>
    <n v="128.69999999999999"/>
    <n v="1385.3152169999998"/>
    <m/>
    <m/>
    <n v="21.756021756021759"/>
    <n v="2.0212025154471669"/>
  </r>
  <r>
    <x v="0"/>
    <x v="5"/>
    <x v="138"/>
    <x v="0"/>
    <x v="0"/>
    <s v="Ground"/>
    <m/>
    <m/>
    <n v="272.76"/>
    <n v="2935.9640915999998"/>
    <n v="8.0656987828127296"/>
    <n v="9.1655667986508291"/>
    <n v="8.6156327907317802"/>
    <n v="0.80041925238359524"/>
  </r>
  <r>
    <x v="0"/>
    <x v="5"/>
    <x v="139"/>
    <x v="0"/>
    <x v="0"/>
    <s v="Ground"/>
    <m/>
    <m/>
    <n v="156"/>
    <n v="1679.1699599999999"/>
    <m/>
    <m/>
    <n v="16.025641025641026"/>
    <n v="1.4888322100392075"/>
  </r>
  <r>
    <x v="0"/>
    <x v="5"/>
    <x v="140"/>
    <x v="0"/>
    <x v="0"/>
    <s v="Ground"/>
    <m/>
    <m/>
    <n v="152"/>
    <n v="1636.1143199999999"/>
    <m/>
    <m/>
    <n v="16.44736842105263"/>
    <n v="1.5280120050402393"/>
  </r>
  <r>
    <x v="0"/>
    <x v="5"/>
    <x v="141"/>
    <x v="0"/>
    <x v="0"/>
    <s v="Ground"/>
    <m/>
    <m/>
    <n v="167"/>
    <n v="1797.5729699999999"/>
    <m/>
    <m/>
    <n v="13.77245508982036"/>
    <n v="1.2795041843402819"/>
  </r>
  <r>
    <x v="0"/>
    <x v="5"/>
    <x v="142"/>
    <x v="0"/>
    <x v="0"/>
    <s v="Ground"/>
    <m/>
    <m/>
    <n v="152"/>
    <n v="1636.1143199999999"/>
    <m/>
    <m/>
    <n v="13.815789473684211"/>
    <n v="1.2835300842338011"/>
  </r>
  <r>
    <x v="0"/>
    <x v="5"/>
    <x v="143"/>
    <x v="0"/>
    <x v="0"/>
    <s v="Ground"/>
    <m/>
    <m/>
    <n v="107"/>
    <n v="1151.7383699999998"/>
    <m/>
    <m/>
    <n v="18.691588785046729"/>
    <n v="1.7365071010550757"/>
  </r>
  <r>
    <x v="0"/>
    <x v="5"/>
    <x v="144"/>
    <x v="0"/>
    <x v="0"/>
    <s v="Ground"/>
    <m/>
    <m/>
    <n v="128"/>
    <n v="1377.7804799999999"/>
    <m/>
    <m/>
    <n v="14.0625"/>
    <n v="1.3064502643094047"/>
  </r>
  <r>
    <x v="0"/>
    <x v="5"/>
    <x v="145"/>
    <x v="0"/>
    <x v="0"/>
    <s v="Ground"/>
    <m/>
    <m/>
    <n v="144"/>
    <n v="1550.0030399999998"/>
    <m/>
    <m/>
    <n v="12.5"/>
    <n v="1.1612891238305818"/>
  </r>
  <r>
    <x v="0"/>
    <x v="5"/>
    <x v="146"/>
    <x v="0"/>
    <x v="0"/>
    <s v="Ground"/>
    <m/>
    <m/>
    <n v="219"/>
    <n v="2357.2962899999998"/>
    <m/>
    <m/>
    <n v="5.2511415525114158"/>
    <n v="0.48784748581010751"/>
  </r>
  <r>
    <x v="0"/>
    <x v="5"/>
    <x v="147"/>
    <x v="1"/>
    <x v="0"/>
    <s v="Ground"/>
    <m/>
    <m/>
    <n v="166"/>
    <n v="1786.8090599999998"/>
    <m/>
    <m/>
    <n v="21.686746987951807"/>
    <n v="2.0147666726699254"/>
  </r>
  <r>
    <x v="0"/>
    <x v="5"/>
    <x v="148"/>
    <x v="1"/>
    <x v="0"/>
    <s v="Ground"/>
    <m/>
    <m/>
    <n v="117"/>
    <n v="1259.3774699999999"/>
    <m/>
    <m/>
    <n v="29.05982905982906"/>
    <n v="2.6997490742044299"/>
  </r>
  <r>
    <x v="0"/>
    <x v="5"/>
    <x v="149"/>
    <x v="1"/>
    <x v="0"/>
    <s v="Ground"/>
    <m/>
    <m/>
    <n v="136"/>
    <n v="1463.89176"/>
    <m/>
    <m/>
    <n v="25"/>
    <n v="2.3225782476611636"/>
  </r>
  <r>
    <x v="0"/>
    <x v="5"/>
    <x v="150"/>
    <x v="1"/>
    <x v="0"/>
    <s v="Ground"/>
    <m/>
    <m/>
    <n v="132"/>
    <n v="1420.8361199999999"/>
    <m/>
    <m/>
    <n v="24.242424242424242"/>
    <n v="2.2521970886411284"/>
  </r>
  <r>
    <x v="0"/>
    <x v="5"/>
    <x v="151"/>
    <x v="1"/>
    <x v="0"/>
    <s v="Ground"/>
    <m/>
    <m/>
    <n v="123"/>
    <n v="1323.96093"/>
    <m/>
    <m/>
    <n v="25.203252032520325"/>
    <n v="2.341460997642149"/>
  </r>
  <r>
    <x v="0"/>
    <x v="5"/>
    <x v="152"/>
    <x v="1"/>
    <x v="0"/>
    <s v="Ground"/>
    <m/>
    <m/>
    <n v="135"/>
    <n v="1453.1278499999999"/>
    <n v="20.74074074074074"/>
    <n v="22.222222222222221"/>
    <n v="21.481481481481481"/>
    <n v="1.9956968646569999"/>
  </r>
  <r>
    <x v="0"/>
    <x v="5"/>
    <x v="153"/>
    <x v="1"/>
    <x v="0"/>
    <s v="Ground"/>
    <m/>
    <m/>
    <n v="156.5"/>
    <n v="1684.5519149999998"/>
    <n v="15.974440894568691"/>
    <n v="19.169329073482427"/>
    <n v="17.571884984025559"/>
    <n v="1.6324831133720639"/>
  </r>
  <r>
    <x v="0"/>
    <x v="5"/>
    <x v="154"/>
    <x v="1"/>
    <x v="0"/>
    <s v="Ground"/>
    <m/>
    <m/>
    <n v="129"/>
    <n v="1388.5443899999998"/>
    <m/>
    <m/>
    <n v="23.255813953488371"/>
    <n v="2.1605379048010827"/>
  </r>
  <r>
    <x v="0"/>
    <x v="5"/>
    <x v="155"/>
    <x v="1"/>
    <x v="0"/>
    <s v="Ground"/>
    <m/>
    <m/>
    <n v="128.69999999999999"/>
    <n v="1385.3152169999998"/>
    <m/>
    <m/>
    <n v="20.202020202020204"/>
    <n v="1.8768309072009406"/>
  </r>
  <r>
    <x v="0"/>
    <x v="5"/>
    <x v="156"/>
    <x v="1"/>
    <x v="0"/>
    <s v="Ground"/>
    <m/>
    <m/>
    <n v="144"/>
    <n v="1550.0030399999998"/>
    <m/>
    <m/>
    <n v="17.361111111111111"/>
    <n v="1.6129015608758082"/>
  </r>
  <r>
    <x v="0"/>
    <x v="5"/>
    <x v="157"/>
    <x v="1"/>
    <x v="0"/>
    <s v="Ground"/>
    <m/>
    <m/>
    <n v="135"/>
    <n v="1453.1278499999999"/>
    <n v="16.296296296296298"/>
    <n v="18.518518518518519"/>
    <n v="17.407407407407408"/>
    <n v="1.6172026317048105"/>
  </r>
  <r>
    <x v="0"/>
    <x v="5"/>
    <x v="158"/>
    <x v="1"/>
    <x v="0"/>
    <s v="Ground"/>
    <m/>
    <m/>
    <n v="128"/>
    <n v="1377.7804799999999"/>
    <m/>
    <m/>
    <n v="19.53125"/>
    <n v="1.8145142559852843"/>
  </r>
  <r>
    <x v="0"/>
    <x v="5"/>
    <x v="159"/>
    <x v="1"/>
    <x v="0"/>
    <s v="Ground"/>
    <m/>
    <m/>
    <n v="162"/>
    <n v="1743.7534199999998"/>
    <n v="12.345679012345679"/>
    <n v="14.197530864197532"/>
    <n v="13.271604938271604"/>
    <n v="1.2329736376472844"/>
  </r>
  <r>
    <x v="0"/>
    <x v="5"/>
    <x v="160"/>
    <x v="1"/>
    <x v="0"/>
    <s v="Ground"/>
    <m/>
    <m/>
    <n v="130"/>
    <n v="1399.3082999999999"/>
    <m/>
    <m/>
    <n v="15.384615384615385"/>
    <n v="1.4292789216376394"/>
  </r>
  <r>
    <x v="0"/>
    <x v="5"/>
    <x v="161"/>
    <x v="1"/>
    <x v="0"/>
    <s v="Ground"/>
    <m/>
    <m/>
    <n v="136"/>
    <n v="1463.89176"/>
    <m/>
    <m/>
    <n v="14.705882352941176"/>
    <n v="1.366222498624214"/>
  </r>
  <r>
    <x v="0"/>
    <x v="5"/>
    <x v="162"/>
    <x v="1"/>
    <x v="0"/>
    <s v="Ground"/>
    <m/>
    <m/>
    <n v="128.69999999999999"/>
    <n v="1385.3152169999998"/>
    <m/>
    <m/>
    <n v="16.705516705516708"/>
    <n v="1.5519947886469316"/>
  </r>
  <r>
    <x v="0"/>
    <x v="5"/>
    <x v="163"/>
    <x v="1"/>
    <x v="0"/>
    <s v="Ground"/>
    <m/>
    <m/>
    <n v="136.56"/>
    <n v="1469.9195496"/>
    <m/>
    <m/>
    <n v="14.645577035735208"/>
    <n v="1.3606199459057784"/>
  </r>
  <r>
    <x v="0"/>
    <x v="5"/>
    <x v="164"/>
    <x v="1"/>
    <x v="0"/>
    <s v="Ground"/>
    <m/>
    <m/>
    <n v="123"/>
    <n v="1323.96093"/>
    <m/>
    <m/>
    <n v="14.634146341463415"/>
    <n v="1.3595579986309252"/>
  </r>
  <r>
    <x v="0"/>
    <x v="5"/>
    <x v="165"/>
    <x v="1"/>
    <x v="0"/>
    <s v="Ground"/>
    <m/>
    <m/>
    <n v="129"/>
    <n v="1388.5443899999998"/>
    <m/>
    <m/>
    <n v="13.565891472868216"/>
    <n v="1.2603137778006315"/>
  </r>
  <r>
    <x v="0"/>
    <x v="5"/>
    <x v="166"/>
    <x v="1"/>
    <x v="0"/>
    <s v="Ground"/>
    <m/>
    <m/>
    <n v="272.76"/>
    <n v="2935.9640915999998"/>
    <n v="6.2325854230825639"/>
    <n v="6.5992080950285965"/>
    <n v="6.4158967590555802"/>
    <n v="0.59605689007288998"/>
  </r>
  <r>
    <x v="0"/>
    <x v="5"/>
    <x v="167"/>
    <x v="1"/>
    <x v="0"/>
    <s v="Ground"/>
    <m/>
    <m/>
    <n v="127"/>
    <n v="1367.01657"/>
    <m/>
    <m/>
    <n v="12.598425196850394"/>
    <n v="1.1704331326796418"/>
  </r>
  <r>
    <x v="0"/>
    <x v="5"/>
    <x v="168"/>
    <x v="1"/>
    <x v="0"/>
    <s v="Ground"/>
    <m/>
    <m/>
    <n v="128"/>
    <n v="1377.7804799999999"/>
    <m/>
    <m/>
    <n v="12.5"/>
    <n v="1.1612891238305818"/>
  </r>
  <r>
    <x v="0"/>
    <x v="5"/>
    <x v="169"/>
    <x v="1"/>
    <x v="0"/>
    <s v="Ground"/>
    <m/>
    <m/>
    <n v="143"/>
    <n v="1539.2391299999999"/>
    <m/>
    <m/>
    <n v="11.188811188811188"/>
    <n v="1.0394755793728285"/>
  </r>
  <r>
    <x v="0"/>
    <x v="5"/>
    <x v="170"/>
    <x v="1"/>
    <x v="0"/>
    <s v="Ground"/>
    <m/>
    <m/>
    <n v="148"/>
    <n v="1593.0586799999999"/>
    <m/>
    <m/>
    <n v="10.810810810810811"/>
    <n v="1.0043581611507735"/>
  </r>
  <r>
    <x v="0"/>
    <x v="5"/>
    <x v="171"/>
    <x v="1"/>
    <x v="0"/>
    <s v="Ground"/>
    <m/>
    <m/>
    <n v="126"/>
    <n v="1356.2526599999999"/>
    <m/>
    <m/>
    <n v="12.698412698412698"/>
    <n v="1.1797222845263053"/>
  </r>
  <r>
    <x v="0"/>
    <x v="5"/>
    <x v="172"/>
    <x v="1"/>
    <x v="0"/>
    <s v="Ground"/>
    <m/>
    <m/>
    <n v="121"/>
    <n v="1302.4331099999999"/>
    <n v="10.743801652892563"/>
    <n v="12.396694214876034"/>
    <n v="11.570247933884298"/>
    <n v="1.0749122468514478"/>
  </r>
  <r>
    <x v="0"/>
    <x v="5"/>
    <x v="173"/>
    <x v="1"/>
    <x v="0"/>
    <s v="Ground"/>
    <m/>
    <m/>
    <n v="114"/>
    <n v="1227.08574"/>
    <m/>
    <m/>
    <n v="13.157894736842104"/>
    <n v="1.2224096040321915"/>
  </r>
  <r>
    <x v="0"/>
    <x v="5"/>
    <x v="174"/>
    <x v="1"/>
    <x v="0"/>
    <s v="Ground"/>
    <m/>
    <m/>
    <n v="135"/>
    <n v="1453.1278499999999"/>
    <m/>
    <m/>
    <n v="11.111111111111111"/>
    <n v="1.0322569989605173"/>
  </r>
  <r>
    <x v="0"/>
    <x v="5"/>
    <x v="175"/>
    <x v="1"/>
    <x v="0"/>
    <s v="Ground"/>
    <m/>
    <m/>
    <n v="136"/>
    <n v="1463.89176"/>
    <m/>
    <m/>
    <n v="11.029411764705882"/>
    <n v="1.0246668739681606"/>
  </r>
  <r>
    <x v="0"/>
    <x v="5"/>
    <x v="176"/>
    <x v="1"/>
    <x v="0"/>
    <s v="Ground"/>
    <m/>
    <m/>
    <n v="110"/>
    <n v="1184.0300999999999"/>
    <m/>
    <m/>
    <n v="13.636363636363637"/>
    <n v="1.2668608623606348"/>
  </r>
  <r>
    <x v="0"/>
    <x v="5"/>
    <x v="177"/>
    <x v="1"/>
    <x v="0"/>
    <s v="Ground"/>
    <m/>
    <m/>
    <n v="130"/>
    <n v="1399.3082999999999"/>
    <m/>
    <m/>
    <n v="11.538461538461538"/>
    <n v="1.0719591912282294"/>
  </r>
  <r>
    <x v="0"/>
    <x v="5"/>
    <x v="178"/>
    <x v="1"/>
    <x v="0"/>
    <s v="Ground"/>
    <m/>
    <m/>
    <n v="143"/>
    <n v="1539.2391299999999"/>
    <m/>
    <m/>
    <n v="9.79020979020979"/>
    <n v="0.90954113195122499"/>
  </r>
  <r>
    <x v="0"/>
    <x v="5"/>
    <x v="179"/>
    <x v="1"/>
    <x v="0"/>
    <s v="Ground"/>
    <m/>
    <m/>
    <n v="135"/>
    <n v="1453.1278499999999"/>
    <m/>
    <m/>
    <n v="10.37037037037037"/>
    <n v="0.96343986569648277"/>
  </r>
  <r>
    <x v="0"/>
    <x v="5"/>
    <x v="180"/>
    <x v="1"/>
    <x v="0"/>
    <s v="Ground"/>
    <m/>
    <m/>
    <n v="133.79"/>
    <n v="1440.1035188999997"/>
    <m/>
    <m/>
    <n v="9.7167202332012863"/>
    <n v="0.90271372208969669"/>
  </r>
  <r>
    <x v="0"/>
    <x v="5"/>
    <x v="181"/>
    <x v="1"/>
    <x v="0"/>
    <s v="Ground"/>
    <m/>
    <m/>
    <n v="128.69999999999999"/>
    <n v="1385.3152169999998"/>
    <m/>
    <m/>
    <n v="10.101010101010102"/>
    <n v="0.9384154536004703"/>
  </r>
  <r>
    <x v="0"/>
    <x v="5"/>
    <x v="182"/>
    <x v="1"/>
    <x v="0"/>
    <s v="Ground"/>
    <m/>
    <m/>
    <n v="143"/>
    <n v="1539.2391299999999"/>
    <m/>
    <m/>
    <n v="9.0909090909090917"/>
    <n v="0.84457390824042322"/>
  </r>
  <r>
    <x v="0"/>
    <x v="5"/>
    <x v="183"/>
    <x v="1"/>
    <x v="0"/>
    <s v="Ground"/>
    <m/>
    <m/>
    <n v="115"/>
    <n v="1237.8496499999999"/>
    <m/>
    <m/>
    <n v="10.434782608695652"/>
    <n v="0.96942396424118138"/>
  </r>
  <r>
    <x v="0"/>
    <x v="5"/>
    <x v="4"/>
    <x v="1"/>
    <x v="0"/>
    <s v="Ground"/>
    <m/>
    <m/>
    <n v="129"/>
    <n v="1388.5443899999998"/>
    <m/>
    <m/>
    <n v="9.3023255813953494"/>
    <n v="0.86421516192043313"/>
  </r>
  <r>
    <x v="0"/>
    <x v="5"/>
    <x v="184"/>
    <x v="1"/>
    <x v="0"/>
    <s v="Ground"/>
    <m/>
    <m/>
    <n v="136"/>
    <n v="1463.89176"/>
    <m/>
    <m/>
    <n v="9.5588235294117645"/>
    <n v="0.88804462410573903"/>
  </r>
  <r>
    <x v="0"/>
    <x v="5"/>
    <x v="185"/>
    <x v="0"/>
    <x v="1"/>
    <s v="Ground"/>
    <n v="13"/>
    <n v="16"/>
    <n v="14.5"/>
    <n v="156.076695"/>
    <n v="308.93"/>
    <n v="349.19"/>
    <n v="329.06"/>
    <n v="30.570703927015302"/>
  </r>
  <r>
    <x v="0"/>
    <x v="5"/>
    <x v="185"/>
    <x v="0"/>
    <x v="1"/>
    <s v="Ground"/>
    <n v="35"/>
    <n v="54"/>
    <n v="44.5"/>
    <n v="478.99399499999998"/>
    <n v="207.75"/>
    <n v="229.28"/>
    <n v="218.51499999999999"/>
    <n v="20.300727431507166"/>
  </r>
  <r>
    <x v="0"/>
    <x v="5"/>
    <x v="185"/>
    <x v="0"/>
    <x v="1"/>
    <s v="Ground"/>
    <n v="57"/>
    <n v="75"/>
    <n v="66"/>
    <n v="710.41805999999997"/>
    <n v="173.3"/>
    <n v="186.22"/>
    <n v="179.76"/>
    <n v="16.700266631982831"/>
  </r>
  <r>
    <x v="0"/>
    <x v="5"/>
    <x v="185"/>
    <x v="0"/>
    <x v="1"/>
    <s v="Ground"/>
    <n v="147"/>
    <n v="188"/>
    <n v="167.5"/>
    <n v="1802.9549249999998"/>
    <n v="84.93"/>
    <n v="194.29"/>
    <n v="139.61000000000001"/>
    <n v="12.970205966239005"/>
  </r>
  <r>
    <x v="0"/>
    <x v="5"/>
    <x v="185"/>
    <x v="0"/>
    <x v="1"/>
    <n v="1"/>
    <n v="7"/>
    <n v="116"/>
    <n v="61.5"/>
    <n v="661.98046499999998"/>
    <n v="129.16999999999999"/>
    <n v="188.37"/>
    <n v="158.76999999999998"/>
    <n v="14.750229935246518"/>
  </r>
  <r>
    <x v="0"/>
    <x v="5"/>
    <x v="185"/>
    <x v="0"/>
    <x v="1"/>
    <n v="1"/>
    <n v="126"/>
    <n v="274"/>
    <n v="200"/>
    <n v="2152.7819999999997"/>
    <n v="37.67"/>
    <n v="143.16"/>
    <n v="90.414999999999992"/>
    <n v="8.3998364904913636"/>
  </r>
  <r>
    <x v="0"/>
    <x v="5"/>
    <x v="185"/>
    <x v="0"/>
    <x v="1"/>
    <n v="2"/>
    <n v="7"/>
    <n v="61"/>
    <n v="34"/>
    <n v="365.97293999999999"/>
    <n v="100.11"/>
    <n v="198.49"/>
    <n v="149.30000000000001"/>
    <n v="13.87043729503247"/>
  </r>
  <r>
    <x v="0"/>
    <x v="5"/>
    <x v="185"/>
    <x v="0"/>
    <x v="1"/>
    <n v="2"/>
    <n v="62"/>
    <n v="112"/>
    <n v="87"/>
    <n v="936.46016999999995"/>
    <n v="81.27"/>
    <n v="98.49"/>
    <n v="89.88"/>
    <n v="8.3501333159914157"/>
  </r>
  <r>
    <x v="0"/>
    <x v="5"/>
    <x v="185"/>
    <x v="0"/>
    <x v="1"/>
    <n v="3"/>
    <n v="7"/>
    <n v="91"/>
    <n v="49"/>
    <n v="527.43158999999991"/>
    <n v="72.66"/>
    <n v="195.16"/>
    <n v="133.91"/>
    <n v="12.440658125772257"/>
  </r>
  <r>
    <x v="0"/>
    <x v="5"/>
    <x v="185"/>
    <x v="0"/>
    <x v="1"/>
    <n v="3"/>
    <n v="99"/>
    <n v="668"/>
    <n v="383.5"/>
    <n v="4127.9594849999994"/>
    <n v="30.14"/>
    <n v="75.88"/>
    <n v="53.01"/>
    <n v="4.9247949163407316"/>
  </r>
  <r>
    <x v="0"/>
    <x v="5"/>
    <x v="186"/>
    <x v="0"/>
    <x v="1"/>
    <s v="Ground"/>
    <n v="135"/>
    <n v="165"/>
    <n v="150"/>
    <n v="1614.5864999999999"/>
    <n v="21.21"/>
    <n v="25.19"/>
    <n v="23.200000000000003"/>
    <n v="2.1553526138295602"/>
  </r>
  <r>
    <x v="0"/>
    <x v="5"/>
    <x v="186"/>
    <x v="0"/>
    <x v="1"/>
    <s v="Ground"/>
    <m/>
    <m/>
    <n v="330"/>
    <n v="3552.0902999999998"/>
    <m/>
    <m/>
    <n v="21.23"/>
    <n v="1.9723334479138603"/>
  </r>
  <r>
    <x v="0"/>
    <x v="5"/>
    <x v="186"/>
    <x v="0"/>
    <x v="1"/>
    <n v="1"/>
    <m/>
    <m/>
    <n v="165"/>
    <n v="1776.0451499999999"/>
    <n v="9.1"/>
    <n v="9.7100000000000009"/>
    <n v="9.4050000000000011"/>
    <n v="0.87375393677012991"/>
  </r>
  <r>
    <x v="0"/>
    <x v="5"/>
    <x v="186"/>
    <x v="0"/>
    <x v="1"/>
    <n v="1"/>
    <m/>
    <m/>
    <n v="330"/>
    <n v="3552.0902999999998"/>
    <m/>
    <m/>
    <n v="9.6999999999999993"/>
    <n v="0.90116036009253153"/>
  </r>
  <r>
    <x v="0"/>
    <x v="5"/>
    <x v="186"/>
    <x v="0"/>
    <x v="1"/>
    <n v="2"/>
    <m/>
    <m/>
    <n v="1345"/>
    <n v="14477.458949999998"/>
    <m/>
    <m/>
    <n v="5.6"/>
    <n v="0.52025752747610066"/>
  </r>
  <r>
    <x v="0"/>
    <x v="5"/>
    <x v="186"/>
    <x v="0"/>
    <x v="1"/>
    <n v="3"/>
    <m/>
    <m/>
    <n v="1004.75"/>
    <n v="10815.0385725"/>
    <m/>
    <m/>
    <n v="7"/>
    <n v="0.6503219093451259"/>
  </r>
  <r>
    <x v="0"/>
    <x v="5"/>
    <x v="186"/>
    <x v="0"/>
    <x v="1"/>
    <n v="4"/>
    <m/>
    <m/>
    <n v="1140"/>
    <n v="12270.857399999999"/>
    <m/>
    <m/>
    <n v="4.41"/>
    <n v="0.40970280288742933"/>
  </r>
  <r>
    <x v="0"/>
    <x v="5"/>
    <x v="187"/>
    <x v="0"/>
    <x v="2"/>
    <n v="1"/>
    <n v="143"/>
    <n v="232"/>
    <n v="187.5"/>
    <n v="2018.2331249999997"/>
    <m/>
    <m/>
    <n v="18.84"/>
    <n v="1.7502949674374531"/>
  </r>
  <r>
    <x v="0"/>
    <x v="5"/>
    <x v="187"/>
    <x v="0"/>
    <x v="2"/>
    <n v="2"/>
    <m/>
    <m/>
    <n v="464.68"/>
    <n v="5001.7736987999997"/>
    <m/>
    <m/>
    <n v="18.829999999999998"/>
    <n v="1.7493659361383884"/>
  </r>
  <r>
    <x v="0"/>
    <x v="5"/>
    <x v="187"/>
    <x v="0"/>
    <x v="2"/>
    <n v="3"/>
    <m/>
    <m/>
    <n v="232"/>
    <n v="2497.22712"/>
    <m/>
    <m/>
    <n v="18.829999999999998"/>
    <n v="1.7493659361383884"/>
  </r>
  <r>
    <x v="0"/>
    <x v="5"/>
    <x v="187"/>
    <x v="0"/>
    <x v="2"/>
    <m/>
    <m/>
    <m/>
    <n v="196"/>
    <n v="2109.7263599999997"/>
    <m/>
    <m/>
    <n v="18.829999999999998"/>
    <n v="1.7493659361383884"/>
  </r>
  <r>
    <x v="0"/>
    <x v="5"/>
    <x v="188"/>
    <x v="0"/>
    <x v="2"/>
    <s v="Mezzanine"/>
    <n v="259"/>
    <n v="502"/>
    <n v="380.5"/>
    <n v="4095.6677549999995"/>
    <n v="21.93"/>
    <n v="31.6"/>
    <n v="26.765000000000001"/>
    <n v="2.4865522719460422"/>
  </r>
  <r>
    <x v="0"/>
    <x v="5"/>
    <x v="188"/>
    <x v="0"/>
    <x v="2"/>
    <s v="3A &amp; 5"/>
    <m/>
    <m/>
    <n v="638"/>
    <n v="6867.3745799999997"/>
    <m/>
    <m/>
    <n v="26.16"/>
    <n v="2.4303458783526417"/>
  </r>
  <r>
    <x v="0"/>
    <x v="5"/>
    <x v="189"/>
    <x v="2"/>
    <x v="2"/>
    <s v="Bawah"/>
    <m/>
    <m/>
    <n v="3272"/>
    <n v="35219.51352"/>
    <m/>
    <m/>
    <n v="35.130000000000003"/>
    <n v="3.2636869536134676"/>
  </r>
  <r>
    <x v="0"/>
    <x v="5"/>
    <x v="189"/>
    <x v="2"/>
    <x v="2"/>
    <n v="1"/>
    <m/>
    <m/>
    <n v="361"/>
    <n v="3885.7715099999996"/>
    <m/>
    <m/>
    <n v="19.38"/>
    <n v="1.800462657586934"/>
  </r>
  <r>
    <x v="0"/>
    <x v="5"/>
    <x v="189"/>
    <x v="2"/>
    <x v="2"/>
    <m/>
    <m/>
    <m/>
    <n v="436.39"/>
    <n v="4697.2626848999998"/>
    <m/>
    <m/>
    <n v="29.82"/>
    <n v="2.7703713338102363"/>
  </r>
  <r>
    <x v="0"/>
    <x v="5"/>
    <x v="189"/>
    <x v="2"/>
    <x v="2"/>
    <m/>
    <m/>
    <m/>
    <n v="481"/>
    <n v="5177.4407099999999"/>
    <m/>
    <m/>
    <n v="27.02"/>
    <n v="2.5102425700721858"/>
  </r>
  <r>
    <x v="0"/>
    <x v="5"/>
    <x v="189"/>
    <x v="2"/>
    <x v="2"/>
    <n v="2"/>
    <m/>
    <m/>
    <n v="2360"/>
    <n v="25402.827599999997"/>
    <m/>
    <m/>
    <n v="21.19"/>
    <n v="1.9686173227176025"/>
  </r>
  <r>
    <x v="0"/>
    <x v="6"/>
    <x v="190"/>
    <x v="0"/>
    <x v="0"/>
    <n v="2"/>
    <m/>
    <m/>
    <n v="143"/>
    <n v="1539.2391299999999"/>
    <n v="17.482517482517483"/>
    <n v="20.97902097902098"/>
    <n v="19.230769230769234"/>
    <n v="1.7865986520470494"/>
  </r>
  <r>
    <x v="0"/>
    <x v="6"/>
    <x v="191"/>
    <x v="0"/>
    <x v="0"/>
    <n v="2"/>
    <m/>
    <m/>
    <n v="145"/>
    <n v="1560.76695"/>
    <m/>
    <m/>
    <n v="18.827586206896552"/>
    <n v="1.7491416872041317"/>
  </r>
  <r>
    <x v="0"/>
    <x v="6"/>
    <x v="192"/>
    <x v="0"/>
    <x v="0"/>
    <n v="2"/>
    <m/>
    <m/>
    <n v="153"/>
    <n v="1646.8782299999998"/>
    <n v="7.1895424836601309"/>
    <n v="12.418300653594772"/>
    <n v="9.8039215686274517"/>
    <n v="0.91081499908280938"/>
  </r>
  <r>
    <x v="0"/>
    <x v="6"/>
    <x v="193"/>
    <x v="1"/>
    <x v="1"/>
    <s v="Ground"/>
    <n v="26"/>
    <n v="36"/>
    <n v="31"/>
    <n v="333.68120999999996"/>
    <n v="91.99"/>
    <n v="153.56"/>
    <n v="122.77500000000001"/>
    <n v="11.406181774263976"/>
  </r>
  <r>
    <x v="0"/>
    <x v="7"/>
    <x v="194"/>
    <x v="0"/>
    <x v="0"/>
    <s v="Ground"/>
    <m/>
    <m/>
    <n v="121"/>
    <n v="1302.4331099999999"/>
    <n v="18.181818181818183"/>
    <n v="19.834710743801654"/>
    <n v="19.008264462809919"/>
    <n v="1.7659272626845213"/>
  </r>
  <r>
    <x v="0"/>
    <x v="7"/>
    <x v="195"/>
    <x v="0"/>
    <x v="0"/>
    <s v="Ground"/>
    <m/>
    <m/>
    <n v="136"/>
    <n v="1463.89176"/>
    <n v="20.588235294117649"/>
    <n v="22.058823529411764"/>
    <n v="21.323529411764707"/>
    <n v="1.9810226230051105"/>
  </r>
  <r>
    <x v="0"/>
    <x v="7"/>
    <x v="196"/>
    <x v="0"/>
    <x v="0"/>
    <s v="Ground"/>
    <m/>
    <m/>
    <n v="127"/>
    <n v="1367.01657"/>
    <m/>
    <m/>
    <n v="24.803149606299211"/>
    <n v="2.3042902299630441"/>
  </r>
  <r>
    <x v="0"/>
    <x v="7"/>
    <x v="197"/>
    <x v="0"/>
    <x v="0"/>
    <s v="Ground"/>
    <m/>
    <m/>
    <n v="163"/>
    <n v="1754.5173299999999"/>
    <n v="11.042944785276074"/>
    <n v="15.337423312883436"/>
    <n v="13.190184049079754"/>
    <n v="1.2254093822015955"/>
  </r>
  <r>
    <x v="0"/>
    <x v="7"/>
    <x v="198"/>
    <x v="0"/>
    <x v="0"/>
    <s v="Ground"/>
    <m/>
    <m/>
    <n v="115"/>
    <n v="1237.8496499999999"/>
    <n v="17.391304347826086"/>
    <n v="22.608695652173914"/>
    <n v="20"/>
    <n v="1.8580625981289309"/>
  </r>
  <r>
    <x v="0"/>
    <x v="7"/>
    <x v="4"/>
    <x v="0"/>
    <x v="0"/>
    <s v="Ground"/>
    <m/>
    <m/>
    <n v="136"/>
    <n v="1463.89176"/>
    <n v="11.029411764705882"/>
    <n v="14.705882352941176"/>
    <n v="12.867647058823529"/>
    <n v="1.1954446862961872"/>
  </r>
  <r>
    <x v="0"/>
    <x v="7"/>
    <x v="199"/>
    <x v="0"/>
    <x v="0"/>
    <s v="Ground"/>
    <m/>
    <m/>
    <n v="134"/>
    <n v="1442.36394"/>
    <n v="17.164179104477611"/>
    <n v="18.656716417910449"/>
    <n v="17.910447761194028"/>
    <n v="1.6639366550408337"/>
  </r>
  <r>
    <x v="0"/>
    <x v="7"/>
    <x v="200"/>
    <x v="0"/>
    <x v="0"/>
    <s v="Ground"/>
    <m/>
    <m/>
    <n v="134"/>
    <n v="1442.36394"/>
    <n v="18.656716417910449"/>
    <n v="22.388059701492537"/>
    <n v="20.522388059701491"/>
    <n v="1.9065940839009552"/>
  </r>
  <r>
    <x v="0"/>
    <x v="7"/>
    <x v="201"/>
    <x v="1"/>
    <x v="0"/>
    <s v="Ground"/>
    <m/>
    <m/>
    <n v="117"/>
    <n v="1259.3774699999999"/>
    <n v="11.111111111111111"/>
    <n v="14.52991452991453"/>
    <n v="12.820512820512821"/>
    <n v="1.1910657680313661"/>
  </r>
  <r>
    <x v="0"/>
    <x v="7"/>
    <x v="202"/>
    <x v="1"/>
    <x v="0"/>
    <s v="Ground"/>
    <m/>
    <m/>
    <n v="134"/>
    <n v="1442.36394"/>
    <n v="10.447761194029852"/>
    <n v="13.432835820895523"/>
    <n v="11.940298507462687"/>
    <n v="1.1092911033605559"/>
  </r>
  <r>
    <x v="0"/>
    <x v="7"/>
    <x v="203"/>
    <x v="1"/>
    <x v="0"/>
    <s v="Ground"/>
    <m/>
    <m/>
    <n v="128"/>
    <n v="1377.7804799999999"/>
    <n v="12.5"/>
    <n v="15.625"/>
    <n v="14.0625"/>
    <n v="1.3064502643094047"/>
  </r>
  <r>
    <x v="0"/>
    <x v="7"/>
    <x v="204"/>
    <x v="1"/>
    <x v="0"/>
    <s v="Ground"/>
    <m/>
    <m/>
    <n v="146"/>
    <n v="1571.5308599999998"/>
    <n v="11.643835616438356"/>
    <n v="16.438356164383563"/>
    <n v="14.04109589041096"/>
    <n v="1.3044617555357221"/>
  </r>
  <r>
    <x v="0"/>
    <x v="7"/>
    <x v="205"/>
    <x v="1"/>
    <x v="0"/>
    <s v="Ground"/>
    <m/>
    <m/>
    <n v="128"/>
    <n v="1377.7804799999999"/>
    <n v="15.625"/>
    <n v="23.4375"/>
    <n v="19.53125"/>
    <n v="1.8145142559852843"/>
  </r>
  <r>
    <x v="0"/>
    <x v="7"/>
    <x v="206"/>
    <x v="1"/>
    <x v="0"/>
    <s v="Ground"/>
    <m/>
    <m/>
    <n v="134"/>
    <n v="1442.36394"/>
    <n v="11.902985074626866"/>
    <n v="15.671641791044776"/>
    <n v="13.78731343283582"/>
    <n v="1.2808845709116417"/>
  </r>
  <r>
    <x v="0"/>
    <x v="7"/>
    <x v="207"/>
    <x v="1"/>
    <x v="0"/>
    <s v="Ground"/>
    <m/>
    <m/>
    <n v="134"/>
    <n v="1442.36394"/>
    <n v="11.902985074626866"/>
    <n v="15.671641791044776"/>
    <n v="13.78731343283582"/>
    <n v="1.2808845709116417"/>
  </r>
  <r>
    <x v="0"/>
    <x v="7"/>
    <x v="208"/>
    <x v="1"/>
    <x v="0"/>
    <s v="Ground"/>
    <m/>
    <m/>
    <n v="134"/>
    <n v="1442.36394"/>
    <n v="18.656716417910449"/>
    <n v="22.388059701492537"/>
    <n v="20.522388059701491"/>
    <n v="1.9065940839009552"/>
  </r>
  <r>
    <x v="0"/>
    <x v="7"/>
    <x v="209"/>
    <x v="1"/>
    <x v="0"/>
    <s v="Ground"/>
    <m/>
    <m/>
    <n v="118"/>
    <n v="1270.1413799999998"/>
    <n v="10.169491525423728"/>
    <n v="15.254237288135593"/>
    <n v="12.711864406779661"/>
    <n v="1.1809719903361851"/>
  </r>
  <r>
    <x v="0"/>
    <x v="7"/>
    <x v="210"/>
    <x v="1"/>
    <x v="0"/>
    <s v="Ground"/>
    <m/>
    <m/>
    <n v="134"/>
    <n v="1442.36394"/>
    <n v="11.194029850746269"/>
    <n v="14.17910447761194"/>
    <n v="12.686567164179104"/>
    <n v="1.1786217973205906"/>
  </r>
  <r>
    <x v="0"/>
    <x v="7"/>
    <x v="211"/>
    <x v="1"/>
    <x v="0"/>
    <s v="Ground"/>
    <m/>
    <m/>
    <n v="129"/>
    <n v="1388.5443899999998"/>
    <n v="10.077519379844961"/>
    <n v="14.728682170542635"/>
    <n v="12.403100775193799"/>
    <n v="1.1522868825605774"/>
  </r>
  <r>
    <x v="0"/>
    <x v="7"/>
    <x v="212"/>
    <x v="1"/>
    <x v="0"/>
    <s v="Ground"/>
    <m/>
    <m/>
    <n v="98"/>
    <n v="1054.8631799999998"/>
    <n v="15.306122448979592"/>
    <n v="16.326530612244898"/>
    <n v="15.816326530612244"/>
    <n v="1.4693862383162464"/>
  </r>
  <r>
    <x v="0"/>
    <x v="7"/>
    <x v="213"/>
    <x v="1"/>
    <x v="0"/>
    <s v="Ground"/>
    <m/>
    <m/>
    <n v="134"/>
    <n v="1442.36394"/>
    <n v="8.9552238805970141"/>
    <n v="11.194029850746269"/>
    <n v="10.074626865671641"/>
    <n v="0.93596436846046893"/>
  </r>
  <r>
    <x v="0"/>
    <x v="7"/>
    <x v="214"/>
    <x v="1"/>
    <x v="0"/>
    <s v="Ground"/>
    <m/>
    <m/>
    <n v="115"/>
    <n v="1237.8496499999999"/>
    <n v="10.434782608695652"/>
    <n v="13.913043478260869"/>
    <n v="12.173913043478262"/>
    <n v="1.1309946249480451"/>
  </r>
  <r>
    <x v="0"/>
    <x v="7"/>
    <x v="215"/>
    <x v="1"/>
    <x v="0"/>
    <s v="Ground"/>
    <m/>
    <m/>
    <n v="115"/>
    <n v="1237.8496499999999"/>
    <n v="10.434782608695652"/>
    <n v="13.043478260869565"/>
    <n v="11.739130434782609"/>
    <n v="1.0906019597713292"/>
  </r>
  <r>
    <x v="0"/>
    <x v="7"/>
    <x v="216"/>
    <x v="1"/>
    <x v="0"/>
    <s v="Ground"/>
    <m/>
    <m/>
    <n v="115"/>
    <n v="1237.8496499999999"/>
    <n v="11.304347826086957"/>
    <n v="13.043478260869565"/>
    <n v="12.173913043478262"/>
    <n v="1.1309946249480451"/>
  </r>
  <r>
    <x v="0"/>
    <x v="7"/>
    <x v="217"/>
    <x v="1"/>
    <x v="0"/>
    <s v="Ground"/>
    <m/>
    <m/>
    <n v="115"/>
    <n v="1237.8496499999999"/>
    <n v="8.695652173913043"/>
    <n v="10.434782608695652"/>
    <n v="9.5652173913043477"/>
    <n v="0.88863863388774966"/>
  </r>
  <r>
    <x v="0"/>
    <x v="7"/>
    <x v="218"/>
    <x v="1"/>
    <x v="0"/>
    <s v="Ground"/>
    <m/>
    <m/>
    <n v="115"/>
    <n v="1237.8496499999999"/>
    <n v="6.9565217391304346"/>
    <n v="8.695652173913043"/>
    <n v="7.8260869565217384"/>
    <n v="0.72706797318088601"/>
  </r>
  <r>
    <x v="0"/>
    <x v="7"/>
    <x v="219"/>
    <x v="1"/>
    <x v="0"/>
    <s v="Ground"/>
    <m/>
    <m/>
    <n v="115"/>
    <n v="1237.8496499999999"/>
    <m/>
    <m/>
    <n v="11.739130434782609"/>
    <n v="1.0906019597713292"/>
  </r>
  <r>
    <x v="0"/>
    <x v="7"/>
    <x v="220"/>
    <x v="1"/>
    <x v="0"/>
    <s v="Ground"/>
    <m/>
    <m/>
    <n v="130"/>
    <n v="1399.3082999999999"/>
    <n v="9.2307692307692299"/>
    <n v="11.538461538461538"/>
    <n v="10.384615384615383"/>
    <n v="0.96476327210540636"/>
  </r>
  <r>
    <x v="0"/>
    <x v="7"/>
    <x v="221"/>
    <x v="1"/>
    <x v="0"/>
    <s v="Ground"/>
    <m/>
    <m/>
    <n v="130"/>
    <n v="1399.3082999999999"/>
    <m/>
    <m/>
    <n v="10"/>
    <n v="0.92903129906446547"/>
  </r>
  <r>
    <x v="0"/>
    <x v="7"/>
    <x v="222"/>
    <x v="1"/>
    <x v="0"/>
    <s v="Ground"/>
    <m/>
    <m/>
    <n v="130"/>
    <n v="1399.3082999999999"/>
    <n v="10.76923076923077"/>
    <n v="11.538461538461538"/>
    <n v="11.153846153846153"/>
    <n v="1.0362272181872885"/>
  </r>
  <r>
    <x v="0"/>
    <x v="7"/>
    <x v="223"/>
    <x v="1"/>
    <x v="0"/>
    <s v="Ground"/>
    <m/>
    <m/>
    <n v="120"/>
    <n v="1291.6691999999998"/>
    <n v="8.3333333333333339"/>
    <n v="12.5"/>
    <n v="10.416666666666668"/>
    <n v="0.96774093652548498"/>
  </r>
  <r>
    <x v="0"/>
    <x v="7"/>
    <x v="224"/>
    <x v="1"/>
    <x v="0"/>
    <s v="Ground"/>
    <m/>
    <m/>
    <n v="130"/>
    <n v="1399.3082999999999"/>
    <n v="6.1538461538461542"/>
    <n v="6.9230769230769234"/>
    <n v="6.5384615384615383"/>
    <n v="0.60744354169599668"/>
  </r>
  <r>
    <x v="0"/>
    <x v="7"/>
    <x v="225"/>
    <x v="1"/>
    <x v="0"/>
    <s v="Ground"/>
    <m/>
    <m/>
    <n v="130"/>
    <n v="1399.3082999999999"/>
    <n v="5.7692307692307692"/>
    <n v="6.1538461538461542"/>
    <n v="5.9615384615384617"/>
    <n v="0.55384558213458523"/>
  </r>
  <r>
    <x v="0"/>
    <x v="7"/>
    <x v="226"/>
    <x v="1"/>
    <x v="0"/>
    <s v="Ground"/>
    <m/>
    <m/>
    <n v="130"/>
    <n v="1399.3082999999999"/>
    <n v="7.6923076923076925"/>
    <n v="10.76923076923077"/>
    <n v="9.2307692307692317"/>
    <n v="0.85756735298258369"/>
  </r>
  <r>
    <x v="0"/>
    <x v="7"/>
    <x v="227"/>
    <x v="1"/>
    <x v="0"/>
    <s v="Ground"/>
    <m/>
    <m/>
    <n v="130"/>
    <n v="1399.3082999999999"/>
    <m/>
    <m/>
    <n v="7.6923076923076925"/>
    <n v="0.71463946081881968"/>
  </r>
  <r>
    <x v="0"/>
    <x v="7"/>
    <x v="228"/>
    <x v="1"/>
    <x v="0"/>
    <s v="Ground"/>
    <m/>
    <m/>
    <n v="129"/>
    <n v="1388.5443899999998"/>
    <n v="10.852713178294573"/>
    <n v="15.348837209302326"/>
    <n v="13.10077519379845"/>
    <n v="1.21710301970461"/>
  </r>
  <r>
    <x v="0"/>
    <x v="7"/>
    <x v="229"/>
    <x v="1"/>
    <x v="0"/>
    <s v="Ground"/>
    <m/>
    <m/>
    <n v="128"/>
    <n v="1377.7804799999999"/>
    <n v="5.859375"/>
    <n v="7.8125"/>
    <n v="6.8359375"/>
    <n v="0.63507998959484946"/>
  </r>
  <r>
    <x v="0"/>
    <x v="7"/>
    <x v="230"/>
    <x v="0"/>
    <x v="1"/>
    <s v="Ground to 3"/>
    <m/>
    <m/>
    <n v="2905"/>
    <n v="31269.158549999996"/>
    <m/>
    <m/>
    <n v="15"/>
    <n v="1.3935469485966983"/>
  </r>
  <r>
    <x v="0"/>
    <x v="7"/>
    <x v="231"/>
    <x v="1"/>
    <x v="1"/>
    <s v="Ground"/>
    <n v="21"/>
    <n v="23"/>
    <n v="22"/>
    <n v="236.80601999999999"/>
    <n v="65.569999999999993"/>
    <n v="70.08"/>
    <n v="67.824999999999989"/>
    <n v="6.3011547859047363"/>
  </r>
  <r>
    <x v="0"/>
    <x v="7"/>
    <x v="231"/>
    <x v="1"/>
    <x v="1"/>
    <s v="Ground"/>
    <n v="32"/>
    <n v="65"/>
    <n v="48.5"/>
    <n v="522.04963499999997"/>
    <n v="23.07"/>
    <n v="27.6"/>
    <n v="25.335000000000001"/>
    <n v="2.3537007961798233"/>
  </r>
  <r>
    <x v="0"/>
    <x v="7"/>
    <x v="231"/>
    <x v="1"/>
    <x v="1"/>
    <s v="Ground"/>
    <n v="110"/>
    <n v="149"/>
    <n v="129.5"/>
    <n v="1393.9263449999999"/>
    <n v="3.36"/>
    <n v="3.64"/>
    <n v="3.5"/>
    <n v="0.32516095467256295"/>
  </r>
  <r>
    <x v="0"/>
    <x v="7"/>
    <x v="232"/>
    <x v="1"/>
    <x v="1"/>
    <s v="Lower Ground"/>
    <n v="24"/>
    <n v="32"/>
    <n v="28"/>
    <n v="301.38947999999999"/>
    <n v="86.11"/>
    <n v="88.8"/>
    <n v="87.454999999999998"/>
    <n v="8.1248432259682826"/>
  </r>
  <r>
    <x v="0"/>
    <x v="7"/>
    <x v="232"/>
    <x v="1"/>
    <x v="1"/>
    <s v="Lower Ground"/>
    <n v="49"/>
    <n v="85"/>
    <n v="67"/>
    <n v="721.18196999999998"/>
    <n v="37.67"/>
    <n v="58.74"/>
    <n v="48.204999999999998"/>
    <n v="4.4783953771402558"/>
  </r>
  <r>
    <x v="0"/>
    <x v="7"/>
    <x v="232"/>
    <x v="1"/>
    <x v="1"/>
    <s v="Lower Ground"/>
    <m/>
    <m/>
    <n v="729"/>
    <n v="7846.8903899999996"/>
    <m/>
    <m/>
    <n v="10.76"/>
    <n v="0.99963767779336488"/>
  </r>
  <r>
    <x v="0"/>
    <x v="7"/>
    <x v="232"/>
    <x v="1"/>
    <x v="1"/>
    <s v="Lower Ground"/>
    <n v="1291"/>
    <n v="3929"/>
    <n v="2610"/>
    <n v="28093.805099999998"/>
    <n v="10.76"/>
    <n v="21.53"/>
    <n v="16.145"/>
    <n v="1.4999210323395795"/>
  </r>
  <r>
    <x v="0"/>
    <x v="7"/>
    <x v="232"/>
    <x v="1"/>
    <x v="1"/>
    <s v="Ground "/>
    <n v="48"/>
    <n v="52"/>
    <n v="50"/>
    <n v="538.19549999999992"/>
    <n v="96.88"/>
    <n v="113.02"/>
    <n v="104.94999999999999"/>
    <n v="9.750183483681564"/>
  </r>
  <r>
    <x v="0"/>
    <x v="7"/>
    <x v="232"/>
    <x v="1"/>
    <x v="1"/>
    <s v="Ground "/>
    <n v="144"/>
    <n v="185"/>
    <n v="164.5"/>
    <n v="1770.6631949999999"/>
    <n v="76.959999999999994"/>
    <n v="89.88"/>
    <n v="83.419999999999987"/>
    <n v="7.7499790967957702"/>
  </r>
  <r>
    <x v="0"/>
    <x v="7"/>
    <x v="232"/>
    <x v="1"/>
    <x v="1"/>
    <s v="Ground "/>
    <n v="300"/>
    <n v="391"/>
    <n v="345.5"/>
    <n v="3718.9309049999997"/>
    <n v="33.96"/>
    <n v="51.66"/>
    <n v="42.81"/>
    <n v="3.9771829912949772"/>
  </r>
  <r>
    <x v="0"/>
    <x v="7"/>
    <x v="232"/>
    <x v="1"/>
    <x v="1"/>
    <n v="1"/>
    <n v="41"/>
    <n v="108"/>
    <n v="74.5"/>
    <n v="801.911295"/>
    <n v="59.2"/>
    <n v="92.31"/>
    <n v="75.754999999999995"/>
    <n v="7.0378766060628584"/>
  </r>
  <r>
    <x v="0"/>
    <x v="7"/>
    <x v="232"/>
    <x v="1"/>
    <x v="1"/>
    <n v="1"/>
    <m/>
    <m/>
    <n v="455"/>
    <n v="4897.5790499999994"/>
    <m/>
    <m/>
    <n v="27.66"/>
    <n v="2.5697005732123115"/>
  </r>
  <r>
    <x v="0"/>
    <x v="7"/>
    <x v="232"/>
    <x v="1"/>
    <x v="1"/>
    <n v="1"/>
    <m/>
    <m/>
    <n v="3013"/>
    <n v="32431.660829999997"/>
    <m/>
    <m/>
    <n v="19.38"/>
    <n v="1.800462657586934"/>
  </r>
  <r>
    <x v="0"/>
    <x v="7"/>
    <x v="233"/>
    <x v="2"/>
    <x v="1"/>
    <s v="Ground"/>
    <n v="5"/>
    <n v="12"/>
    <n v="8.5"/>
    <n v="91.493234999999999"/>
    <n v="235.46"/>
    <n v="301.39"/>
    <n v="268.42500000000001"/>
    <n v="24.937522645137918"/>
  </r>
  <r>
    <x v="0"/>
    <x v="7"/>
    <x v="233"/>
    <x v="2"/>
    <x v="1"/>
    <s v="Ground"/>
    <n v="16"/>
    <n v="80"/>
    <n v="48"/>
    <n v="516.66768000000002"/>
    <n v="82.56"/>
    <n v="150.69999999999999"/>
    <n v="116.63"/>
    <n v="10.835292040988861"/>
  </r>
  <r>
    <x v="0"/>
    <x v="7"/>
    <x v="233"/>
    <x v="2"/>
    <x v="1"/>
    <s v="Ground"/>
    <m/>
    <m/>
    <n v="312"/>
    <n v="3358.3399199999999"/>
    <m/>
    <m/>
    <n v="32.25"/>
    <n v="2.9961259394829014"/>
  </r>
  <r>
    <x v="0"/>
    <x v="7"/>
    <x v="233"/>
    <x v="2"/>
    <x v="1"/>
    <s v="Ground"/>
    <n v="1168"/>
    <n v="2617"/>
    <n v="1892.5"/>
    <n v="20370.699675"/>
    <n v="16.149999999999999"/>
    <n v="19.05"/>
    <n v="17.600000000000001"/>
    <n v="1.6350950863534595"/>
  </r>
  <r>
    <x v="0"/>
    <x v="8"/>
    <x v="234"/>
    <x v="1"/>
    <x v="0"/>
    <s v="Ground"/>
    <m/>
    <m/>
    <n v="158"/>
    <n v="1700.69778"/>
    <m/>
    <m/>
    <n v="13.291139240506329"/>
    <n v="1.2347884354654288"/>
  </r>
  <r>
    <x v="0"/>
    <x v="8"/>
    <x v="235"/>
    <x v="1"/>
    <x v="0"/>
    <s v="Ground"/>
    <m/>
    <m/>
    <n v="138"/>
    <n v="1485.41958"/>
    <m/>
    <m/>
    <n v="13.043478260869565"/>
    <n v="1.2117799553014768"/>
  </r>
  <r>
    <x v="0"/>
    <x v="8"/>
    <x v="236"/>
    <x v="1"/>
    <x v="0"/>
    <s v="Ground"/>
    <m/>
    <m/>
    <n v="128"/>
    <n v="1377.7804799999999"/>
    <m/>
    <m/>
    <n v="11.71875"/>
    <n v="1.0887085535911705"/>
  </r>
  <r>
    <x v="0"/>
    <x v="8"/>
    <x v="237"/>
    <x v="1"/>
    <x v="0"/>
    <s v="Ground"/>
    <m/>
    <m/>
    <n v="112"/>
    <n v="1205.55792"/>
    <m/>
    <m/>
    <n v="11.607142857142858"/>
    <n v="1.078339900699826"/>
  </r>
  <r>
    <x v="0"/>
    <x v="8"/>
    <x v="238"/>
    <x v="1"/>
    <x v="0"/>
    <s v="Ground"/>
    <m/>
    <m/>
    <n v="137"/>
    <n v="1474.6556699999999"/>
    <n v="10.948905109489051"/>
    <n v="13.138686131386862"/>
    <n v="12.043795620437956"/>
    <n v="1.1189063090922395"/>
  </r>
  <r>
    <x v="0"/>
    <x v="8"/>
    <x v="239"/>
    <x v="1"/>
    <x v="0"/>
    <s v="Ground"/>
    <m/>
    <m/>
    <n v="128.75"/>
    <n v="1385.8534124999999"/>
    <m/>
    <m/>
    <n v="9.3203883495145625"/>
    <n v="0.86589324961348235"/>
  </r>
  <r>
    <x v="0"/>
    <x v="8"/>
    <x v="240"/>
    <x v="1"/>
    <x v="0"/>
    <s v="Ground"/>
    <m/>
    <m/>
    <n v="128"/>
    <n v="1377.7804799999999"/>
    <m/>
    <m/>
    <n v="9.375"/>
    <n v="0.87096684287293646"/>
  </r>
  <r>
    <x v="0"/>
    <x v="8"/>
    <x v="241"/>
    <x v="1"/>
    <x v="0"/>
    <s v="Ground"/>
    <m/>
    <m/>
    <n v="134"/>
    <n v="1442.36394"/>
    <m/>
    <m/>
    <n v="8.9552238805970141"/>
    <n v="0.83196832752041683"/>
  </r>
  <r>
    <x v="0"/>
    <x v="8"/>
    <x v="242"/>
    <x v="1"/>
    <x v="0"/>
    <s v="Ground"/>
    <m/>
    <m/>
    <n v="157"/>
    <n v="1689.9338699999998"/>
    <n v="3.8216560509554141"/>
    <n v="4.4585987261146496"/>
    <n v="4.1401273885350314"/>
    <n v="0.38463079260630734"/>
  </r>
  <r>
    <x v="0"/>
    <x v="8"/>
    <x v="243"/>
    <x v="1"/>
    <x v="1"/>
    <s v="Ground"/>
    <n v="19"/>
    <n v="86"/>
    <n v="52.5"/>
    <n v="565.10527500000001"/>
    <n v="46.5"/>
    <n v="128.19999999999999"/>
    <n v="87.35"/>
    <n v="8.1150883973281065"/>
  </r>
  <r>
    <x v="0"/>
    <x v="8"/>
    <x v="243"/>
    <x v="1"/>
    <x v="1"/>
    <s v="Ground"/>
    <n v="110"/>
    <n v="278"/>
    <n v="194"/>
    <n v="2088.1985399999999"/>
    <n v="32.29"/>
    <n v="45.85"/>
    <n v="39.07"/>
    <n v="3.6297252854448669"/>
  </r>
  <r>
    <x v="0"/>
    <x v="8"/>
    <x v="243"/>
    <x v="1"/>
    <x v="1"/>
    <n v="1"/>
    <n v="44"/>
    <n v="91"/>
    <n v="67.5"/>
    <n v="726.56392499999993"/>
    <n v="54.04"/>
    <n v="80.73"/>
    <n v="67.385000000000005"/>
    <n v="6.2602774087459014"/>
  </r>
  <r>
    <x v="0"/>
    <x v="8"/>
    <x v="243"/>
    <x v="1"/>
    <x v="1"/>
    <n v="1"/>
    <m/>
    <m/>
    <n v="253"/>
    <n v="2723.2692299999999"/>
    <m/>
    <m/>
    <n v="53.87"/>
    <n v="5.0046916080602752"/>
  </r>
  <r>
    <x v="1"/>
    <x v="9"/>
    <x v="244"/>
    <x v="3"/>
    <x v="0"/>
    <m/>
    <m/>
    <m/>
    <n v="119"/>
    <n v="1280.9052899999999"/>
    <m/>
    <n v="0"/>
    <n v="6.7226890756302522"/>
    <n v="0.6245588565139264"/>
  </r>
  <r>
    <x v="1"/>
    <x v="9"/>
    <x v="245"/>
    <x v="3"/>
    <x v="0"/>
    <m/>
    <m/>
    <m/>
    <n v="138"/>
    <n v="1485.41958"/>
    <n v="7.2463768115942031"/>
    <n v="9.420289855072463"/>
    <n v="8.3333333333333321"/>
    <n v="0.77419274922038783"/>
  </r>
  <r>
    <x v="1"/>
    <x v="9"/>
    <x v="246"/>
    <x v="3"/>
    <x v="0"/>
    <m/>
    <m/>
    <m/>
    <n v="138"/>
    <n v="1485.41958"/>
    <m/>
    <n v="0"/>
    <n v="5.7971014492753623"/>
    <n v="0.53856886902287859"/>
  </r>
  <r>
    <x v="1"/>
    <x v="9"/>
    <x v="247"/>
    <x v="3"/>
    <x v="0"/>
    <m/>
    <m/>
    <m/>
    <n v="93"/>
    <n v="1001.0436299999999"/>
    <m/>
    <n v="0"/>
    <n v="16.129032258064516"/>
    <n v="1.4984375791362348"/>
  </r>
  <r>
    <x v="1"/>
    <x v="9"/>
    <x v="248"/>
    <x v="3"/>
    <x v="0"/>
    <m/>
    <m/>
    <m/>
    <n v="142"/>
    <n v="1528.4752199999998"/>
    <m/>
    <n v="0"/>
    <n v="14.084507042253522"/>
    <n v="1.3084947874147403"/>
  </r>
  <r>
    <x v="1"/>
    <x v="9"/>
    <x v="248"/>
    <x v="3"/>
    <x v="0"/>
    <m/>
    <m/>
    <m/>
    <n v="113"/>
    <n v="1216.3218299999999"/>
    <m/>
    <n v="0"/>
    <n v="15.044247787610619"/>
    <n v="1.3976577065571605"/>
  </r>
  <r>
    <x v="1"/>
    <x v="9"/>
    <x v="249"/>
    <x v="3"/>
    <x v="0"/>
    <m/>
    <m/>
    <m/>
    <n v="143"/>
    <n v="1539.2391299999999"/>
    <n v="6.2937062937062933"/>
    <n v="7.6923076923076925"/>
    <n v="6.9930069930069934"/>
    <n v="0.64967223710801791"/>
  </r>
  <r>
    <x v="1"/>
    <x v="9"/>
    <x v="249"/>
    <x v="3"/>
    <x v="0"/>
    <m/>
    <m/>
    <m/>
    <n v="271"/>
    <n v="2917.0196099999998"/>
    <m/>
    <n v="0"/>
    <n v="6.0885608856088558"/>
    <n v="0.56564636289902881"/>
  </r>
  <r>
    <x v="1"/>
    <x v="9"/>
    <x v="250"/>
    <x v="3"/>
    <x v="0"/>
    <m/>
    <m/>
    <m/>
    <n v="143"/>
    <n v="1539.2391299999999"/>
    <m/>
    <n v="0"/>
    <n v="6.9930069930069934"/>
    <n v="0.64967223710801791"/>
  </r>
  <r>
    <x v="1"/>
    <x v="9"/>
    <x v="251"/>
    <x v="3"/>
    <x v="0"/>
    <m/>
    <m/>
    <m/>
    <n v="138"/>
    <n v="1485.41958"/>
    <m/>
    <n v="0"/>
    <n v="7.9710144927536231"/>
    <n v="0.74053219490645805"/>
  </r>
  <r>
    <x v="1"/>
    <x v="9"/>
    <x v="252"/>
    <x v="3"/>
    <x v="0"/>
    <m/>
    <m/>
    <m/>
    <n v="121"/>
    <n v="1302.4331099999999"/>
    <m/>
    <n v="0"/>
    <n v="4.9586776859504136"/>
    <n v="0.46067667722204902"/>
  </r>
  <r>
    <x v="1"/>
    <x v="9"/>
    <x v="253"/>
    <x v="3"/>
    <x v="0"/>
    <m/>
    <m/>
    <m/>
    <n v="96"/>
    <n v="1033.33536"/>
    <n v="5.729166666666667"/>
    <n v="6.25"/>
    <n v="5.9895833333333339"/>
    <n v="0.55645103850215383"/>
  </r>
  <r>
    <x v="1"/>
    <x v="9"/>
    <x v="253"/>
    <x v="3"/>
    <x v="0"/>
    <m/>
    <m/>
    <m/>
    <n v="103"/>
    <n v="1108.68273"/>
    <m/>
    <n v="0"/>
    <n v="9.7087378640776691"/>
    <n v="0.90197213501404416"/>
  </r>
  <r>
    <x v="1"/>
    <x v="9"/>
    <x v="254"/>
    <x v="3"/>
    <x v="0"/>
    <m/>
    <m/>
    <m/>
    <n v="153"/>
    <n v="1646.8782299999998"/>
    <n v="15.032679738562091"/>
    <n v="16.993464052287582"/>
    <n v="16.013071895424837"/>
    <n v="1.4876644985019218"/>
  </r>
  <r>
    <x v="1"/>
    <x v="9"/>
    <x v="255"/>
    <x v="3"/>
    <x v="0"/>
    <m/>
    <m/>
    <m/>
    <n v="143"/>
    <n v="1539.2391299999999"/>
    <m/>
    <n v="0"/>
    <n v="4.1958041958041958"/>
    <n v="0.38980334226481073"/>
  </r>
  <r>
    <x v="1"/>
    <x v="9"/>
    <x v="256"/>
    <x v="3"/>
    <x v="0"/>
    <m/>
    <m/>
    <m/>
    <n v="112"/>
    <n v="1205.55792"/>
    <n v="4.4642857142857144"/>
    <n v="5.3571428571428568"/>
    <n v="4.9107142857142856"/>
    <n v="0.45622072721915718"/>
  </r>
  <r>
    <x v="1"/>
    <x v="9"/>
    <x v="256"/>
    <x v="3"/>
    <x v="0"/>
    <m/>
    <m/>
    <m/>
    <n v="127"/>
    <n v="1367.01657"/>
    <m/>
    <n v="0"/>
    <n v="16.535433070866141"/>
    <n v="1.5361934866420295"/>
  </r>
  <r>
    <x v="1"/>
    <x v="9"/>
    <x v="257"/>
    <x v="3"/>
    <x v="0"/>
    <m/>
    <m/>
    <m/>
    <n v="143"/>
    <n v="1539.2391299999999"/>
    <m/>
    <n v="0"/>
    <n v="4.895104895104895"/>
    <n v="0.4547705659756125"/>
  </r>
  <r>
    <x v="1"/>
    <x v="9"/>
    <x v="258"/>
    <x v="3"/>
    <x v="0"/>
    <m/>
    <m/>
    <m/>
    <n v="162"/>
    <n v="1743.7534199999998"/>
    <m/>
    <n v="0"/>
    <n v="12.345679012345679"/>
    <n v="1.1469522210672414"/>
  </r>
  <r>
    <x v="1"/>
    <x v="9"/>
    <x v="258"/>
    <x v="3"/>
    <x v="0"/>
    <m/>
    <m/>
    <m/>
    <n v="187"/>
    <n v="2012.8511699999999"/>
    <m/>
    <n v="0"/>
    <n v="19.786096256684491"/>
    <n v="1.8381902708762152"/>
  </r>
  <r>
    <x v="1"/>
    <x v="9"/>
    <x v="259"/>
    <x v="3"/>
    <x v="0"/>
    <m/>
    <m/>
    <m/>
    <n v="118"/>
    <n v="1270.1413799999998"/>
    <m/>
    <n v="0"/>
    <n v="10.169491525423728"/>
    <n v="0.94477759226894797"/>
  </r>
  <r>
    <x v="1"/>
    <x v="9"/>
    <x v="260"/>
    <x v="3"/>
    <x v="0"/>
    <m/>
    <m/>
    <m/>
    <n v="124"/>
    <n v="1334.7248399999999"/>
    <m/>
    <n v="0"/>
    <n v="13.709677419354838"/>
    <n v="1.2736719422657994"/>
  </r>
  <r>
    <x v="1"/>
    <x v="9"/>
    <x v="261"/>
    <x v="3"/>
    <x v="0"/>
    <m/>
    <m/>
    <m/>
    <n v="125"/>
    <n v="1345.48875"/>
    <n v="12"/>
    <n v="16"/>
    <n v="14"/>
    <n v="1.3006438186902518"/>
  </r>
  <r>
    <x v="1"/>
    <x v="9"/>
    <x v="261"/>
    <x v="3"/>
    <x v="0"/>
    <m/>
    <m/>
    <m/>
    <n v="143"/>
    <n v="1539.2391299999999"/>
    <m/>
    <n v="0"/>
    <n v="6.9930069930069934"/>
    <n v="0.64967223710801791"/>
  </r>
  <r>
    <x v="1"/>
    <x v="9"/>
    <x v="262"/>
    <x v="3"/>
    <x v="0"/>
    <m/>
    <m/>
    <m/>
    <n v="130"/>
    <n v="1399.3082999999999"/>
    <m/>
    <n v="0"/>
    <n v="5.384615384615385"/>
    <n v="0.50024762257317379"/>
  </r>
  <r>
    <x v="1"/>
    <x v="9"/>
    <x v="263"/>
    <x v="3"/>
    <x v="0"/>
    <m/>
    <m/>
    <m/>
    <n v="109"/>
    <n v="1173.2661899999998"/>
    <m/>
    <n v="0"/>
    <n v="6.4220183486238529"/>
    <n v="0.59662560490378513"/>
  </r>
  <r>
    <x v="1"/>
    <x v="9"/>
    <x v="264"/>
    <x v="3"/>
    <x v="0"/>
    <m/>
    <m/>
    <m/>
    <n v="97"/>
    <n v="1044.0992699999999"/>
    <m/>
    <n v="0"/>
    <n v="10.309278350515465"/>
    <n v="0.95776422583965526"/>
  </r>
  <r>
    <x v="1"/>
    <x v="9"/>
    <x v="265"/>
    <x v="3"/>
    <x v="0"/>
    <m/>
    <m/>
    <m/>
    <n v="143"/>
    <n v="1539.2391299999999"/>
    <m/>
    <n v="0"/>
    <n v="13.986013986013987"/>
    <n v="1.2993444742160358"/>
  </r>
  <r>
    <x v="1"/>
    <x v="9"/>
    <x v="259"/>
    <x v="3"/>
    <x v="0"/>
    <m/>
    <m/>
    <m/>
    <n v="118"/>
    <n v="1270.1413799999998"/>
    <m/>
    <n v="0"/>
    <n v="10.169491525423728"/>
    <n v="0.94477759226894797"/>
  </r>
  <r>
    <x v="1"/>
    <x v="9"/>
    <x v="266"/>
    <x v="2"/>
    <x v="2"/>
    <n v="1"/>
    <m/>
    <m/>
    <n v="294"/>
    <n v="3164.5895399999999"/>
    <m/>
    <m/>
    <n v="8.5"/>
    <n v="0.78967660420479568"/>
  </r>
  <r>
    <x v="1"/>
    <x v="9"/>
    <x v="267"/>
    <x v="2"/>
    <x v="2"/>
    <s v="Ground"/>
    <m/>
    <m/>
    <n v="67.400000000000006"/>
    <n v="725.48753399999998"/>
    <m/>
    <m/>
    <n v="8.61"/>
    <n v="0.79989594849450474"/>
  </r>
  <r>
    <x v="1"/>
    <x v="9"/>
    <x v="267"/>
    <x v="2"/>
    <x v="2"/>
    <n v="1"/>
    <n v="105"/>
    <n v="277"/>
    <n v="191"/>
    <n v="2055.90681"/>
    <n v="5.38"/>
    <n v="8.61"/>
    <n v="6.9949999999999992"/>
    <n v="0.64985739369559359"/>
  </r>
  <r>
    <x v="1"/>
    <x v="9"/>
    <x v="267"/>
    <x v="2"/>
    <x v="2"/>
    <n v="2"/>
    <m/>
    <m/>
    <n v="669.3"/>
    <n v="7204.2849629999992"/>
    <m/>
    <m/>
    <n v="5.38"/>
    <n v="0.49981883889668244"/>
  </r>
  <r>
    <x v="1"/>
    <x v="9"/>
    <x v="268"/>
    <x v="2"/>
    <x v="2"/>
    <s v="Ground"/>
    <m/>
    <m/>
    <n v="90.68"/>
    <n v="976.07135879999998"/>
    <m/>
    <m/>
    <n v="11"/>
    <n v="1.021934428970912"/>
  </r>
  <r>
    <x v="1"/>
    <x v="9"/>
    <x v="268"/>
    <x v="2"/>
    <x v="2"/>
    <n v="1"/>
    <m/>
    <m/>
    <n v="25"/>
    <n v="269.09774999999996"/>
    <m/>
    <m/>
    <n v="5.5"/>
    <n v="0.51096721448545601"/>
  </r>
  <r>
    <x v="1"/>
    <x v="10"/>
    <x v="269"/>
    <x v="0"/>
    <x v="1"/>
    <s v="Basement"/>
    <m/>
    <m/>
    <n v="1899"/>
    <n v="20440.665089999999"/>
    <m/>
    <m/>
    <n v="29.06"/>
    <n v="2.6997649550813367"/>
  </r>
  <r>
    <x v="1"/>
    <x v="10"/>
    <x v="269"/>
    <x v="0"/>
    <x v="1"/>
    <s v="Basement"/>
    <m/>
    <m/>
    <n v="2393"/>
    <n v="25758.036629999999"/>
    <m/>
    <m/>
    <n v="19.38"/>
    <n v="1.800462657586934"/>
  </r>
  <r>
    <x v="1"/>
    <x v="10"/>
    <x v="269"/>
    <x v="0"/>
    <x v="1"/>
    <s v="Ground "/>
    <n v="24"/>
    <n v="138"/>
    <n v="81"/>
    <n v="871.87670999999989"/>
    <n v="180"/>
    <n v="392"/>
    <n v="286"/>
    <n v="26.570295153243713"/>
  </r>
  <r>
    <x v="1"/>
    <x v="10"/>
    <x v="269"/>
    <x v="0"/>
    <x v="1"/>
    <s v="Ground "/>
    <n v="82"/>
    <n v="171"/>
    <n v="126.5"/>
    <n v="1361.6346149999999"/>
    <n v="83.96"/>
    <n v="159.31"/>
    <n v="121.63499999999999"/>
    <n v="11.300272206170625"/>
  </r>
  <r>
    <x v="1"/>
    <x v="10"/>
    <x v="269"/>
    <x v="0"/>
    <x v="1"/>
    <s v="Ground "/>
    <n v="335"/>
    <n v="552"/>
    <n v="443.5"/>
    <n v="4773.7940849999995"/>
    <n v="75.349999999999994"/>
    <n v="111.95"/>
    <n v="93.65"/>
    <n v="8.7003781157387206"/>
  </r>
  <r>
    <x v="1"/>
    <x v="10"/>
    <x v="269"/>
    <x v="0"/>
    <x v="1"/>
    <s v="Ground "/>
    <m/>
    <m/>
    <n v="4218"/>
    <n v="45402.172379999996"/>
    <m/>
    <m/>
    <n v="13.56"/>
    <n v="1.2597664415314154"/>
  </r>
  <r>
    <x v="1"/>
    <x v="10"/>
    <x v="269"/>
    <x v="0"/>
    <x v="1"/>
    <n v="1"/>
    <n v="35"/>
    <n v="99"/>
    <n v="67"/>
    <n v="721.18196999999998"/>
    <n v="94.72"/>
    <n v="196.98"/>
    <n v="145.85"/>
    <n v="13.549921496855228"/>
  </r>
  <r>
    <x v="1"/>
    <x v="10"/>
    <x v="269"/>
    <x v="0"/>
    <x v="1"/>
    <n v="1"/>
    <n v="67"/>
    <n v="101"/>
    <n v="84"/>
    <n v="904.16843999999992"/>
    <n v="137.78"/>
    <n v="175.45"/>
    <n v="156.61500000000001"/>
    <n v="14.550023690298127"/>
  </r>
  <r>
    <x v="1"/>
    <x v="10"/>
    <x v="269"/>
    <x v="0"/>
    <x v="1"/>
    <n v="1"/>
    <m/>
    <m/>
    <n v="255.02"/>
    <n v="2745.0123282"/>
    <m/>
    <m/>
    <n v="47.36"/>
    <n v="4.399892232369309"/>
  </r>
  <r>
    <x v="1"/>
    <x v="10"/>
    <x v="269"/>
    <x v="0"/>
    <x v="1"/>
    <n v="1"/>
    <m/>
    <m/>
    <n v="4278.37"/>
    <n v="46051.989626699993"/>
    <m/>
    <m/>
    <n v="13.56"/>
    <n v="1.2597664415314154"/>
  </r>
  <r>
    <x v="1"/>
    <x v="10"/>
    <x v="269"/>
    <x v="0"/>
    <x v="1"/>
    <n v="1"/>
    <m/>
    <m/>
    <n v="11288"/>
    <n v="121503.01607999999"/>
    <n v="48.44"/>
    <n v="80.73"/>
    <n v="64.585000000000008"/>
    <n v="6.0001486450078509"/>
  </r>
  <r>
    <x v="1"/>
    <x v="10"/>
    <x v="269"/>
    <x v="0"/>
    <x v="1"/>
    <n v="2"/>
    <m/>
    <m/>
    <n v="642.70000000000005"/>
    <n v="6917.9649570000001"/>
    <m/>
    <m/>
    <n v="37.67"/>
    <n v="3.4996609035758417"/>
  </r>
  <r>
    <x v="1"/>
    <x v="10"/>
    <x v="269"/>
    <x v="0"/>
    <x v="1"/>
    <n v="2"/>
    <m/>
    <m/>
    <n v="7833"/>
    <n v="84313.70702999999"/>
    <n v="21.53"/>
    <n v="26.91"/>
    <n v="24.22"/>
    <n v="2.2501138063341353"/>
  </r>
  <r>
    <x v="1"/>
    <x v="10"/>
    <x v="270"/>
    <x v="0"/>
    <x v="1"/>
    <s v="Ground"/>
    <n v="16"/>
    <n v="83"/>
    <n v="49.5"/>
    <n v="532.81354499999998"/>
    <n v="56.18"/>
    <n v="122.38"/>
    <n v="89.28"/>
    <n v="8.2943914380475476"/>
  </r>
  <r>
    <x v="1"/>
    <x v="10"/>
    <x v="270"/>
    <x v="0"/>
    <x v="1"/>
    <s v="Ground"/>
    <m/>
    <m/>
    <n v="50"/>
    <n v="538.19549999999992"/>
    <m/>
    <m/>
    <n v="38"/>
    <n v="3.530318936444969"/>
  </r>
  <r>
    <x v="1"/>
    <x v="10"/>
    <x v="270"/>
    <x v="0"/>
    <x v="1"/>
    <n v="1"/>
    <n v="32"/>
    <n v="55"/>
    <n v="43.5"/>
    <n v="468.23008499999997"/>
    <n v="34.44"/>
    <n v="64.58"/>
    <n v="49.51"/>
    <n v="4.599633961668169"/>
  </r>
  <r>
    <x v="1"/>
    <x v="10"/>
    <x v="271"/>
    <x v="0"/>
    <x v="1"/>
    <s v="Ground"/>
    <n v="23"/>
    <n v="73"/>
    <n v="48"/>
    <n v="516.66768000000002"/>
    <n v="16.2"/>
    <n v="31.14"/>
    <n v="23.67"/>
    <n v="2.1990170848855901"/>
  </r>
  <r>
    <x v="1"/>
    <x v="10"/>
    <x v="271"/>
    <x v="0"/>
    <x v="1"/>
    <n v="1"/>
    <m/>
    <m/>
    <n v="33"/>
    <n v="355.20902999999998"/>
    <m/>
    <m/>
    <n v="15.07"/>
    <n v="1.4000501676901496"/>
  </r>
  <r>
    <x v="1"/>
    <x v="10"/>
    <x v="272"/>
    <x v="0"/>
    <x v="1"/>
    <s v="Ground"/>
    <m/>
    <m/>
    <n v="16"/>
    <n v="172.22255999999999"/>
    <m/>
    <m/>
    <n v="47"/>
    <n v="4.3664471056029877"/>
  </r>
  <r>
    <x v="1"/>
    <x v="10"/>
    <x v="272"/>
    <x v="0"/>
    <x v="1"/>
    <s v="Link Bridge"/>
    <n v="36"/>
    <n v="48"/>
    <n v="42"/>
    <n v="452.08421999999996"/>
    <n v="83"/>
    <n v="92"/>
    <n v="87.5"/>
    <n v="8.1290238668140731"/>
  </r>
  <r>
    <x v="1"/>
    <x v="10"/>
    <x v="272"/>
    <x v="0"/>
    <x v="1"/>
    <n v="2"/>
    <m/>
    <m/>
    <n v="29"/>
    <n v="312.15339"/>
    <m/>
    <m/>
    <n v="75"/>
    <n v="6.9677347429834917"/>
  </r>
  <r>
    <x v="1"/>
    <x v="10"/>
    <x v="273"/>
    <x v="0"/>
    <x v="1"/>
    <s v="Lower Ground"/>
    <m/>
    <m/>
    <n v="12.75"/>
    <n v="137.23985249999998"/>
    <m/>
    <m/>
    <n v="118"/>
    <n v="10.962569328960694"/>
  </r>
  <r>
    <x v="1"/>
    <x v="10"/>
    <x v="273"/>
    <x v="0"/>
    <x v="1"/>
    <s v="Ground ( B )"/>
    <n v="26"/>
    <n v="40"/>
    <n v="33"/>
    <n v="355.20902999999998"/>
    <n v="192"/>
    <n v="200"/>
    <n v="196"/>
    <n v="18.209013461663524"/>
  </r>
  <r>
    <x v="1"/>
    <x v="10"/>
    <x v="273"/>
    <x v="0"/>
    <x v="1"/>
    <s v="Ground ( B )"/>
    <n v="16"/>
    <n v="40"/>
    <n v="28"/>
    <n v="301.38947999999999"/>
    <n v="169.02"/>
    <n v="214.11"/>
    <n v="191.565"/>
    <n v="17.796988080528433"/>
  </r>
  <r>
    <x v="1"/>
    <x v="10"/>
    <x v="273"/>
    <x v="0"/>
    <x v="1"/>
    <s v="Ground ( B )"/>
    <m/>
    <m/>
    <n v="90"/>
    <n v="968.75189999999998"/>
    <m/>
    <m/>
    <n v="120.88"/>
    <n v="11.230130343091259"/>
  </r>
  <r>
    <x v="1"/>
    <x v="10"/>
    <x v="273"/>
    <x v="0"/>
    <x v="1"/>
    <s v="Ground ( E )"/>
    <n v="11"/>
    <n v="26"/>
    <n v="18.5"/>
    <n v="199.13233499999998"/>
    <n v="171"/>
    <n v="275"/>
    <n v="223"/>
    <n v="20.717397969137583"/>
  </r>
  <r>
    <x v="1"/>
    <x v="10"/>
    <x v="273"/>
    <x v="0"/>
    <x v="1"/>
    <s v="1 ( F )"/>
    <m/>
    <m/>
    <n v="24"/>
    <n v="258.33384000000001"/>
    <m/>
    <m/>
    <n v="166"/>
    <n v="15.421919564470128"/>
  </r>
  <r>
    <x v="1"/>
    <x v="10"/>
    <x v="273"/>
    <x v="0"/>
    <x v="1"/>
    <s v="1 ( F )"/>
    <m/>
    <m/>
    <n v="13"/>
    <n v="139.93082999999999"/>
    <m/>
    <m/>
    <n v="112.11"/>
    <n v="10.415369893811723"/>
  </r>
  <r>
    <x v="1"/>
    <x v="10"/>
    <x v="273"/>
    <x v="0"/>
    <x v="1"/>
    <s v="Upper Ground "/>
    <n v="50"/>
    <n v="102"/>
    <n v="76"/>
    <n v="818.05715999999995"/>
    <n v="64.87"/>
    <n v="129.47"/>
    <n v="97.17"/>
    <n v="9.027397133009412"/>
  </r>
  <r>
    <x v="1"/>
    <x v="10"/>
    <x v="273"/>
    <x v="0"/>
    <x v="1"/>
    <s v="Upper Ground "/>
    <m/>
    <m/>
    <n v="120"/>
    <n v="1291.6691999999998"/>
    <m/>
    <m/>
    <n v="72.099999999999994"/>
    <n v="6.6983156662547962"/>
  </r>
  <r>
    <x v="1"/>
    <x v="10"/>
    <x v="273"/>
    <x v="0"/>
    <x v="1"/>
    <s v="Upper Ground "/>
    <n v="486"/>
    <n v="573"/>
    <n v="529.5"/>
    <n v="5699.4903449999993"/>
    <n v="41.59"/>
    <n v="64.58"/>
    <n v="53.085000000000001"/>
    <n v="4.9317626510837149"/>
  </r>
  <r>
    <x v="1"/>
    <x v="10"/>
    <x v="273"/>
    <x v="0"/>
    <x v="1"/>
    <s v="Upper Ground "/>
    <m/>
    <m/>
    <n v="859"/>
    <n v="9246.1986899999993"/>
    <m/>
    <m/>
    <n v="43.05"/>
    <n v="3.9994797424725239"/>
  </r>
  <r>
    <x v="1"/>
    <x v="10"/>
    <x v="273"/>
    <x v="0"/>
    <x v="1"/>
    <n v="2"/>
    <m/>
    <m/>
    <n v="55"/>
    <n v="592.01504999999997"/>
    <m/>
    <m/>
    <n v="99.49"/>
    <n v="9.2429323943923674"/>
  </r>
  <r>
    <x v="1"/>
    <x v="10"/>
    <x v="273"/>
    <x v="0"/>
    <x v="1"/>
    <n v="2"/>
    <m/>
    <m/>
    <n v="878"/>
    <n v="9450.7129799999984"/>
    <m/>
    <m/>
    <n v="35.520000000000003"/>
    <n v="3.2999191742769818"/>
  </r>
  <r>
    <x v="1"/>
    <x v="10"/>
    <x v="274"/>
    <x v="0"/>
    <x v="1"/>
    <s v="Ground"/>
    <m/>
    <m/>
    <n v="47"/>
    <n v="505.90376999999995"/>
    <m/>
    <m/>
    <n v="147.5"/>
    <n v="13.703211661200866"/>
  </r>
  <r>
    <x v="1"/>
    <x v="10"/>
    <x v="274"/>
    <x v="0"/>
    <x v="1"/>
    <s v="Ground"/>
    <n v="103"/>
    <n v="125"/>
    <n v="114"/>
    <n v="1227.08574"/>
    <n v="64.180000000000007"/>
    <n v="68.92"/>
    <n v="66.550000000000011"/>
    <n v="6.1827032952740195"/>
  </r>
  <r>
    <x v="1"/>
    <x v="10"/>
    <x v="275"/>
    <x v="0"/>
    <x v="1"/>
    <s v="Ground"/>
    <m/>
    <m/>
    <n v="90"/>
    <n v="968.75189999999998"/>
    <m/>
    <m/>
    <n v="113"/>
    <n v="10.498053679428461"/>
  </r>
  <r>
    <x v="1"/>
    <x v="10"/>
    <x v="276"/>
    <x v="0"/>
    <x v="1"/>
    <n v="1"/>
    <m/>
    <m/>
    <n v="13"/>
    <n v="139.93082999999999"/>
    <m/>
    <m/>
    <n v="21.53"/>
    <n v="2.0002043868857942"/>
  </r>
  <r>
    <x v="1"/>
    <x v="10"/>
    <x v="276"/>
    <x v="0"/>
    <x v="1"/>
    <n v="2"/>
    <m/>
    <m/>
    <n v="16"/>
    <n v="172.22255999999999"/>
    <m/>
    <m/>
    <n v="19.37"/>
    <n v="1.7995336262878698"/>
  </r>
  <r>
    <x v="1"/>
    <x v="10"/>
    <x v="276"/>
    <x v="0"/>
    <x v="1"/>
    <n v="3"/>
    <m/>
    <m/>
    <n v="18"/>
    <n v="193.75037999999998"/>
    <m/>
    <m/>
    <n v="16.149999999999999"/>
    <n v="1.5003855479891117"/>
  </r>
  <r>
    <x v="1"/>
    <x v="10"/>
    <x v="277"/>
    <x v="0"/>
    <x v="1"/>
    <s v="Ground"/>
    <n v="306"/>
    <n v="722"/>
    <n v="514"/>
    <n v="5532.6497399999998"/>
    <n v="37.24"/>
    <n v="63.29"/>
    <n v="50.265000000000001"/>
    <n v="4.6697758247475356"/>
  </r>
  <r>
    <x v="1"/>
    <x v="10"/>
    <x v="278"/>
    <x v="0"/>
    <x v="1"/>
    <s v="Ground"/>
    <m/>
    <m/>
    <n v="9558"/>
    <n v="102881.45177999999"/>
    <m/>
    <m/>
    <n v="12.81"/>
    <n v="1.1900890941015805"/>
  </r>
  <r>
    <x v="1"/>
    <x v="10"/>
    <x v="278"/>
    <x v="0"/>
    <x v="1"/>
    <n v="1"/>
    <m/>
    <m/>
    <n v="65414"/>
    <n v="704110.40873999998"/>
    <m/>
    <m/>
    <n v="12.92"/>
    <n v="1.2003084383912894"/>
  </r>
  <r>
    <x v="1"/>
    <x v="10"/>
    <x v="278"/>
    <x v="0"/>
    <x v="1"/>
    <n v="1"/>
    <n v="309"/>
    <n v="419"/>
    <n v="364"/>
    <n v="3918.0632399999995"/>
    <n v="15.39"/>
    <n v="52.2"/>
    <n v="33.795000000000002"/>
    <n v="3.1396612751883612"/>
  </r>
  <r>
    <x v="1"/>
    <x v="10"/>
    <x v="279"/>
    <x v="0"/>
    <x v="1"/>
    <s v="Ground"/>
    <m/>
    <m/>
    <n v="22"/>
    <n v="236.80601999999999"/>
    <m/>
    <m/>
    <n v="217.43"/>
    <n v="20.199927535558675"/>
  </r>
  <r>
    <x v="1"/>
    <x v="10"/>
    <x v="280"/>
    <x v="0"/>
    <x v="1"/>
    <n v="1"/>
    <m/>
    <m/>
    <n v="111"/>
    <n v="1194.7940099999998"/>
    <m/>
    <m/>
    <n v="86.11"/>
    <n v="7.9998885162441127"/>
  </r>
  <r>
    <x v="1"/>
    <x v="10"/>
    <x v="281"/>
    <x v="0"/>
    <x v="1"/>
    <s v="Ground"/>
    <n v="142"/>
    <n v="858"/>
    <n v="500"/>
    <n v="5381.9549999999999"/>
    <n v="17.600000000000001"/>
    <n v="34.21"/>
    <n v="25.905000000000001"/>
    <n v="2.4066555802264982"/>
  </r>
  <r>
    <x v="1"/>
    <x v="10"/>
    <x v="281"/>
    <x v="0"/>
    <x v="1"/>
    <s v="Ground"/>
    <m/>
    <m/>
    <n v="100"/>
    <n v="1076.3909999999998"/>
    <m/>
    <m/>
    <n v="51.75"/>
    <n v="4.807736972658609"/>
  </r>
  <r>
    <x v="1"/>
    <x v="10"/>
    <x v="281"/>
    <x v="0"/>
    <x v="1"/>
    <s v="Ground"/>
    <n v="60"/>
    <n v="72"/>
    <n v="66"/>
    <n v="710.41805999999997"/>
    <n v="63.89"/>
    <n v="65"/>
    <n v="64.444999999999993"/>
    <n v="5.9871422068209474"/>
  </r>
  <r>
    <x v="1"/>
    <x v="10"/>
    <x v="281"/>
    <x v="0"/>
    <x v="1"/>
    <n v="1"/>
    <n v="920"/>
    <n v="3289"/>
    <n v="2104.5"/>
    <n v="22652.648594999999"/>
    <n v="5"/>
    <n v="12"/>
    <n v="8.5"/>
    <n v="0.78967660420479568"/>
  </r>
  <r>
    <x v="1"/>
    <x v="10"/>
    <x v="281"/>
    <x v="0"/>
    <x v="1"/>
    <n v="1"/>
    <n v="70"/>
    <n v="72"/>
    <n v="71"/>
    <n v="764.2376099999999"/>
    <n v="40.49"/>
    <n v="86.12"/>
    <n v="63.305000000000007"/>
    <n v="5.8812326387275995"/>
  </r>
  <r>
    <x v="1"/>
    <x v="10"/>
    <x v="282"/>
    <x v="0"/>
    <x v="2"/>
    <s v="Ground"/>
    <m/>
    <m/>
    <n v="791.5"/>
    <n v="8519.6347649999989"/>
    <m/>
    <m/>
    <n v="23.14"/>
    <n v="2.1497784260351733"/>
  </r>
  <r>
    <x v="1"/>
    <x v="10"/>
    <x v="282"/>
    <x v="0"/>
    <x v="2"/>
    <n v="1"/>
    <m/>
    <m/>
    <n v="929"/>
    <n v="9999.6723899999997"/>
    <m/>
    <m/>
    <n v="19.43"/>
    <n v="1.8051078140822565"/>
  </r>
  <r>
    <x v="1"/>
    <x v="10"/>
    <x v="282"/>
    <x v="0"/>
    <x v="2"/>
    <n v="1"/>
    <m/>
    <m/>
    <n v="1635"/>
    <n v="17598.992849999999"/>
    <m/>
    <m/>
    <n v="21.53"/>
    <n v="2.0002043868857942"/>
  </r>
  <r>
    <x v="1"/>
    <x v="10"/>
    <x v="282"/>
    <x v="0"/>
    <x v="2"/>
    <n v="2"/>
    <m/>
    <m/>
    <n v="929"/>
    <n v="9999.6723899999997"/>
    <m/>
    <m/>
    <n v="19.43"/>
    <n v="1.8051078140822565"/>
  </r>
  <r>
    <x v="1"/>
    <x v="10"/>
    <x v="282"/>
    <x v="0"/>
    <x v="2"/>
    <n v="2"/>
    <m/>
    <m/>
    <n v="461"/>
    <n v="4962.1625099999992"/>
    <m/>
    <m/>
    <n v="19"/>
    <n v="1.7651594682224845"/>
  </r>
  <r>
    <x v="1"/>
    <x v="10"/>
    <x v="282"/>
    <x v="0"/>
    <x v="2"/>
    <n v="3"/>
    <m/>
    <m/>
    <n v="929"/>
    <n v="9999.6723899999997"/>
    <m/>
    <m/>
    <n v="21.31"/>
    <n v="1.9797656983063758"/>
  </r>
  <r>
    <x v="1"/>
    <x v="10"/>
    <x v="282"/>
    <x v="0"/>
    <x v="2"/>
    <n v="3"/>
    <m/>
    <m/>
    <n v="461"/>
    <n v="4962.1625099999992"/>
    <m/>
    <m/>
    <n v="19"/>
    <n v="1.7651594682224845"/>
  </r>
  <r>
    <x v="1"/>
    <x v="10"/>
    <x v="282"/>
    <x v="0"/>
    <x v="2"/>
    <n v="4"/>
    <m/>
    <m/>
    <n v="104.05"/>
    <n v="1119.9848354999999"/>
    <m/>
    <m/>
    <n v="23.57"/>
    <n v="2.1897267718949451"/>
  </r>
  <r>
    <x v="1"/>
    <x v="10"/>
    <x v="282"/>
    <x v="0"/>
    <x v="2"/>
    <n v="4"/>
    <m/>
    <m/>
    <n v="308"/>
    <n v="3315.2842799999999"/>
    <m/>
    <m/>
    <n v="21.52"/>
    <n v="1.9992753555867298"/>
  </r>
  <r>
    <x v="1"/>
    <x v="10"/>
    <x v="282"/>
    <x v="0"/>
    <x v="2"/>
    <n v="4"/>
    <m/>
    <m/>
    <n v="432.56"/>
    <n v="4656.0369095999995"/>
    <n v="19.149999999999999"/>
    <n v="20.45"/>
    <n v="19.799999999999997"/>
    <n v="1.8394819721476414"/>
  </r>
  <r>
    <x v="1"/>
    <x v="10"/>
    <x v="282"/>
    <x v="0"/>
    <x v="2"/>
    <n v="4"/>
    <m/>
    <m/>
    <n v="450.4"/>
    <n v="4848.0650639999994"/>
    <m/>
    <m/>
    <n v="16.25"/>
    <n v="1.5096758609797565"/>
  </r>
  <r>
    <x v="1"/>
    <x v="10"/>
    <x v="282"/>
    <x v="0"/>
    <x v="2"/>
    <n v="4"/>
    <m/>
    <m/>
    <n v="591"/>
    <n v="6361.4708099999998"/>
    <m/>
    <m/>
    <n v="14.38"/>
    <n v="1.3359470080547016"/>
  </r>
  <r>
    <x v="1"/>
    <x v="10"/>
    <x v="282"/>
    <x v="0"/>
    <x v="2"/>
    <n v="5"/>
    <m/>
    <m/>
    <n v="218"/>
    <n v="2346.5323799999996"/>
    <m/>
    <m/>
    <n v="21.52"/>
    <n v="1.9992753555867298"/>
  </r>
  <r>
    <x v="1"/>
    <x v="10"/>
    <x v="282"/>
    <x v="0"/>
    <x v="2"/>
    <n v="5"/>
    <m/>
    <m/>
    <n v="580.29999999999995"/>
    <n v="6246.2969729999986"/>
    <m/>
    <m/>
    <n v="19.38"/>
    <n v="1.800462657586934"/>
  </r>
  <r>
    <x v="1"/>
    <x v="10"/>
    <x v="282"/>
    <x v="0"/>
    <x v="2"/>
    <s v="5 - 8"/>
    <m/>
    <m/>
    <n v="1110"/>
    <n v="11947.9401"/>
    <n v="20"/>
    <n v="23.75"/>
    <n v="21.875"/>
    <n v="2.0322559667035183"/>
  </r>
  <r>
    <x v="1"/>
    <x v="10"/>
    <x v="282"/>
    <x v="0"/>
    <x v="2"/>
    <s v="6"/>
    <m/>
    <m/>
    <n v="523"/>
    <n v="5629.5249299999996"/>
    <m/>
    <m/>
    <n v="17.760000000000002"/>
    <n v="1.6499595871384909"/>
  </r>
  <r>
    <x v="1"/>
    <x v="10"/>
    <x v="282"/>
    <x v="0"/>
    <x v="2"/>
    <s v="7"/>
    <m/>
    <m/>
    <n v="523"/>
    <n v="5629.5249299999996"/>
    <m/>
    <m/>
    <n v="17.760000000000002"/>
    <n v="1.6499595871384909"/>
  </r>
  <r>
    <x v="1"/>
    <x v="10"/>
    <x v="282"/>
    <x v="0"/>
    <x v="2"/>
    <s v="7"/>
    <m/>
    <m/>
    <n v="1635"/>
    <n v="17598.992849999999"/>
    <m/>
    <m/>
    <n v="22.6"/>
    <n v="2.0996107358856921"/>
  </r>
  <r>
    <x v="1"/>
    <x v="10"/>
    <x v="282"/>
    <x v="0"/>
    <x v="2"/>
    <s v="8"/>
    <m/>
    <m/>
    <n v="523"/>
    <n v="5629.5249299999996"/>
    <m/>
    <m/>
    <n v="21.52"/>
    <n v="1.9992753555867298"/>
  </r>
  <r>
    <x v="1"/>
    <x v="10"/>
    <x v="282"/>
    <x v="0"/>
    <x v="2"/>
    <s v="9"/>
    <m/>
    <m/>
    <n v="523"/>
    <n v="5629.5249299999996"/>
    <m/>
    <m/>
    <n v="21.52"/>
    <n v="1.9992753555867298"/>
  </r>
  <r>
    <x v="1"/>
    <x v="10"/>
    <x v="282"/>
    <x v="0"/>
    <x v="2"/>
    <s v="9"/>
    <m/>
    <m/>
    <n v="1110"/>
    <n v="11947.9401"/>
    <m/>
    <m/>
    <n v="17.3"/>
    <n v="1.6072241473815254"/>
  </r>
  <r>
    <x v="1"/>
    <x v="10"/>
    <x v="282"/>
    <x v="0"/>
    <x v="2"/>
    <s v="9"/>
    <m/>
    <m/>
    <n v="345"/>
    <n v="3713.5489499999999"/>
    <m/>
    <m/>
    <n v="22.6"/>
    <n v="2.0996107358856921"/>
  </r>
  <r>
    <x v="1"/>
    <x v="10"/>
    <x v="282"/>
    <x v="0"/>
    <x v="2"/>
    <n v="10"/>
    <m/>
    <m/>
    <n v="958.9"/>
    <n v="10321.513298999998"/>
    <m/>
    <m/>
    <n v="21.5"/>
    <n v="1.9974172929886009"/>
  </r>
  <r>
    <x v="1"/>
    <x v="10"/>
    <x v="282"/>
    <x v="0"/>
    <x v="2"/>
    <n v="10"/>
    <m/>
    <m/>
    <n v="221"/>
    <n v="2378.82411"/>
    <m/>
    <m/>
    <n v="22.6"/>
    <n v="2.0996107358856921"/>
  </r>
  <r>
    <x v="1"/>
    <x v="10"/>
    <x v="282"/>
    <x v="0"/>
    <x v="2"/>
    <n v="11"/>
    <m/>
    <m/>
    <n v="525"/>
    <n v="5651.0527499999998"/>
    <m/>
    <m/>
    <n v="19.149999999999999"/>
    <n v="1.7790949377084513"/>
  </r>
  <r>
    <x v="1"/>
    <x v="10"/>
    <x v="283"/>
    <x v="0"/>
    <x v="2"/>
    <s v="Ground"/>
    <m/>
    <m/>
    <n v="27.2"/>
    <n v="292.77835199999998"/>
    <m/>
    <m/>
    <n v="40.9"/>
    <n v="3.799738013173664"/>
  </r>
  <r>
    <x v="1"/>
    <x v="10"/>
    <x v="284"/>
    <x v="0"/>
    <x v="2"/>
    <s v="2 - 3"/>
    <m/>
    <m/>
    <n v="306.8"/>
    <n v="3302.3675880000001"/>
    <m/>
    <m/>
    <n v="13.9"/>
    <n v="1.2913535056996071"/>
  </r>
  <r>
    <x v="1"/>
    <x v="10"/>
    <x v="284"/>
    <x v="0"/>
    <x v="2"/>
    <n v="4"/>
    <m/>
    <m/>
    <n v="169.4"/>
    <n v="1823.406354"/>
    <m/>
    <m/>
    <n v="13.9"/>
    <n v="1.2913535056996071"/>
  </r>
  <r>
    <x v="1"/>
    <x v="10"/>
    <x v="284"/>
    <x v="0"/>
    <x v="2"/>
    <n v="4"/>
    <m/>
    <m/>
    <n v="264"/>
    <n v="2841.6722399999999"/>
    <m/>
    <m/>
    <n v="22.07"/>
    <n v="2.0503720770352754"/>
  </r>
  <r>
    <x v="1"/>
    <x v="10"/>
    <x v="284"/>
    <x v="0"/>
    <x v="2"/>
    <n v="5"/>
    <m/>
    <m/>
    <n v="123.37"/>
    <n v="1327.9435767"/>
    <m/>
    <m/>
    <n v="13.9"/>
    <n v="1.2913535056996071"/>
  </r>
  <r>
    <x v="1"/>
    <x v="10"/>
    <x v="284"/>
    <x v="0"/>
    <x v="2"/>
    <n v="6"/>
    <m/>
    <m/>
    <n v="466.65"/>
    <n v="5022.9786014999991"/>
    <m/>
    <m/>
    <n v="13.9"/>
    <n v="1.2913535056996071"/>
  </r>
  <r>
    <x v="1"/>
    <x v="10"/>
    <x v="285"/>
    <x v="0"/>
    <x v="2"/>
    <n v="1"/>
    <m/>
    <m/>
    <n v="43.85"/>
    <n v="471.99745350000001"/>
    <m/>
    <m/>
    <n v="9.1199999999999992"/>
    <n v="0.84727654474679248"/>
  </r>
  <r>
    <x v="1"/>
    <x v="10"/>
    <x v="285"/>
    <x v="0"/>
    <x v="2"/>
    <n v="2"/>
    <m/>
    <m/>
    <n v="100.33"/>
    <n v="1079.9430903"/>
    <m/>
    <m/>
    <n v="6.48"/>
    <n v="0.60201228179377364"/>
  </r>
  <r>
    <x v="1"/>
    <x v="10"/>
    <x v="285"/>
    <x v="0"/>
    <x v="2"/>
    <n v="4"/>
    <m/>
    <m/>
    <n v="223"/>
    <n v="2400.3519299999998"/>
    <m/>
    <m/>
    <n v="6.28"/>
    <n v="0.58343165581248435"/>
  </r>
  <r>
    <x v="1"/>
    <x v="10"/>
    <x v="285"/>
    <x v="0"/>
    <x v="2"/>
    <n v="4"/>
    <m/>
    <m/>
    <n v="103"/>
    <n v="1108.68273"/>
    <m/>
    <m/>
    <n v="9.7899999999999991"/>
    <n v="0.90952164178411166"/>
  </r>
  <r>
    <x v="1"/>
    <x v="10"/>
    <x v="286"/>
    <x v="0"/>
    <x v="2"/>
    <s v="Ground"/>
    <m/>
    <m/>
    <n v="146"/>
    <n v="1571.5308599999998"/>
    <m/>
    <m/>
    <n v="22.5"/>
    <n v="2.0903204228950476"/>
  </r>
  <r>
    <x v="1"/>
    <x v="10"/>
    <x v="286"/>
    <x v="0"/>
    <x v="2"/>
    <s v="Ground"/>
    <m/>
    <m/>
    <n v="511.14"/>
    <n v="5501.8649573999992"/>
    <m/>
    <m/>
    <n v="22.6"/>
    <n v="2.0996107358856921"/>
  </r>
  <r>
    <x v="1"/>
    <x v="10"/>
    <x v="286"/>
    <x v="0"/>
    <x v="2"/>
    <n v="1"/>
    <m/>
    <m/>
    <n v="45.3"/>
    <n v="487.60512299999994"/>
    <m/>
    <m/>
    <n v="13.99"/>
    <n v="1.2997147873911872"/>
  </r>
  <r>
    <x v="1"/>
    <x v="10"/>
    <x v="286"/>
    <x v="0"/>
    <x v="2"/>
    <n v="1"/>
    <m/>
    <m/>
    <n v="54.1"/>
    <n v="582.32753100000002"/>
    <m/>
    <m/>
    <n v="8.7200000000000006"/>
    <n v="0.81011529278421401"/>
  </r>
  <r>
    <x v="1"/>
    <x v="10"/>
    <x v="286"/>
    <x v="0"/>
    <x v="2"/>
    <n v="3"/>
    <m/>
    <m/>
    <n v="472.86"/>
    <n v="5089.8224825999996"/>
    <m/>
    <m/>
    <n v="16.14"/>
    <n v="1.4994565166900473"/>
  </r>
  <r>
    <x v="1"/>
    <x v="10"/>
    <x v="287"/>
    <x v="0"/>
    <x v="2"/>
    <n v="2"/>
    <m/>
    <m/>
    <n v="395"/>
    <n v="4251.7444499999992"/>
    <m/>
    <m/>
    <n v="21.52"/>
    <n v="1.9992753555867298"/>
  </r>
  <r>
    <x v="1"/>
    <x v="10"/>
    <x v="287"/>
    <x v="0"/>
    <x v="2"/>
    <n v="3"/>
    <m/>
    <m/>
    <n v="198"/>
    <n v="2131.2541799999999"/>
    <m/>
    <m/>
    <n v="20.440000000000001"/>
    <n v="1.8989399752877676"/>
  </r>
  <r>
    <x v="1"/>
    <x v="10"/>
    <x v="288"/>
    <x v="0"/>
    <x v="2"/>
    <n v="15"/>
    <m/>
    <m/>
    <n v="380.9"/>
    <n v="4099.9733189999997"/>
    <m/>
    <m/>
    <n v="28.85"/>
    <n v="2.6802552978009833"/>
  </r>
  <r>
    <x v="1"/>
    <x v="10"/>
    <x v="289"/>
    <x v="0"/>
    <x v="2"/>
    <n v="15"/>
    <m/>
    <m/>
    <n v="452"/>
    <n v="4865.2873199999995"/>
    <m/>
    <m/>
    <n v="26.91"/>
    <n v="2.5000232257824768"/>
  </r>
  <r>
    <x v="1"/>
    <x v="10"/>
    <x v="289"/>
    <x v="0"/>
    <x v="2"/>
    <n v="16"/>
    <m/>
    <m/>
    <n v="565.22"/>
    <n v="6083.9772101999997"/>
    <m/>
    <m/>
    <n v="26.91"/>
    <n v="2.5000232257824768"/>
  </r>
  <r>
    <x v="1"/>
    <x v="10"/>
    <x v="290"/>
    <x v="0"/>
    <x v="2"/>
    <s v="Ground"/>
    <m/>
    <m/>
    <n v="18.7"/>
    <n v="201.28511699999999"/>
    <m/>
    <m/>
    <n v="9.1"/>
    <n v="0.84541848214866355"/>
  </r>
  <r>
    <x v="1"/>
    <x v="10"/>
    <x v="290"/>
    <x v="0"/>
    <x v="2"/>
    <s v="Ground"/>
    <m/>
    <m/>
    <n v="16.079999999999998"/>
    <n v="173.08367279999996"/>
    <m/>
    <m/>
    <n v="11"/>
    <n v="1.021934428970912"/>
  </r>
  <r>
    <x v="1"/>
    <x v="10"/>
    <x v="291"/>
    <x v="0"/>
    <x v="2"/>
    <s v="Ground"/>
    <m/>
    <m/>
    <n v="2255.85"/>
    <n v="24281.766373499999"/>
    <m/>
    <m/>
    <n v="13.83"/>
    <n v="1.2848502866061557"/>
  </r>
  <r>
    <x v="1"/>
    <x v="10"/>
    <x v="291"/>
    <x v="0"/>
    <x v="2"/>
    <s v="1 - 3"/>
    <m/>
    <m/>
    <n v="2255.85"/>
    <n v="24281.766373499999"/>
    <m/>
    <m/>
    <n v="13.83"/>
    <n v="1.2848502866061557"/>
  </r>
  <r>
    <x v="1"/>
    <x v="10"/>
    <x v="292"/>
    <x v="0"/>
    <x v="2"/>
    <s v="Ground"/>
    <m/>
    <m/>
    <n v="763.4"/>
    <n v="8217.1688939999985"/>
    <m/>
    <m/>
    <n v="49.5"/>
    <n v="4.5987049303691041"/>
  </r>
  <r>
    <x v="1"/>
    <x v="10"/>
    <x v="292"/>
    <x v="0"/>
    <x v="2"/>
    <s v="1 - 9"/>
    <m/>
    <m/>
    <n v="9716.76"/>
    <n v="104590.3301316"/>
    <m/>
    <m/>
    <n v="38"/>
    <n v="3.530318936444969"/>
  </r>
  <r>
    <x v="1"/>
    <x v="10"/>
    <x v="293"/>
    <x v="1"/>
    <x v="1"/>
    <s v="B1"/>
    <m/>
    <m/>
    <n v="103.2"/>
    <n v="1110.8355119999999"/>
    <m/>
    <m/>
    <n v="53.82"/>
    <n v="5.0000464515649536"/>
  </r>
  <r>
    <x v="1"/>
    <x v="10"/>
    <x v="294"/>
    <x v="1"/>
    <x v="1"/>
    <s v="B1"/>
    <m/>
    <m/>
    <n v="2421"/>
    <n v="26059.426109999997"/>
    <m/>
    <m/>
    <n v="10.14"/>
    <n v="0.94203773725136808"/>
  </r>
  <r>
    <x v="1"/>
    <x v="10"/>
    <x v="294"/>
    <x v="1"/>
    <x v="1"/>
    <s v="B1A"/>
    <m/>
    <m/>
    <n v="1773"/>
    <n v="19084.41243"/>
    <m/>
    <m/>
    <n v="9.93"/>
    <n v="0.92252807997101427"/>
  </r>
  <r>
    <x v="1"/>
    <x v="10"/>
    <x v="294"/>
    <x v="1"/>
    <x v="1"/>
    <s v="B2"/>
    <m/>
    <m/>
    <n v="1076"/>
    <n v="11581.967159999998"/>
    <m/>
    <m/>
    <n v="21.53"/>
    <n v="2.0002043868857942"/>
  </r>
  <r>
    <x v="1"/>
    <x v="10"/>
    <x v="294"/>
    <x v="1"/>
    <x v="1"/>
    <s v="B2"/>
    <m/>
    <m/>
    <n v="62.1"/>
    <n v="668.43881099999999"/>
    <m/>
    <m/>
    <n v="29.06"/>
    <n v="2.6997649550813367"/>
  </r>
  <r>
    <x v="1"/>
    <x v="10"/>
    <x v="294"/>
    <x v="1"/>
    <x v="1"/>
    <s v="B3"/>
    <m/>
    <m/>
    <n v="20.5"/>
    <n v="220.66015499999997"/>
    <m/>
    <m/>
    <n v="107.64"/>
    <n v="10.000092903129907"/>
  </r>
  <r>
    <x v="1"/>
    <x v="10"/>
    <x v="294"/>
    <x v="1"/>
    <x v="1"/>
    <s v="Ground"/>
    <n v="18"/>
    <n v="71"/>
    <n v="44.5"/>
    <n v="478.99399499999998"/>
    <n v="69.97"/>
    <n v="113.02"/>
    <n v="91.495000000000005"/>
    <n v="8.5001718707903269"/>
  </r>
  <r>
    <x v="1"/>
    <x v="10"/>
    <x v="294"/>
    <x v="1"/>
    <x v="1"/>
    <n v="1"/>
    <n v="377"/>
    <n v="781"/>
    <n v="579"/>
    <n v="6232.3038899999992"/>
    <n v="26.91"/>
    <n v="59.2"/>
    <n v="43.055"/>
    <n v="3.9999442581220563"/>
  </r>
  <r>
    <x v="1"/>
    <x v="10"/>
    <x v="295"/>
    <x v="1"/>
    <x v="1"/>
    <s v="Ground"/>
    <n v="15"/>
    <n v="161"/>
    <n v="88"/>
    <n v="947.22407999999996"/>
    <n v="26.9"/>
    <n v="113"/>
    <n v="69.95"/>
    <n v="6.4985739369559363"/>
  </r>
  <r>
    <x v="1"/>
    <x v="10"/>
    <x v="294"/>
    <x v="1"/>
    <x v="1"/>
    <n v="1"/>
    <n v="46"/>
    <n v="97"/>
    <n v="71.5"/>
    <n v="769.61956499999997"/>
    <n v="16.2"/>
    <n v="86.1"/>
    <n v="51.15"/>
    <n v="4.7519950947147409"/>
  </r>
  <r>
    <x v="1"/>
    <x v="10"/>
    <x v="296"/>
    <x v="1"/>
    <x v="1"/>
    <s v="Ground"/>
    <m/>
    <m/>
    <n v="26"/>
    <n v="279.86165999999997"/>
    <m/>
    <m/>
    <n v="66"/>
    <n v="6.1316065738254721"/>
  </r>
  <r>
    <x v="1"/>
    <x v="10"/>
    <x v="297"/>
    <x v="1"/>
    <x v="1"/>
    <s v="Ground"/>
    <m/>
    <m/>
    <n v="10"/>
    <n v="107.63909999999998"/>
    <n v="390.87"/>
    <n v="498.54"/>
    <n v="444.70500000000004"/>
    <n v="41.314486385046315"/>
  </r>
  <r>
    <x v="1"/>
    <x v="10"/>
    <x v="297"/>
    <x v="1"/>
    <x v="1"/>
    <s v="Ground"/>
    <m/>
    <m/>
    <n v="130"/>
    <n v="1399.3082999999999"/>
    <m/>
    <m/>
    <n v="35.54"/>
    <n v="3.3017772368751102"/>
  </r>
  <r>
    <x v="1"/>
    <x v="10"/>
    <x v="297"/>
    <x v="1"/>
    <x v="1"/>
    <s v="Ground"/>
    <m/>
    <m/>
    <n v="103"/>
    <n v="1108.68273"/>
    <m/>
    <m/>
    <n v="64.180000000000007"/>
    <n v="5.9625228773957399"/>
  </r>
  <r>
    <x v="1"/>
    <x v="10"/>
    <x v="297"/>
    <x v="1"/>
    <x v="1"/>
    <n v="1"/>
    <n v="19"/>
    <n v="40"/>
    <n v="29.5"/>
    <n v="317.53534499999995"/>
    <n v="92.58"/>
    <n v="261.54000000000002"/>
    <n v="177.06"/>
    <n v="16.449428181235426"/>
  </r>
  <r>
    <x v="1"/>
    <x v="10"/>
    <x v="298"/>
    <x v="1"/>
    <x v="2"/>
    <s v="Ground"/>
    <n v="45"/>
    <n v="80"/>
    <n v="62.5"/>
    <n v="672.74437499999999"/>
    <n v="6.6"/>
    <n v="7.5"/>
    <n v="7.05"/>
    <n v="0.65496706584044817"/>
  </r>
  <r>
    <x v="1"/>
    <x v="10"/>
    <x v="298"/>
    <x v="1"/>
    <x v="2"/>
    <s v="Ground"/>
    <n v="110"/>
    <n v="130"/>
    <n v="120"/>
    <n v="1291.6691999999998"/>
    <n v="5.47"/>
    <n v="5.92"/>
    <n v="5.6950000000000003"/>
    <n v="0.5290833248172131"/>
  </r>
  <r>
    <x v="1"/>
    <x v="10"/>
    <x v="298"/>
    <x v="1"/>
    <x v="2"/>
    <s v="Ground"/>
    <n v="330"/>
    <n v="500"/>
    <n v="415"/>
    <n v="4467.0226499999999"/>
    <m/>
    <m/>
    <n v="2.15"/>
    <n v="0.19974172929886008"/>
  </r>
  <r>
    <x v="1"/>
    <x v="10"/>
    <x v="298"/>
    <x v="1"/>
    <x v="2"/>
    <n v="1"/>
    <n v="220"/>
    <n v="350"/>
    <n v="285"/>
    <n v="3067.7143499999997"/>
    <n v="2.73"/>
    <n v="3.42"/>
    <n v="3.0750000000000002"/>
    <n v="0.28567712446232318"/>
  </r>
  <r>
    <x v="1"/>
    <x v="10"/>
    <x v="299"/>
    <x v="1"/>
    <x v="2"/>
    <s v="Ground"/>
    <n v="468"/>
    <n v="1155"/>
    <n v="811.5"/>
    <n v="8734.9129649999995"/>
    <n v="29.06"/>
    <n v="34.44"/>
    <n v="31.75"/>
    <n v="2.9496743745296778"/>
  </r>
  <r>
    <x v="1"/>
    <x v="10"/>
    <x v="299"/>
    <x v="1"/>
    <x v="2"/>
    <n v="1"/>
    <n v="25"/>
    <n v="57"/>
    <n v="41"/>
    <n v="441.32030999999995"/>
    <n v="33.26"/>
    <n v="36.5"/>
    <n v="34.879999999999995"/>
    <n v="3.2404611711368552"/>
  </r>
  <r>
    <x v="1"/>
    <x v="10"/>
    <x v="299"/>
    <x v="1"/>
    <x v="2"/>
    <n v="1"/>
    <n v="60"/>
    <n v="245"/>
    <n v="152.5"/>
    <n v="1641.496275"/>
    <n v="26.91"/>
    <n v="30.12"/>
    <n v="28.515000000000001"/>
    <n v="2.6491327492823236"/>
  </r>
  <r>
    <x v="1"/>
    <x v="10"/>
    <x v="299"/>
    <x v="1"/>
    <x v="2"/>
    <n v="2"/>
    <m/>
    <m/>
    <n v="822"/>
    <n v="8847.9340199999988"/>
    <m/>
    <m/>
    <n v="30.12"/>
    <n v="2.7982422727821703"/>
  </r>
  <r>
    <x v="1"/>
    <x v="10"/>
    <x v="299"/>
    <x v="1"/>
    <x v="2"/>
    <n v="3"/>
    <m/>
    <m/>
    <n v="94.76"/>
    <n v="1019.9881116"/>
    <m/>
    <m/>
    <n v="21.63"/>
    <n v="2.0094946998764387"/>
  </r>
  <r>
    <x v="1"/>
    <x v="10"/>
    <x v="299"/>
    <x v="1"/>
    <x v="2"/>
    <n v="3"/>
    <n v="100"/>
    <n v="822"/>
    <n v="461"/>
    <n v="4962.1625099999992"/>
    <n v="16.149999999999999"/>
    <n v="36.5"/>
    <n v="26.324999999999999"/>
    <n v="2.4456748947872056"/>
  </r>
  <r>
    <x v="1"/>
    <x v="10"/>
    <x v="299"/>
    <x v="1"/>
    <x v="2"/>
    <n v="5"/>
    <n v="76"/>
    <n v="93"/>
    <n v="84.5"/>
    <n v="909.55039499999998"/>
    <n v="32.29"/>
    <n v="35.520000000000003"/>
    <n v="33.905000000000001"/>
    <n v="3.1498806194780706"/>
  </r>
  <r>
    <x v="1"/>
    <x v="10"/>
    <x v="299"/>
    <x v="1"/>
    <x v="2"/>
    <n v="8"/>
    <m/>
    <m/>
    <n v="288"/>
    <n v="3100.0060799999997"/>
    <m/>
    <m/>
    <n v="32.29"/>
    <n v="2.999842064679159"/>
  </r>
  <r>
    <x v="1"/>
    <x v="10"/>
    <x v="299"/>
    <x v="1"/>
    <x v="2"/>
    <n v="11"/>
    <m/>
    <m/>
    <n v="504"/>
    <n v="5425.0106399999995"/>
    <m/>
    <m/>
    <n v="32.29"/>
    <n v="2.999842064679159"/>
  </r>
  <r>
    <x v="1"/>
    <x v="10"/>
    <x v="300"/>
    <x v="1"/>
    <x v="2"/>
    <s v="Ground"/>
    <m/>
    <m/>
    <n v="1248.33"/>
    <n v="13436.911770299997"/>
    <m/>
    <m/>
    <n v="26.91"/>
    <n v="2.5000232257824768"/>
  </r>
  <r>
    <x v="1"/>
    <x v="10"/>
    <x v="301"/>
    <x v="1"/>
    <x v="2"/>
    <s v="Ground"/>
    <m/>
    <m/>
    <n v="1172"/>
    <n v="12615.302519999999"/>
    <m/>
    <m/>
    <n v="37.31"/>
    <n v="3.4662157768095212"/>
  </r>
  <r>
    <x v="1"/>
    <x v="10"/>
    <x v="301"/>
    <x v="1"/>
    <x v="2"/>
    <n v="1"/>
    <m/>
    <m/>
    <n v="822.93"/>
    <n v="8857.9444562999979"/>
    <m/>
    <m/>
    <n v="26.91"/>
    <n v="2.5000232257824768"/>
  </r>
  <r>
    <x v="1"/>
    <x v="10"/>
    <x v="301"/>
    <x v="1"/>
    <x v="2"/>
    <n v="2"/>
    <m/>
    <m/>
    <n v="821.81"/>
    <n v="8845.8888770999984"/>
    <m/>
    <m/>
    <n v="25.83"/>
    <n v="2.3996878454835144"/>
  </r>
  <r>
    <x v="1"/>
    <x v="10"/>
    <x v="301"/>
    <x v="1"/>
    <x v="2"/>
    <n v="3"/>
    <m/>
    <m/>
    <n v="100.91"/>
    <n v="1086.1861580999998"/>
    <m/>
    <m/>
    <n v="21.52"/>
    <n v="1.9992753555867298"/>
  </r>
  <r>
    <x v="1"/>
    <x v="10"/>
    <x v="302"/>
    <x v="1"/>
    <x v="2"/>
    <s v="Ground"/>
    <m/>
    <m/>
    <n v="2323.0100000000002"/>
    <n v="25004.670569099999"/>
    <m/>
    <m/>
    <n v="23.42"/>
    <n v="2.1757913024089786"/>
  </r>
  <r>
    <x v="1"/>
    <x v="10"/>
    <x v="303"/>
    <x v="1"/>
    <x v="2"/>
    <n v="1"/>
    <m/>
    <m/>
    <n v="18.3"/>
    <n v="196.97955299999998"/>
    <m/>
    <m/>
    <n v="27.3"/>
    <n v="2.536255446445991"/>
  </r>
  <r>
    <x v="1"/>
    <x v="10"/>
    <x v="303"/>
    <x v="1"/>
    <x v="2"/>
    <s v="1 - 3"/>
    <m/>
    <m/>
    <n v="2323.0100000000002"/>
    <n v="25004.670569099999"/>
    <m/>
    <m/>
    <n v="23.42"/>
    <n v="2.1757913024089786"/>
  </r>
  <r>
    <x v="1"/>
    <x v="10"/>
    <x v="304"/>
    <x v="1"/>
    <x v="2"/>
    <n v="4"/>
    <m/>
    <m/>
    <n v="255.88"/>
    <n v="2754.2692907999999"/>
    <m/>
    <m/>
    <n v="32.299999999999997"/>
    <n v="3.0007710959782234"/>
  </r>
  <r>
    <x v="1"/>
    <x v="10"/>
    <x v="305"/>
    <x v="1"/>
    <x v="2"/>
    <n v="4"/>
    <m/>
    <m/>
    <n v="952"/>
    <n v="10247.242319999999"/>
    <m/>
    <m/>
    <n v="32.56"/>
    <n v="3.0249259097538999"/>
  </r>
  <r>
    <x v="1"/>
    <x v="11"/>
    <x v="306"/>
    <x v="3"/>
    <x v="0"/>
    <m/>
    <m/>
    <m/>
    <n v="129"/>
    <n v="1388.5443899999998"/>
    <m/>
    <n v="0"/>
    <n v="9.3023255813953494"/>
    <n v="0.86421516192043313"/>
  </r>
  <r>
    <x v="1"/>
    <x v="11"/>
    <x v="307"/>
    <x v="3"/>
    <x v="0"/>
    <m/>
    <m/>
    <m/>
    <n v="184"/>
    <n v="1980.5594399999998"/>
    <m/>
    <n v="0"/>
    <n v="8.1521739130434785"/>
    <n v="0.757362472063423"/>
  </r>
  <r>
    <x v="1"/>
    <x v="11"/>
    <x v="308"/>
    <x v="3"/>
    <x v="0"/>
    <m/>
    <m/>
    <m/>
    <n v="152"/>
    <n v="1636.1143199999999"/>
    <m/>
    <n v="0"/>
    <n v="9.2105263157894743"/>
    <n v="0.85568672282253411"/>
  </r>
  <r>
    <x v="1"/>
    <x v="11"/>
    <x v="308"/>
    <x v="3"/>
    <x v="0"/>
    <m/>
    <m/>
    <m/>
    <n v="143"/>
    <n v="1539.2391299999999"/>
    <n v="9.0909090909090917"/>
    <n v="10.48951048951049"/>
    <n v="9.79020979020979"/>
    <n v="0.90954113195122499"/>
  </r>
  <r>
    <x v="1"/>
    <x v="11"/>
    <x v="309"/>
    <x v="3"/>
    <x v="0"/>
    <m/>
    <m/>
    <m/>
    <n v="123"/>
    <n v="1323.96093"/>
    <m/>
    <n v="0"/>
    <n v="8.9430894308943092"/>
    <n v="0.8308409991633432"/>
  </r>
  <r>
    <x v="1"/>
    <x v="11"/>
    <x v="309"/>
    <x v="3"/>
    <x v="0"/>
    <m/>
    <m/>
    <m/>
    <n v="143"/>
    <n v="1539.2391299999999"/>
    <n v="9.79020979020979"/>
    <n v="11.188811188811188"/>
    <n v="10.48951048951049"/>
    <n v="0.97450835566202687"/>
  </r>
  <r>
    <x v="1"/>
    <x v="11"/>
    <x v="310"/>
    <x v="3"/>
    <x v="0"/>
    <m/>
    <m/>
    <m/>
    <n v="143"/>
    <n v="1539.2391299999999"/>
    <m/>
    <n v="0"/>
    <n v="5.5944055944055942"/>
    <n v="0.51973778968641426"/>
  </r>
  <r>
    <x v="1"/>
    <x v="11"/>
    <x v="311"/>
    <x v="3"/>
    <x v="0"/>
    <m/>
    <m/>
    <m/>
    <n v="143"/>
    <n v="1539.2391299999999"/>
    <m/>
    <n v="0"/>
    <n v="9.0909090909090917"/>
    <n v="0.84457390824042322"/>
  </r>
  <r>
    <x v="1"/>
    <x v="11"/>
    <x v="312"/>
    <x v="3"/>
    <x v="0"/>
    <m/>
    <m/>
    <m/>
    <n v="111"/>
    <n v="1194.7940099999998"/>
    <n v="4.5045045045045047"/>
    <n v="5.4054054054054053"/>
    <n v="4.954954954954955"/>
    <n v="0.46033082386077118"/>
  </r>
  <r>
    <x v="1"/>
    <x v="11"/>
    <x v="313"/>
    <x v="3"/>
    <x v="0"/>
    <m/>
    <m/>
    <m/>
    <n v="81"/>
    <n v="871.87670999999989"/>
    <m/>
    <n v="0"/>
    <n v="7.4074074074074074"/>
    <n v="0.6881713326403448"/>
  </r>
  <r>
    <x v="1"/>
    <x v="11"/>
    <x v="314"/>
    <x v="3"/>
    <x v="0"/>
    <m/>
    <m/>
    <m/>
    <n v="165"/>
    <n v="1776.0451499999999"/>
    <m/>
    <n v="0"/>
    <n v="4.2424242424242422"/>
    <n v="0.39413449051219746"/>
  </r>
  <r>
    <x v="1"/>
    <x v="11"/>
    <x v="315"/>
    <x v="3"/>
    <x v="0"/>
    <m/>
    <m/>
    <m/>
    <n v="143"/>
    <n v="1539.2391299999999"/>
    <m/>
    <n v="0"/>
    <n v="20.97902097902098"/>
    <n v="1.9490167113240537"/>
  </r>
  <r>
    <x v="1"/>
    <x v="11"/>
    <x v="316"/>
    <x v="3"/>
    <x v="0"/>
    <m/>
    <m/>
    <m/>
    <n v="187"/>
    <n v="2012.8511699999999"/>
    <n v="9.6256684491978604"/>
    <n v="10.695187165775401"/>
    <n v="10.160427807486631"/>
    <n v="0.94393554450400241"/>
  </r>
  <r>
    <x v="1"/>
    <x v="11"/>
    <x v="317"/>
    <x v="3"/>
    <x v="0"/>
    <m/>
    <m/>
    <m/>
    <n v="105"/>
    <n v="1130.21055"/>
    <m/>
    <n v="0"/>
    <n v="15.238095238095237"/>
    <n v="1.4156667414315665"/>
  </r>
  <r>
    <x v="1"/>
    <x v="11"/>
    <x v="318"/>
    <x v="3"/>
    <x v="0"/>
    <m/>
    <m/>
    <m/>
    <n v="141"/>
    <n v="1517.7113099999999"/>
    <m/>
    <n v="0"/>
    <n v="11.347517730496454"/>
    <n v="1.0542199138320176"/>
  </r>
  <r>
    <x v="1"/>
    <x v="11"/>
    <x v="202"/>
    <x v="3"/>
    <x v="0"/>
    <m/>
    <m/>
    <m/>
    <n v="106"/>
    <n v="1140.9744599999999"/>
    <m/>
    <n v="0"/>
    <n v="5.6603773584905657"/>
    <n v="0.52586677305535778"/>
  </r>
  <r>
    <x v="1"/>
    <x v="11"/>
    <x v="319"/>
    <x v="3"/>
    <x v="0"/>
    <m/>
    <m/>
    <m/>
    <n v="123"/>
    <n v="1323.96093"/>
    <m/>
    <n v="0"/>
    <n v="17.886178861788618"/>
    <n v="1.6616819983266864"/>
  </r>
  <r>
    <x v="1"/>
    <x v="10"/>
    <x v="320"/>
    <x v="0"/>
    <x v="0"/>
    <m/>
    <m/>
    <m/>
    <n v="91"/>
    <n v="979.51580999999987"/>
    <n v="16.483516483516482"/>
    <n v="19.780219780219781"/>
    <n v="18.131868131868131"/>
    <n v="1.6845073005015034"/>
  </r>
  <r>
    <x v="1"/>
    <x v="10"/>
    <x v="321"/>
    <x v="0"/>
    <x v="0"/>
    <m/>
    <m/>
    <m/>
    <n v="75"/>
    <n v="807.29324999999994"/>
    <m/>
    <n v="0"/>
    <n v="21.333333333333332"/>
    <n v="1.9819334380041931"/>
  </r>
  <r>
    <x v="1"/>
    <x v="10"/>
    <x v="322"/>
    <x v="0"/>
    <x v="0"/>
    <m/>
    <m/>
    <m/>
    <n v="107"/>
    <n v="1151.7383699999998"/>
    <m/>
    <n v="0"/>
    <n v="12.149532710280374"/>
    <n v="1.1287296156857993"/>
  </r>
  <r>
    <x v="1"/>
    <x v="10"/>
    <x v="322"/>
    <x v="0"/>
    <x v="0"/>
    <m/>
    <m/>
    <m/>
    <n v="143"/>
    <n v="1539.2391299999999"/>
    <m/>
    <n v="0"/>
    <n v="10.48951048951049"/>
    <n v="0.97450835566202687"/>
  </r>
  <r>
    <x v="1"/>
    <x v="10"/>
    <x v="323"/>
    <x v="0"/>
    <x v="0"/>
    <m/>
    <m/>
    <m/>
    <n v="114"/>
    <n v="1227.08574"/>
    <m/>
    <n v="0"/>
    <n v="17.543859649122808"/>
    <n v="1.6298794720429222"/>
  </r>
  <r>
    <x v="1"/>
    <x v="10"/>
    <x v="324"/>
    <x v="0"/>
    <x v="0"/>
    <m/>
    <m/>
    <m/>
    <n v="162"/>
    <n v="1743.7534199999998"/>
    <n v="9.2592592592592595"/>
    <n v="12.345679012345679"/>
    <n v="10.802469135802468"/>
    <n v="1.0035831934338362"/>
  </r>
  <r>
    <x v="1"/>
    <x v="10"/>
    <x v="325"/>
    <x v="0"/>
    <x v="0"/>
    <m/>
    <m/>
    <m/>
    <n v="93"/>
    <n v="1001.0436299999999"/>
    <n v="6.4516129032258061"/>
    <n v="13.978494623655914"/>
    <n v="10.21505376344086"/>
    <n v="0.94901046678628198"/>
  </r>
  <r>
    <x v="1"/>
    <x v="10"/>
    <x v="326"/>
    <x v="0"/>
    <x v="0"/>
    <m/>
    <m/>
    <m/>
    <n v="124"/>
    <n v="1334.7248399999999"/>
    <n v="12.096774193548388"/>
    <n v="14.516129032258064"/>
    <n v="13.306451612903226"/>
    <n v="1.2362110027873936"/>
  </r>
  <r>
    <x v="1"/>
    <x v="10"/>
    <x v="327"/>
    <x v="0"/>
    <x v="0"/>
    <m/>
    <m/>
    <m/>
    <n v="168"/>
    <n v="1808.3368799999998"/>
    <n v="19.047619047619047"/>
    <n v="23.80952380952381"/>
    <n v="21.428571428571431"/>
    <n v="1.9907813551381406"/>
  </r>
  <r>
    <x v="1"/>
    <x v="10"/>
    <x v="328"/>
    <x v="0"/>
    <x v="0"/>
    <m/>
    <m/>
    <m/>
    <n v="100"/>
    <n v="1076.3909999999998"/>
    <n v="20"/>
    <n v="22"/>
    <n v="21"/>
    <n v="1.9509657280353776"/>
  </r>
  <r>
    <x v="1"/>
    <x v="10"/>
    <x v="329"/>
    <x v="0"/>
    <x v="0"/>
    <m/>
    <m/>
    <m/>
    <n v="139"/>
    <n v="1496.1834899999999"/>
    <m/>
    <n v="0"/>
    <n v="17.985611510791365"/>
    <n v="1.6709196026339306"/>
  </r>
  <r>
    <x v="1"/>
    <x v="10"/>
    <x v="330"/>
    <x v="0"/>
    <x v="0"/>
    <m/>
    <m/>
    <m/>
    <n v="131"/>
    <n v="1410.0722099999998"/>
    <n v="23.81679389312977"/>
    <n v="26.717557251908396"/>
    <n v="25.267175572519083"/>
    <n v="2.3473996945827333"/>
  </r>
  <r>
    <x v="1"/>
    <x v="10"/>
    <x v="327"/>
    <x v="0"/>
    <x v="0"/>
    <m/>
    <m/>
    <m/>
    <n v="144"/>
    <n v="1550.0030399999998"/>
    <m/>
    <n v="0"/>
    <n v="11.805555555555555"/>
    <n v="1.0967730613955495"/>
  </r>
  <r>
    <x v="1"/>
    <x v="10"/>
    <x v="331"/>
    <x v="0"/>
    <x v="0"/>
    <m/>
    <m/>
    <m/>
    <n v="172"/>
    <n v="1851.3925199999999"/>
    <m/>
    <n v="0"/>
    <n v="12.209302325581396"/>
    <n v="1.1342824000205685"/>
  </r>
  <r>
    <x v="1"/>
    <x v="10"/>
    <x v="332"/>
    <x v="1"/>
    <x v="0"/>
    <m/>
    <m/>
    <m/>
    <n v="159"/>
    <n v="1711.4616899999999"/>
    <n v="10.062893081761006"/>
    <n v="12.578616352201259"/>
    <n v="11.320754716981131"/>
    <n v="1.0517335461107156"/>
  </r>
  <r>
    <x v="1"/>
    <x v="10"/>
    <x v="333"/>
    <x v="1"/>
    <x v="0"/>
    <m/>
    <m/>
    <m/>
    <n v="129"/>
    <n v="1388.5443899999998"/>
    <m/>
    <n v="0"/>
    <n v="7.7519379844961236"/>
    <n v="0.72017930160036081"/>
  </r>
  <r>
    <x v="1"/>
    <x v="10"/>
    <x v="334"/>
    <x v="1"/>
    <x v="0"/>
    <m/>
    <m/>
    <m/>
    <n v="129"/>
    <n v="1388.5443899999998"/>
    <m/>
    <n v="0"/>
    <n v="5.0387596899224807"/>
    <n v="0.46811654604023456"/>
  </r>
  <r>
    <x v="1"/>
    <x v="10"/>
    <x v="335"/>
    <x v="1"/>
    <x v="0"/>
    <m/>
    <m/>
    <m/>
    <n v="119"/>
    <n v="1280.9052899999999"/>
    <n v="18.487394957983192"/>
    <n v="19.327731092436974"/>
    <n v="18.907563025210081"/>
    <n v="1.7565717839454178"/>
  </r>
  <r>
    <x v="1"/>
    <x v="10"/>
    <x v="336"/>
    <x v="1"/>
    <x v="0"/>
    <m/>
    <m/>
    <m/>
    <n v="127"/>
    <n v="1367.01657"/>
    <m/>
    <n v="0"/>
    <n v="12.677165354330709"/>
    <n v="1.1777483397588895"/>
  </r>
  <r>
    <x v="1"/>
    <x v="10"/>
    <x v="336"/>
    <x v="1"/>
    <x v="0"/>
    <m/>
    <m/>
    <m/>
    <n v="181"/>
    <n v="1948.2677099999999"/>
    <m/>
    <n v="0"/>
    <n v="20.441988950276244"/>
    <n v="1.899124754993659"/>
  </r>
  <r>
    <x v="1"/>
    <x v="10"/>
    <x v="337"/>
    <x v="1"/>
    <x v="0"/>
    <m/>
    <m/>
    <m/>
    <n v="145"/>
    <n v="1560.76695"/>
    <n v="11.03448275862069"/>
    <n v="11.724137931034482"/>
    <n v="11.379310344827587"/>
    <n v="1.0571735472112884"/>
  </r>
  <r>
    <x v="1"/>
    <x v="10"/>
    <x v="338"/>
    <x v="2"/>
    <x v="0"/>
    <m/>
    <m/>
    <m/>
    <n v="146"/>
    <n v="1571.5308599999998"/>
    <n v="14.383561643835616"/>
    <n v="16.438356164383563"/>
    <n v="15.41095890410959"/>
    <n v="1.4317263170514025"/>
  </r>
  <r>
    <x v="1"/>
    <x v="10"/>
    <x v="339"/>
    <x v="2"/>
    <x v="0"/>
    <m/>
    <m/>
    <m/>
    <n v="182"/>
    <n v="1959.0316199999997"/>
    <m/>
    <n v="0"/>
    <n v="12.637362637362637"/>
    <n v="1.1740505427737751"/>
  </r>
  <r>
    <x v="1"/>
    <x v="10"/>
    <x v="340"/>
    <x v="2"/>
    <x v="0"/>
    <m/>
    <m/>
    <m/>
    <n v="145"/>
    <n v="1560.76695"/>
    <m/>
    <n v="0"/>
    <n v="27.586206896551722"/>
    <n v="2.5628449629364565"/>
  </r>
  <r>
    <x v="1"/>
    <x v="10"/>
    <x v="341"/>
    <x v="2"/>
    <x v="0"/>
    <m/>
    <m/>
    <m/>
    <n v="141"/>
    <n v="1517.7113099999999"/>
    <m/>
    <n v="0"/>
    <n v="15.602836879432624"/>
    <n v="1.4495523815190243"/>
  </r>
  <r>
    <x v="1"/>
    <x v="10"/>
    <x v="342"/>
    <x v="2"/>
    <x v="0"/>
    <m/>
    <m/>
    <m/>
    <n v="121"/>
    <n v="1302.4331099999999"/>
    <m/>
    <n v="0"/>
    <n v="6.6115702479338845"/>
    <n v="0.61423556962939874"/>
  </r>
  <r>
    <x v="1"/>
    <x v="10"/>
    <x v="342"/>
    <x v="2"/>
    <x v="0"/>
    <m/>
    <m/>
    <m/>
    <n v="114"/>
    <n v="1227.08574"/>
    <m/>
    <n v="0"/>
    <n v="8.7719298245614041"/>
    <n v="0.81493973602146108"/>
  </r>
  <r>
    <x v="1"/>
    <x v="10"/>
    <x v="343"/>
    <x v="2"/>
    <x v="0"/>
    <m/>
    <m/>
    <m/>
    <n v="132"/>
    <n v="1420.8361199999999"/>
    <m/>
    <n v="0"/>
    <n v="13.636363636363637"/>
    <n v="1.2668608623606348"/>
  </r>
  <r>
    <x v="1"/>
    <x v="10"/>
    <x v="343"/>
    <x v="2"/>
    <x v="0"/>
    <m/>
    <m/>
    <m/>
    <n v="143"/>
    <n v="1539.2391299999999"/>
    <n v="10.48951048951049"/>
    <n v="12.587412587412587"/>
    <n v="11.538461538461538"/>
    <n v="1.0719591912282294"/>
  </r>
  <r>
    <x v="1"/>
    <x v="10"/>
    <x v="344"/>
    <x v="2"/>
    <x v="0"/>
    <m/>
    <m/>
    <m/>
    <n v="118"/>
    <n v="1270.1413799999998"/>
    <m/>
    <n v="0"/>
    <n v="12.711864406779661"/>
    <n v="1.1809719903361851"/>
  </r>
  <r>
    <x v="1"/>
    <x v="10"/>
    <x v="344"/>
    <x v="2"/>
    <x v="0"/>
    <m/>
    <m/>
    <m/>
    <n v="130"/>
    <n v="1399.3082999999999"/>
    <n v="16.153846153846153"/>
    <n v="21.53846153846154"/>
    <n v="18.846153846153847"/>
    <n v="1.750866679006108"/>
  </r>
  <r>
    <x v="1"/>
    <x v="10"/>
    <x v="345"/>
    <x v="2"/>
    <x v="0"/>
    <m/>
    <m/>
    <m/>
    <n v="128"/>
    <n v="1377.7804799999999"/>
    <n v="14.0625"/>
    <n v="16.40625"/>
    <n v="15.234375"/>
    <n v="1.4153211196685216"/>
  </r>
  <r>
    <x v="1"/>
    <x v="10"/>
    <x v="345"/>
    <x v="2"/>
    <x v="0"/>
    <m/>
    <m/>
    <m/>
    <n v="129"/>
    <n v="1388.5443899999998"/>
    <m/>
    <n v="0"/>
    <n v="19.379844961240309"/>
    <n v="1.8004482540009021"/>
  </r>
  <r>
    <x v="1"/>
    <x v="10"/>
    <x v="345"/>
    <x v="2"/>
    <x v="0"/>
    <m/>
    <m/>
    <m/>
    <n v="187"/>
    <n v="2012.8511699999999"/>
    <n v="16.042780748663102"/>
    <n v="16.577540106951872"/>
    <n v="16.310160427807489"/>
    <n v="1.515264953019583"/>
  </r>
  <r>
    <x v="1"/>
    <x v="10"/>
    <x v="346"/>
    <x v="2"/>
    <x v="0"/>
    <m/>
    <m/>
    <m/>
    <n v="117"/>
    <n v="1259.3774699999999"/>
    <m/>
    <n v="0"/>
    <n v="15.384615384615385"/>
    <n v="1.4292789216376394"/>
  </r>
  <r>
    <x v="1"/>
    <x v="10"/>
    <x v="347"/>
    <x v="2"/>
    <x v="0"/>
    <m/>
    <m/>
    <m/>
    <n v="143"/>
    <n v="1539.2391299999999"/>
    <n v="6.9930069930069934"/>
    <n v="8.7412587412587417"/>
    <n v="7.8671328671328675"/>
    <n v="0.7308812667465201"/>
  </r>
  <r>
    <x v="1"/>
    <x v="10"/>
    <x v="348"/>
    <x v="2"/>
    <x v="0"/>
    <m/>
    <m/>
    <m/>
    <n v="133"/>
    <n v="1431.6000299999998"/>
    <n v="13.533834586466165"/>
    <n v="15.037593984962406"/>
    <n v="14.285714285714285"/>
    <n v="1.3271875700920934"/>
  </r>
  <r>
    <x v="1"/>
    <x v="10"/>
    <x v="349"/>
    <x v="2"/>
    <x v="0"/>
    <m/>
    <m/>
    <m/>
    <n v="129"/>
    <n v="1388.5443899999998"/>
    <n v="6.5891472868217056"/>
    <n v="9.6899224806201545"/>
    <n v="8.1395348837209305"/>
    <n v="0.75618826668037897"/>
  </r>
  <r>
    <x v="1"/>
    <x v="10"/>
    <x v="350"/>
    <x v="2"/>
    <x v="0"/>
    <m/>
    <m/>
    <m/>
    <n v="130"/>
    <n v="1399.3082999999999"/>
    <m/>
    <n v="0"/>
    <n v="7.6923076923076925"/>
    <n v="0.71463946081881968"/>
  </r>
  <r>
    <x v="1"/>
    <x v="10"/>
    <x v="351"/>
    <x v="2"/>
    <x v="0"/>
    <m/>
    <m/>
    <m/>
    <n v="178"/>
    <n v="1915.9759799999999"/>
    <m/>
    <n v="0"/>
    <n v="9.8314606741573041"/>
    <n v="0.91337346818135656"/>
  </r>
  <r>
    <x v="1"/>
    <x v="10"/>
    <x v="352"/>
    <x v="2"/>
    <x v="0"/>
    <m/>
    <m/>
    <m/>
    <n v="170"/>
    <n v="1829.8646999999999"/>
    <m/>
    <n v="0"/>
    <n v="11.764705882352942"/>
    <n v="1.0929779988993713"/>
  </r>
  <r>
    <x v="1"/>
    <x v="10"/>
    <x v="353"/>
    <x v="2"/>
    <x v="0"/>
    <m/>
    <m/>
    <m/>
    <n v="117"/>
    <n v="1259.3774699999999"/>
    <m/>
    <n v="0"/>
    <n v="8.5470085470085468"/>
    <n v="0.79404384535424399"/>
  </r>
  <r>
    <x v="1"/>
    <x v="10"/>
    <x v="354"/>
    <x v="2"/>
    <x v="0"/>
    <m/>
    <m/>
    <m/>
    <n v="143"/>
    <n v="1539.2391299999999"/>
    <m/>
    <n v="0"/>
    <n v="7.6923076923076925"/>
    <n v="0.71463946081881968"/>
  </r>
  <r>
    <x v="1"/>
    <x v="10"/>
    <x v="355"/>
    <x v="2"/>
    <x v="0"/>
    <m/>
    <m/>
    <m/>
    <n v="103"/>
    <n v="1108.68273"/>
    <n v="14.563106796116505"/>
    <n v="16.50485436893204"/>
    <n v="15.533980582524272"/>
    <n v="1.4431554160224707"/>
  </r>
  <r>
    <x v="1"/>
    <x v="10"/>
    <x v="356"/>
    <x v="2"/>
    <x v="0"/>
    <m/>
    <m/>
    <m/>
    <n v="145"/>
    <n v="1560.76695"/>
    <m/>
    <n v="0"/>
    <n v="15.862068965517242"/>
    <n v="1.4736358536884626"/>
  </r>
  <r>
    <x v="1"/>
    <x v="10"/>
    <x v="357"/>
    <x v="2"/>
    <x v="0"/>
    <m/>
    <m/>
    <m/>
    <n v="143"/>
    <n v="1539.2391299999999"/>
    <m/>
    <n v="0"/>
    <n v="22.377622377622377"/>
    <n v="2.0789511587456571"/>
  </r>
  <r>
    <x v="1"/>
    <x v="10"/>
    <x v="358"/>
    <x v="2"/>
    <x v="0"/>
    <m/>
    <m/>
    <m/>
    <n v="129"/>
    <n v="1388.5443899999998"/>
    <n v="9.3023255813953494"/>
    <n v="19.379844961240309"/>
    <n v="14.34108527131783"/>
    <n v="1.3323317079606676"/>
  </r>
  <r>
    <x v="1"/>
    <x v="10"/>
    <x v="358"/>
    <x v="2"/>
    <x v="0"/>
    <m/>
    <m/>
    <m/>
    <n v="143"/>
    <n v="1539.2391299999999"/>
    <n v="9.79020979020979"/>
    <n v="13.986013986013987"/>
    <n v="11.888111888111888"/>
    <n v="1.1044428030836304"/>
  </r>
  <r>
    <x v="1"/>
    <x v="10"/>
    <x v="359"/>
    <x v="2"/>
    <x v="0"/>
    <m/>
    <m/>
    <m/>
    <n v="156"/>
    <n v="1679.1699599999999"/>
    <m/>
    <n v="0"/>
    <n v="10.897435897435898"/>
    <n v="1.0124059028266612"/>
  </r>
  <r>
    <x v="1"/>
    <x v="10"/>
    <x v="360"/>
    <x v="2"/>
    <x v="0"/>
    <m/>
    <m/>
    <m/>
    <n v="111"/>
    <n v="1194.7940099999998"/>
    <m/>
    <n v="0"/>
    <n v="12.612612612612613"/>
    <n v="1.1717511880092359"/>
  </r>
  <r>
    <x v="1"/>
    <x v="10"/>
    <x v="361"/>
    <x v="2"/>
    <x v="0"/>
    <m/>
    <m/>
    <m/>
    <n v="111"/>
    <n v="1194.7940099999998"/>
    <m/>
    <n v="0"/>
    <n v="6.756756756756757"/>
    <n v="0.62772385071923353"/>
  </r>
  <r>
    <x v="1"/>
    <x v="10"/>
    <x v="362"/>
    <x v="2"/>
    <x v="0"/>
    <m/>
    <m/>
    <m/>
    <n v="121"/>
    <n v="1302.4331099999999"/>
    <n v="9.0909090909090917"/>
    <n v="10.743801652892563"/>
    <n v="9.9173553719008272"/>
    <n v="0.92135335444409805"/>
  </r>
  <r>
    <x v="1"/>
    <x v="10"/>
    <x v="362"/>
    <x v="2"/>
    <x v="0"/>
    <m/>
    <m/>
    <m/>
    <n v="143"/>
    <n v="1539.2391299999999"/>
    <n v="9.0909090909090917"/>
    <n v="10.48951048951049"/>
    <n v="9.79020979020979"/>
    <n v="0.90954113195122499"/>
  </r>
  <r>
    <x v="1"/>
    <x v="10"/>
    <x v="363"/>
    <x v="2"/>
    <x v="0"/>
    <m/>
    <m/>
    <m/>
    <n v="133"/>
    <n v="1431.6000299999998"/>
    <n v="11.278195488721805"/>
    <n v="15.037593984962406"/>
    <n v="13.157894736842106"/>
    <n v="1.2224096040321915"/>
  </r>
  <r>
    <x v="1"/>
    <x v="10"/>
    <x v="363"/>
    <x v="2"/>
    <x v="0"/>
    <m/>
    <m/>
    <m/>
    <n v="186"/>
    <n v="2002.0872599999998"/>
    <m/>
    <n v="0"/>
    <n v="5.913978494623656"/>
    <n v="0.54942711234995278"/>
  </r>
  <r>
    <x v="1"/>
    <x v="10"/>
    <x v="364"/>
    <x v="2"/>
    <x v="0"/>
    <m/>
    <m/>
    <m/>
    <n v="143"/>
    <n v="1539.2391299999999"/>
    <n v="6.9930069930069934"/>
    <n v="11.188811188811188"/>
    <n v="9.0909090909090899"/>
    <n v="0.84457390824042311"/>
  </r>
  <r>
    <x v="1"/>
    <x v="10"/>
    <x v="365"/>
    <x v="2"/>
    <x v="0"/>
    <m/>
    <m/>
    <m/>
    <n v="119"/>
    <n v="1280.9052899999999"/>
    <n v="5.882352941176471"/>
    <n v="7.5630252100840334"/>
    <n v="6.7226890756302522"/>
    <n v="0.6245588565139264"/>
  </r>
  <r>
    <x v="1"/>
    <x v="10"/>
    <x v="366"/>
    <x v="2"/>
    <x v="0"/>
    <m/>
    <m/>
    <m/>
    <n v="143"/>
    <n v="1539.2391299999999"/>
    <m/>
    <n v="0"/>
    <n v="11.538461538461538"/>
    <n v="1.0719591912282294"/>
  </r>
  <r>
    <x v="1"/>
    <x v="10"/>
    <x v="367"/>
    <x v="2"/>
    <x v="0"/>
    <m/>
    <m/>
    <m/>
    <n v="130"/>
    <n v="1399.3082999999999"/>
    <m/>
    <n v="0"/>
    <n v="7.6923076923076925"/>
    <n v="0.71463946081881968"/>
  </r>
  <r>
    <x v="1"/>
    <x v="10"/>
    <x v="368"/>
    <x v="2"/>
    <x v="0"/>
    <m/>
    <m/>
    <m/>
    <n v="126"/>
    <n v="1356.2526599999999"/>
    <m/>
    <n v="0"/>
    <n v="8.7301587301587293"/>
    <n v="0.81105907061183491"/>
  </r>
  <r>
    <x v="1"/>
    <x v="10"/>
    <x v="368"/>
    <x v="2"/>
    <x v="0"/>
    <m/>
    <m/>
    <m/>
    <n v="143"/>
    <n v="1539.2391299999999"/>
    <m/>
    <n v="0"/>
    <n v="10.48951048951049"/>
    <n v="0.97450835566202687"/>
  </r>
  <r>
    <x v="1"/>
    <x v="10"/>
    <x v="369"/>
    <x v="2"/>
    <x v="0"/>
    <m/>
    <m/>
    <m/>
    <n v="123"/>
    <n v="1323.96093"/>
    <m/>
    <n v="0"/>
    <n v="11.219512195121951"/>
    <n v="1.0423277989503759"/>
  </r>
  <r>
    <x v="1"/>
    <x v="10"/>
    <x v="370"/>
    <x v="2"/>
    <x v="0"/>
    <m/>
    <m/>
    <m/>
    <n v="143"/>
    <n v="1539.2391299999999"/>
    <m/>
    <n v="0"/>
    <n v="9.0909090909090917"/>
    <n v="0.84457390824042322"/>
  </r>
  <r>
    <x v="1"/>
    <x v="10"/>
    <x v="371"/>
    <x v="2"/>
    <x v="0"/>
    <m/>
    <m/>
    <m/>
    <n v="156"/>
    <n v="1679.1699599999999"/>
    <m/>
    <n v="0"/>
    <n v="6.4102564102564106"/>
    <n v="0.59553288401568305"/>
  </r>
  <r>
    <x v="1"/>
    <x v="10"/>
    <x v="371"/>
    <x v="2"/>
    <x v="0"/>
    <m/>
    <m/>
    <m/>
    <n v="187"/>
    <n v="2012.8511699999999"/>
    <n v="8.0213903743315509"/>
    <n v="8.5561497326203213"/>
    <n v="8.2887700534759361"/>
    <n v="0.77005268104273883"/>
  </r>
  <r>
    <x v="1"/>
    <x v="10"/>
    <x v="372"/>
    <x v="2"/>
    <x v="0"/>
    <m/>
    <m/>
    <m/>
    <n v="390"/>
    <n v="4197.9249"/>
    <m/>
    <n v="0"/>
    <n v="8.9743589743589745"/>
    <n v="0.8337460376219562"/>
  </r>
  <r>
    <x v="1"/>
    <x v="10"/>
    <x v="373"/>
    <x v="2"/>
    <x v="0"/>
    <m/>
    <m/>
    <m/>
    <n v="130"/>
    <n v="1399.3082999999999"/>
    <n v="13.846153846153847"/>
    <n v="15.384615384615385"/>
    <n v="14.615384615384617"/>
    <n v="1.3578149755557574"/>
  </r>
  <r>
    <x v="1"/>
    <x v="10"/>
    <x v="374"/>
    <x v="2"/>
    <x v="0"/>
    <m/>
    <m/>
    <m/>
    <n v="129"/>
    <n v="1388.5443899999998"/>
    <m/>
    <n v="0"/>
    <n v="17.054263565891471"/>
    <n v="1.5843944635207938"/>
  </r>
  <r>
    <x v="1"/>
    <x v="10"/>
    <x v="375"/>
    <x v="2"/>
    <x v="0"/>
    <m/>
    <m/>
    <m/>
    <n v="118"/>
    <n v="1270.1413799999998"/>
    <m/>
    <n v="0"/>
    <n v="13.559322033898304"/>
    <n v="1.2597034563585972"/>
  </r>
  <r>
    <x v="1"/>
    <x v="10"/>
    <x v="376"/>
    <x v="2"/>
    <x v="0"/>
    <m/>
    <m/>
    <m/>
    <n v="111"/>
    <n v="1194.7940099999998"/>
    <m/>
    <n v="0"/>
    <n v="36.036036036036037"/>
    <n v="3.3478605371692454"/>
  </r>
  <r>
    <x v="1"/>
    <x v="10"/>
    <x v="377"/>
    <x v="3"/>
    <x v="0"/>
    <m/>
    <m/>
    <m/>
    <n v="133"/>
    <n v="1431.6000299999998"/>
    <n v="11.278195488721805"/>
    <n v="12.030075187969924"/>
    <n v="11.654135338345863"/>
    <n v="1.0827056492856553"/>
  </r>
  <r>
    <x v="1"/>
    <x v="10"/>
    <x v="377"/>
    <x v="3"/>
    <x v="0"/>
    <m/>
    <m/>
    <m/>
    <n v="123"/>
    <n v="1323.96093"/>
    <m/>
    <n v="0"/>
    <n v="16.260162601626018"/>
    <n v="1.5106199984788058"/>
  </r>
  <r>
    <x v="1"/>
    <x v="10"/>
    <x v="378"/>
    <x v="3"/>
    <x v="0"/>
    <m/>
    <m/>
    <m/>
    <n v="141"/>
    <n v="1517.7113099999999"/>
    <m/>
    <n v="0"/>
    <n v="11.347517730496454"/>
    <n v="1.0542199138320176"/>
  </r>
  <r>
    <x v="1"/>
    <x v="10"/>
    <x v="379"/>
    <x v="3"/>
    <x v="0"/>
    <m/>
    <m/>
    <m/>
    <n v="108"/>
    <n v="1162.5022799999999"/>
    <m/>
    <n v="0"/>
    <n v="14.814814814814815"/>
    <n v="1.3763426652806896"/>
  </r>
  <r>
    <x v="1"/>
    <x v="10"/>
    <x v="380"/>
    <x v="3"/>
    <x v="0"/>
    <m/>
    <m/>
    <m/>
    <n v="143"/>
    <n v="1539.2391299999999"/>
    <m/>
    <n v="0"/>
    <n v="7.6923076923076925"/>
    <n v="0.71463946081881968"/>
  </r>
  <r>
    <x v="1"/>
    <x v="10"/>
    <x v="381"/>
    <x v="3"/>
    <x v="0"/>
    <m/>
    <m/>
    <m/>
    <n v="123"/>
    <n v="1323.96093"/>
    <m/>
    <n v="0"/>
    <n v="8.1300813008130088"/>
    <n v="0.7553099992394029"/>
  </r>
  <r>
    <x v="1"/>
    <x v="10"/>
    <x v="382"/>
    <x v="3"/>
    <x v="0"/>
    <m/>
    <m/>
    <m/>
    <n v="111"/>
    <n v="1194.7940099999998"/>
    <m/>
    <n v="0"/>
    <n v="9.9099099099099099"/>
    <n v="0.92066164772154235"/>
  </r>
  <r>
    <x v="1"/>
    <x v="10"/>
    <x v="383"/>
    <x v="3"/>
    <x v="0"/>
    <m/>
    <m/>
    <m/>
    <n v="143"/>
    <n v="1539.2391299999999"/>
    <m/>
    <n v="0"/>
    <n v="11.188811188811188"/>
    <n v="1.0394755793728285"/>
  </r>
  <r>
    <x v="1"/>
    <x v="10"/>
    <x v="384"/>
    <x v="3"/>
    <x v="0"/>
    <m/>
    <m/>
    <m/>
    <n v="146"/>
    <n v="1571.5308599999998"/>
    <m/>
    <n v="0"/>
    <n v="9.5890410958904102"/>
    <n v="0.89085193060976142"/>
  </r>
  <r>
    <x v="1"/>
    <x v="10"/>
    <x v="385"/>
    <x v="3"/>
    <x v="0"/>
    <m/>
    <m/>
    <m/>
    <n v="130"/>
    <n v="1399.3082999999999"/>
    <n v="10"/>
    <n v="10.76923076923077"/>
    <n v="10.384615384615385"/>
    <n v="0.96476327210540658"/>
  </r>
  <r>
    <x v="1"/>
    <x v="10"/>
    <x v="386"/>
    <x v="3"/>
    <x v="0"/>
    <m/>
    <m/>
    <m/>
    <n v="123"/>
    <n v="1323.96093"/>
    <m/>
    <n v="0"/>
    <n v="8.1300813008130088"/>
    <n v="0.7553099992394029"/>
  </r>
  <r>
    <x v="1"/>
    <x v="10"/>
    <x v="387"/>
    <x v="3"/>
    <x v="0"/>
    <m/>
    <m/>
    <m/>
    <n v="107"/>
    <n v="1151.7383699999998"/>
    <m/>
    <n v="0"/>
    <n v="7.4766355140186915"/>
    <n v="0.69460284042203024"/>
  </r>
  <r>
    <x v="1"/>
    <x v="10"/>
    <x v="388"/>
    <x v="3"/>
    <x v="0"/>
    <m/>
    <m/>
    <m/>
    <n v="136"/>
    <n v="1463.89176"/>
    <m/>
    <n v="0"/>
    <n v="8.8235294117647065"/>
    <n v="0.81973349917452842"/>
  </r>
  <r>
    <x v="1"/>
    <x v="10"/>
    <x v="388"/>
    <x v="3"/>
    <x v="0"/>
    <m/>
    <m/>
    <m/>
    <n v="130"/>
    <n v="1399.3082999999999"/>
    <m/>
    <n v="0"/>
    <n v="9.2307692307692299"/>
    <n v="0.85756735298258346"/>
  </r>
  <r>
    <x v="1"/>
    <x v="10"/>
    <x v="389"/>
    <x v="3"/>
    <x v="0"/>
    <m/>
    <m/>
    <m/>
    <n v="110"/>
    <n v="1184.0300999999999"/>
    <m/>
    <n v="0"/>
    <n v="5"/>
    <n v="0.46451564953223273"/>
  </r>
  <r>
    <x v="1"/>
    <x v="10"/>
    <x v="390"/>
    <x v="3"/>
    <x v="0"/>
    <m/>
    <m/>
    <m/>
    <n v="114"/>
    <n v="1227.08574"/>
    <m/>
    <n v="0"/>
    <n v="13.157894736842104"/>
    <n v="1.2224096040321915"/>
  </r>
  <r>
    <x v="1"/>
    <x v="10"/>
    <x v="391"/>
    <x v="3"/>
    <x v="0"/>
    <m/>
    <m/>
    <m/>
    <n v="111"/>
    <n v="1194.7940099999998"/>
    <m/>
    <n v="0"/>
    <n v="13.513513513513514"/>
    <n v="1.2554477014384671"/>
  </r>
  <r>
    <x v="1"/>
    <x v="10"/>
    <x v="392"/>
    <x v="3"/>
    <x v="0"/>
    <m/>
    <m/>
    <m/>
    <n v="130"/>
    <n v="1399.3082999999999"/>
    <n v="17.692307692307693"/>
    <n v="24.615384615384617"/>
    <n v="21.153846153846153"/>
    <n v="1.9652585172517538"/>
  </r>
  <r>
    <x v="1"/>
    <x v="10"/>
    <x v="393"/>
    <x v="3"/>
    <x v="0"/>
    <m/>
    <m/>
    <m/>
    <n v="143"/>
    <n v="1539.2391299999999"/>
    <m/>
    <n v="0"/>
    <n v="10.48951048951049"/>
    <n v="0.97450835566202687"/>
  </r>
  <r>
    <x v="1"/>
    <x v="10"/>
    <x v="394"/>
    <x v="3"/>
    <x v="0"/>
    <m/>
    <m/>
    <m/>
    <n v="166"/>
    <n v="1786.8090599999998"/>
    <m/>
    <n v="0"/>
    <n v="9.0361445783132535"/>
    <n v="0.83948611361246883"/>
  </r>
  <r>
    <x v="1"/>
    <x v="10"/>
    <x v="395"/>
    <x v="3"/>
    <x v="0"/>
    <m/>
    <m/>
    <m/>
    <n v="98"/>
    <n v="1054.8631799999998"/>
    <m/>
    <n v="0"/>
    <n v="14.285714285714286"/>
    <n v="1.3271875700920936"/>
  </r>
  <r>
    <x v="1"/>
    <x v="10"/>
    <x v="371"/>
    <x v="3"/>
    <x v="0"/>
    <m/>
    <m/>
    <m/>
    <n v="92"/>
    <n v="990.27971999999988"/>
    <n v="8.695652173913043"/>
    <n v="10.869565217391305"/>
    <n v="9.7826086956521738"/>
    <n v="0.90883496647610762"/>
  </r>
  <r>
    <x v="1"/>
    <x v="10"/>
    <x v="332"/>
    <x v="3"/>
    <x v="0"/>
    <m/>
    <m/>
    <m/>
    <n v="164"/>
    <n v="1765.2812399999998"/>
    <n v="9.7560975609756095"/>
    <n v="10.975609756097562"/>
    <n v="10.365853658536587"/>
    <n v="0.96302024903023875"/>
  </r>
  <r>
    <x v="1"/>
    <x v="10"/>
    <x v="396"/>
    <x v="3"/>
    <x v="0"/>
    <m/>
    <m/>
    <m/>
    <n v="77"/>
    <n v="828.82106999999996"/>
    <n v="10.38961038961039"/>
    <n v="11.688311688311689"/>
    <n v="11.038961038961039"/>
    <n v="1.0255540314347997"/>
  </r>
  <r>
    <x v="1"/>
    <x v="10"/>
    <x v="396"/>
    <x v="3"/>
    <x v="0"/>
    <m/>
    <m/>
    <m/>
    <n v="90"/>
    <n v="968.75189999999998"/>
    <m/>
    <n v="0"/>
    <n v="30"/>
    <n v="2.7870938971933965"/>
  </r>
  <r>
    <x v="1"/>
    <x v="10"/>
    <x v="397"/>
    <x v="3"/>
    <x v="0"/>
    <m/>
    <m/>
    <m/>
    <n v="123"/>
    <n v="1323.96093"/>
    <m/>
    <n v="0"/>
    <n v="15.040650406504065"/>
    <n v="1.3973234985928953"/>
  </r>
  <r>
    <x v="1"/>
    <x v="10"/>
    <x v="398"/>
    <x v="3"/>
    <x v="0"/>
    <m/>
    <m/>
    <m/>
    <n v="128"/>
    <n v="1377.7804799999999"/>
    <m/>
    <n v="0"/>
    <n v="10.9375"/>
    <n v="1.0161279833517591"/>
  </r>
  <r>
    <x v="1"/>
    <x v="10"/>
    <x v="398"/>
    <x v="3"/>
    <x v="0"/>
    <m/>
    <m/>
    <m/>
    <n v="143"/>
    <n v="1539.2391299999999"/>
    <n v="7.6923076923076925"/>
    <n v="10.48951048951049"/>
    <n v="9.0909090909090917"/>
    <n v="0.84457390824042322"/>
  </r>
  <r>
    <x v="1"/>
    <x v="10"/>
    <x v="399"/>
    <x v="3"/>
    <x v="0"/>
    <m/>
    <m/>
    <m/>
    <n v="132"/>
    <n v="1420.8361199999999"/>
    <m/>
    <n v="0"/>
    <n v="6.0606060606060606"/>
    <n v="0.56304927216028211"/>
  </r>
  <r>
    <x v="1"/>
    <x v="10"/>
    <x v="399"/>
    <x v="3"/>
    <x v="0"/>
    <m/>
    <m/>
    <m/>
    <n v="143"/>
    <n v="1539.2391299999999"/>
    <m/>
    <n v="0"/>
    <n v="11.888111888111888"/>
    <n v="1.1044428030836304"/>
  </r>
  <r>
    <x v="1"/>
    <x v="10"/>
    <x v="400"/>
    <x v="3"/>
    <x v="0"/>
    <m/>
    <m/>
    <m/>
    <n v="166"/>
    <n v="1786.8090599999998"/>
    <m/>
    <n v="0"/>
    <n v="6.6265060240963853"/>
    <n v="0.61562314998247714"/>
  </r>
  <r>
    <x v="1"/>
    <x v="10"/>
    <x v="400"/>
    <x v="3"/>
    <x v="0"/>
    <m/>
    <m/>
    <m/>
    <n v="143"/>
    <n v="1539.2391299999999"/>
    <m/>
    <n v="0"/>
    <n v="8.5314685314685317"/>
    <n v="0.79260012927178181"/>
  </r>
  <r>
    <x v="1"/>
    <x v="10"/>
    <x v="401"/>
    <x v="3"/>
    <x v="0"/>
    <m/>
    <m/>
    <m/>
    <n v="143"/>
    <n v="1539.2391299999999"/>
    <n v="10.48951048951049"/>
    <n v="12.587412587412587"/>
    <n v="11.538461538461538"/>
    <n v="1.0719591912282294"/>
  </r>
  <r>
    <x v="2"/>
    <x v="12"/>
    <x v="402"/>
    <x v="2"/>
    <x v="0"/>
    <m/>
    <m/>
    <m/>
    <n v="98"/>
    <n v="1054.8631799999998"/>
    <m/>
    <m/>
    <n v="13.26530612244898"/>
    <n v="1.2323884579426583"/>
  </r>
  <r>
    <x v="2"/>
    <x v="12"/>
    <x v="403"/>
    <x v="2"/>
    <x v="0"/>
    <m/>
    <m/>
    <m/>
    <n v="117"/>
    <n v="1259.3774699999999"/>
    <m/>
    <m/>
    <n v="9.4017094017094021"/>
    <n v="0.87344822988966841"/>
  </r>
  <r>
    <x v="2"/>
    <x v="13"/>
    <x v="404"/>
    <x v="0"/>
    <x v="0"/>
    <m/>
    <m/>
    <m/>
    <n v="177"/>
    <n v="1905.2120699999998"/>
    <m/>
    <m/>
    <n v="10.734463276836157"/>
    <n v="0.99726523628388952"/>
  </r>
  <r>
    <x v="2"/>
    <x v="14"/>
    <x v="405"/>
    <x v="2"/>
    <x v="0"/>
    <m/>
    <m/>
    <m/>
    <n v="127"/>
    <n v="1367.01657"/>
    <m/>
    <m/>
    <n v="9.4488188976377945"/>
    <n v="0.87782484950973116"/>
  </r>
  <r>
    <x v="2"/>
    <x v="15"/>
    <x v="406"/>
    <x v="1"/>
    <x v="0"/>
    <m/>
    <m/>
    <m/>
    <n v="135"/>
    <n v="1453.1278499999999"/>
    <m/>
    <m/>
    <n v="17.037037037037038"/>
    <n v="1.5827940650727932"/>
  </r>
  <r>
    <x v="2"/>
    <x v="15"/>
    <x v="407"/>
    <x v="0"/>
    <x v="2"/>
    <n v="1"/>
    <m/>
    <m/>
    <n v="193.24"/>
    <n v="2080.0179684"/>
    <n v="10.75"/>
    <n v="12.9"/>
    <n v="11.824999999999999"/>
    <n v="1.0985795111437304"/>
  </r>
  <r>
    <x v="2"/>
    <x v="15"/>
    <x v="407"/>
    <x v="0"/>
    <x v="2"/>
    <n v="2"/>
    <m/>
    <m/>
    <n v="358.14"/>
    <n v="3854.9867273999994"/>
    <n v="10.75"/>
    <n v="12.9"/>
    <n v="11.824999999999999"/>
    <n v="1.0985795111437304"/>
  </r>
  <r>
    <x v="2"/>
    <x v="16"/>
    <x v="408"/>
    <x v="0"/>
    <x v="0"/>
    <m/>
    <m/>
    <m/>
    <n v="143"/>
    <n v="1539.2391299999999"/>
    <n v="11.188811188811188"/>
    <n v="12.587412587412587"/>
    <n v="11.888111888111887"/>
    <n v="1.1044428030836302"/>
  </r>
  <r>
    <x v="2"/>
    <x v="16"/>
    <x v="409"/>
    <x v="1"/>
    <x v="0"/>
    <m/>
    <m/>
    <m/>
    <n v="106"/>
    <n v="1140.9744599999999"/>
    <n v="12.264150943396226"/>
    <n v="14.528318867925"/>
    <n v="13.396234905660613"/>
    <n v="1.2445521516978617"/>
  </r>
  <r>
    <x v="2"/>
    <x v="16"/>
    <x v="410"/>
    <x v="1"/>
    <x v="0"/>
    <m/>
    <m/>
    <m/>
    <n v="135"/>
    <n v="1453.1278499999999"/>
    <n v="18.518518518518519"/>
    <n v="2.7474747470000001"/>
    <n v="10.632996632759259"/>
    <n v="0.98783866746804216"/>
  </r>
  <r>
    <x v="2"/>
    <x v="16"/>
    <x v="411"/>
    <x v="2"/>
    <x v="0"/>
    <m/>
    <m/>
    <m/>
    <n v="117"/>
    <n v="1259.3774699999999"/>
    <m/>
    <m/>
    <n v="11.111111111111111"/>
    <n v="1.0322569989605173"/>
  </r>
  <r>
    <x v="2"/>
    <x v="16"/>
    <x v="412"/>
    <x v="2"/>
    <x v="0"/>
    <m/>
    <m/>
    <m/>
    <n v="108"/>
    <n v="1162.5022799999999"/>
    <n v="9.2592592592592595"/>
    <n v="11.111111111111111"/>
    <n v="10.185185185185185"/>
    <n v="0.94623558238047412"/>
  </r>
  <r>
    <x v="2"/>
    <x v="16"/>
    <x v="413"/>
    <x v="2"/>
    <x v="0"/>
    <m/>
    <m/>
    <m/>
    <n v="130"/>
    <n v="1399.3082999999999"/>
    <n v="7.6923076923076925"/>
    <n v="8.8461538461538467"/>
    <n v="8.2692307692307701"/>
    <n v="0.76823742038023113"/>
  </r>
  <r>
    <x v="2"/>
    <x v="16"/>
    <x v="414"/>
    <x v="2"/>
    <x v="0"/>
    <m/>
    <m/>
    <m/>
    <n v="149"/>
    <n v="1603.82259"/>
    <m/>
    <m/>
    <n v="8.724832214765101"/>
    <n v="0.81056422066027201"/>
  </r>
  <r>
    <x v="2"/>
    <x v="17"/>
    <x v="415"/>
    <x v="0"/>
    <x v="0"/>
    <m/>
    <m/>
    <m/>
    <n v="117"/>
    <n v="1259.3774699999999"/>
    <n v="10.256410256410257"/>
    <n v="12.825128251280001"/>
    <n v="11.540769253845129"/>
    <n v="1.0721735852102983"/>
  </r>
  <r>
    <x v="2"/>
    <x v="17"/>
    <x v="416"/>
    <x v="0"/>
    <x v="0"/>
    <m/>
    <m/>
    <m/>
    <n v="144"/>
    <n v="1550.0030399999998"/>
    <n v="24.305555555555557"/>
    <n v="33.333333333333336"/>
    <n v="28.819444444444446"/>
    <n v="2.6774165910538419"/>
  </r>
  <r>
    <x v="2"/>
    <x v="17"/>
    <x v="417"/>
    <x v="0"/>
    <x v="0"/>
    <m/>
    <m/>
    <m/>
    <n v="153"/>
    <n v="1646.8782299999998"/>
    <m/>
    <m/>
    <n v="13.071895424836601"/>
    <n v="1.2144199987770792"/>
  </r>
  <r>
    <x v="2"/>
    <x v="17"/>
    <x v="418"/>
    <x v="0"/>
    <x v="0"/>
    <m/>
    <m/>
    <m/>
    <n v="207"/>
    <n v="2228.1293699999997"/>
    <m/>
    <m/>
    <n v="13.043478260869565"/>
    <n v="1.2117799553014768"/>
  </r>
  <r>
    <x v="2"/>
    <x v="17"/>
    <x v="419"/>
    <x v="0"/>
    <x v="0"/>
    <m/>
    <m/>
    <m/>
    <n v="140"/>
    <n v="1506.9473999999998"/>
    <n v="11.428571428571429"/>
    <n v="14.285714285714286"/>
    <n v="13.043478260869565"/>
    <n v="1.2117799553014768"/>
  </r>
  <r>
    <x v="2"/>
    <x v="17"/>
    <x v="420"/>
    <x v="0"/>
    <x v="0"/>
    <m/>
    <m/>
    <m/>
    <n v="204"/>
    <n v="2195.8376399999997"/>
    <m/>
    <m/>
    <n v="12.745098039215685"/>
    <n v="1.184059498807652"/>
  </r>
  <r>
    <x v="2"/>
    <x v="17"/>
    <x v="421"/>
    <x v="0"/>
    <x v="0"/>
    <m/>
    <m/>
    <m/>
    <n v="140"/>
    <n v="1506.9473999999998"/>
    <m/>
    <m/>
    <n v="12.142857142857142"/>
    <n v="1.1281094345782796"/>
  </r>
  <r>
    <x v="2"/>
    <x v="17"/>
    <x v="422"/>
    <x v="0"/>
    <x v="0"/>
    <m/>
    <m/>
    <m/>
    <n v="152"/>
    <n v="1636.1143199999999"/>
    <m/>
    <m/>
    <n v="13.157894736842104"/>
    <n v="1.2224096040321915"/>
  </r>
  <r>
    <x v="2"/>
    <x v="17"/>
    <x v="423"/>
    <x v="0"/>
    <x v="0"/>
    <m/>
    <m/>
    <m/>
    <n v="310"/>
    <n v="3336.8120999999996"/>
    <n v="11.290322580645162"/>
    <n v="17.419354838796998"/>
    <n v="13.157894736842104"/>
    <n v="1.2224096040321915"/>
  </r>
  <r>
    <x v="2"/>
    <x v="17"/>
    <x v="424"/>
    <x v="0"/>
    <x v="0"/>
    <m/>
    <m/>
    <m/>
    <n v="130"/>
    <n v="1399.3082999999999"/>
    <m/>
    <m/>
    <n v="21.53846153846154"/>
    <n v="2.0009904902926952"/>
  </r>
  <r>
    <x v="2"/>
    <x v="17"/>
    <x v="424"/>
    <x v="0"/>
    <x v="0"/>
    <m/>
    <m/>
    <m/>
    <n v="167"/>
    <n v="1797.5729699999999"/>
    <m/>
    <m/>
    <n v="5.3892215568862278"/>
    <n v="0.50067555039402334"/>
  </r>
  <r>
    <x v="2"/>
    <x v="17"/>
    <x v="425"/>
    <x v="0"/>
    <x v="0"/>
    <m/>
    <m/>
    <m/>
    <n v="134"/>
    <n v="1442.36394"/>
    <n v="12.686567164179104"/>
    <n v="13.59714925373"/>
    <n v="13.141858208954552"/>
    <n v="1.2209197603986057"/>
  </r>
  <r>
    <x v="2"/>
    <x v="17"/>
    <x v="426"/>
    <x v="0"/>
    <x v="0"/>
    <m/>
    <m/>
    <m/>
    <n v="106"/>
    <n v="1140.9744599999999"/>
    <m/>
    <m/>
    <n v="14.528301886792454"/>
    <n v="1.3497247175087519"/>
  </r>
  <r>
    <x v="2"/>
    <x v="17"/>
    <x v="426"/>
    <x v="0"/>
    <x v="0"/>
    <m/>
    <m/>
    <m/>
    <n v="158"/>
    <n v="1700.69778"/>
    <m/>
    <m/>
    <n v="17.721518987341771"/>
    <n v="1.6463845806205717"/>
  </r>
  <r>
    <x v="2"/>
    <x v="17"/>
    <x v="427"/>
    <x v="0"/>
    <x v="0"/>
    <m/>
    <m/>
    <m/>
    <n v="203"/>
    <n v="2185.0737299999996"/>
    <m/>
    <m/>
    <n v="12.807881773399014"/>
    <n v="1.1898923042204976"/>
  </r>
  <r>
    <x v="2"/>
    <x v="17"/>
    <x v="428"/>
    <x v="1"/>
    <x v="0"/>
    <m/>
    <m/>
    <m/>
    <n v="127"/>
    <n v="1367.01657"/>
    <n v="11.811023622047244"/>
    <n v="18.11236224724"/>
    <n v="14.961692934643622"/>
    <n v="1.38998810232756"/>
  </r>
  <r>
    <x v="2"/>
    <x v="17"/>
    <x v="429"/>
    <x v="1"/>
    <x v="0"/>
    <m/>
    <m/>
    <m/>
    <n v="189"/>
    <n v="2034.3789899999999"/>
    <n v="5.2910052910052912"/>
    <n v="6.8783687836879999"/>
    <n v="6.0846870373466455"/>
    <n v="0.56528647027068679"/>
  </r>
  <r>
    <x v="2"/>
    <x v="17"/>
    <x v="430"/>
    <x v="1"/>
    <x v="0"/>
    <m/>
    <m/>
    <m/>
    <n v="143"/>
    <n v="1539.2391299999999"/>
    <m/>
    <m/>
    <n v="8.3916083916083917"/>
    <n v="0.77960668452962145"/>
  </r>
  <r>
    <x v="2"/>
    <x v="17"/>
    <x v="431"/>
    <x v="1"/>
    <x v="0"/>
    <m/>
    <m/>
    <m/>
    <n v="108"/>
    <n v="1162.5022799999999"/>
    <m/>
    <m/>
    <n v="10.185185185185185"/>
    <n v="0.94623558238047412"/>
  </r>
  <r>
    <x v="2"/>
    <x v="17"/>
    <x v="432"/>
    <x v="1"/>
    <x v="0"/>
    <m/>
    <m/>
    <m/>
    <n v="147"/>
    <n v="1582.29477"/>
    <n v="3.4693877551020407"/>
    <n v="3.7414965986394559"/>
    <n v="3.6054421768707483"/>
    <n v="0.33495686292800458"/>
  </r>
  <r>
    <x v="2"/>
    <x v="17"/>
    <x v="433"/>
    <x v="1"/>
    <x v="0"/>
    <m/>
    <m/>
    <m/>
    <n v="116"/>
    <n v="1248.61356"/>
    <n v="18.96551724137931"/>
    <n v="22.758626896551998"/>
    <n v="20.862072068965652"/>
    <n v="1.9381517915407662"/>
  </r>
  <r>
    <x v="2"/>
    <x v="17"/>
    <x v="433"/>
    <x v="1"/>
    <x v="0"/>
    <m/>
    <m/>
    <m/>
    <n v="151"/>
    <n v="1625.3504099999998"/>
    <m/>
    <m/>
    <n v="23.178807947019866"/>
    <n v="2.1533838057785624"/>
  </r>
  <r>
    <x v="2"/>
    <x v="17"/>
    <x v="434"/>
    <x v="1"/>
    <x v="0"/>
    <m/>
    <m/>
    <m/>
    <n v="187"/>
    <n v="2012.8511699999999"/>
    <n v="9.6256684491978604"/>
    <n v="11.764758823529"/>
    <n v="10.69521363636343"/>
    <n v="0.99361882183627037"/>
  </r>
  <r>
    <x v="2"/>
    <x v="17"/>
    <x v="435"/>
    <x v="1"/>
    <x v="0"/>
    <m/>
    <m/>
    <m/>
    <n v="187"/>
    <n v="2012.8511699999999"/>
    <m/>
    <m/>
    <n v="10.695187165775401"/>
    <n v="0.99361636263579201"/>
  </r>
  <r>
    <x v="2"/>
    <x v="17"/>
    <x v="436"/>
    <x v="1"/>
    <x v="0"/>
    <m/>
    <m/>
    <m/>
    <n v="124"/>
    <n v="1334.7248399999999"/>
    <m/>
    <m/>
    <n v="12.903225806451612"/>
    <n v="1.1987500633089876"/>
  </r>
  <r>
    <x v="2"/>
    <x v="17"/>
    <x v="436"/>
    <x v="1"/>
    <x v="0"/>
    <m/>
    <m/>
    <m/>
    <n v="134"/>
    <n v="1442.36394"/>
    <m/>
    <m/>
    <n v="14.925373134328359"/>
    <n v="1.3866138792006948"/>
  </r>
  <r>
    <x v="2"/>
    <x v="17"/>
    <x v="437"/>
    <x v="1"/>
    <x v="0"/>
    <m/>
    <m/>
    <m/>
    <n v="116"/>
    <n v="1248.61356"/>
    <m/>
    <m/>
    <n v="6.0344827586206895"/>
    <n v="0.56062233564234987"/>
  </r>
  <r>
    <x v="2"/>
    <x v="17"/>
    <x v="438"/>
    <x v="1"/>
    <x v="0"/>
    <m/>
    <m/>
    <m/>
    <n v="270"/>
    <n v="2906.2556999999997"/>
    <m/>
    <m/>
    <n v="12.592592592592593"/>
    <n v="1.1698912654885862"/>
  </r>
  <r>
    <x v="2"/>
    <x v="17"/>
    <x v="439"/>
    <x v="1"/>
    <x v="0"/>
    <m/>
    <m/>
    <m/>
    <n v="116"/>
    <n v="1248.61356"/>
    <m/>
    <m/>
    <n v="12.931034482758621"/>
    <n v="1.2013335763764641"/>
  </r>
  <r>
    <x v="2"/>
    <x v="17"/>
    <x v="440"/>
    <x v="1"/>
    <x v="0"/>
    <m/>
    <m/>
    <m/>
    <n v="112"/>
    <n v="1205.55792"/>
    <m/>
    <m/>
    <n v="13.392857142857142"/>
    <n v="1.2442383469613376"/>
  </r>
  <r>
    <x v="2"/>
    <x v="17"/>
    <x v="440"/>
    <x v="1"/>
    <x v="0"/>
    <m/>
    <m/>
    <m/>
    <n v="123"/>
    <n v="1323.96093"/>
    <m/>
    <m/>
    <n v="4.8780487804878048"/>
    <n v="0.45318599954364169"/>
  </r>
  <r>
    <x v="2"/>
    <x v="17"/>
    <x v="441"/>
    <x v="1"/>
    <x v="0"/>
    <m/>
    <m/>
    <m/>
    <n v="112"/>
    <n v="1205.55792"/>
    <m/>
    <m/>
    <n v="16.071428571428573"/>
    <n v="1.4930860163536055"/>
  </r>
  <r>
    <x v="2"/>
    <x v="17"/>
    <x v="442"/>
    <x v="1"/>
    <x v="0"/>
    <m/>
    <m/>
    <m/>
    <n v="121"/>
    <n v="1302.4331099999999"/>
    <m/>
    <m/>
    <n v="4.9586776859504136"/>
    <n v="0.46067667722204902"/>
  </r>
  <r>
    <x v="2"/>
    <x v="17"/>
    <x v="443"/>
    <x v="1"/>
    <x v="0"/>
    <m/>
    <m/>
    <m/>
    <n v="119"/>
    <n v="1280.9052899999999"/>
    <m/>
    <m/>
    <n v="14.285714285714286"/>
    <n v="1.3271875700920936"/>
  </r>
  <r>
    <x v="2"/>
    <x v="17"/>
    <x v="444"/>
    <x v="1"/>
    <x v="0"/>
    <m/>
    <m/>
    <m/>
    <n v="114"/>
    <n v="1227.08574"/>
    <n v="15.87719298245614"/>
    <n v="16.666666666666668"/>
    <n v="16.271929824561404"/>
    <n v="1.5117132103198101"/>
  </r>
  <r>
    <x v="2"/>
    <x v="17"/>
    <x v="444"/>
    <x v="1"/>
    <x v="0"/>
    <m/>
    <m/>
    <m/>
    <n v="122"/>
    <n v="1313.1970199999998"/>
    <n v="15.573770491803279"/>
    <n v="18.852459163934"/>
    <n v="17.21311482786864"/>
    <n v="1.5991522429480616"/>
  </r>
  <r>
    <x v="2"/>
    <x v="17"/>
    <x v="445"/>
    <x v="1"/>
    <x v="0"/>
    <m/>
    <m/>
    <m/>
    <n v="138"/>
    <n v="1485.41958"/>
    <m/>
    <m/>
    <n v="6.1594202898550723"/>
    <n v="0.57222942333680848"/>
  </r>
  <r>
    <x v="2"/>
    <x v="17"/>
    <x v="446"/>
    <x v="1"/>
    <x v="0"/>
    <m/>
    <m/>
    <m/>
    <n v="107"/>
    <n v="1151.7383699999998"/>
    <m/>
    <m/>
    <n v="7.4766355140186915"/>
    <n v="0.69460284042203024"/>
  </r>
  <r>
    <x v="2"/>
    <x v="17"/>
    <x v="447"/>
    <x v="1"/>
    <x v="0"/>
    <m/>
    <m/>
    <m/>
    <n v="110"/>
    <n v="1184.0300999999999"/>
    <n v="10"/>
    <m/>
    <n v="10"/>
    <n v="0.92903129906446547"/>
  </r>
  <r>
    <x v="2"/>
    <x v="17"/>
    <x v="425"/>
    <x v="1"/>
    <x v="0"/>
    <m/>
    <m/>
    <m/>
    <n v="134"/>
    <n v="1442.36394"/>
    <n v="12.686567164179104"/>
    <n v="13.59714925373"/>
    <n v="13.141858208954552"/>
    <n v="1.2209197603986057"/>
  </r>
  <r>
    <x v="2"/>
    <x v="17"/>
    <x v="448"/>
    <x v="1"/>
    <x v="0"/>
    <m/>
    <m/>
    <m/>
    <n v="98"/>
    <n v="1054.8631799999998"/>
    <m/>
    <m/>
    <n v="14.285714285714286"/>
    <n v="1.3271875700920936"/>
  </r>
  <r>
    <x v="2"/>
    <x v="17"/>
    <x v="449"/>
    <x v="1"/>
    <x v="0"/>
    <m/>
    <m/>
    <m/>
    <n v="116"/>
    <n v="1248.61356"/>
    <m/>
    <m/>
    <n v="9.4827586206896548"/>
    <n v="0.88097795600940687"/>
  </r>
  <r>
    <x v="2"/>
    <x v="17"/>
    <x v="450"/>
    <x v="1"/>
    <x v="0"/>
    <m/>
    <m/>
    <m/>
    <n v="187"/>
    <n v="2012.8511699999999"/>
    <m/>
    <m/>
    <n v="11.229946524064172"/>
    <n v="1.0432971807675817"/>
  </r>
  <r>
    <x v="2"/>
    <x v="17"/>
    <x v="451"/>
    <x v="1"/>
    <x v="0"/>
    <m/>
    <m/>
    <m/>
    <n v="139"/>
    <n v="1496.1834899999999"/>
    <m/>
    <m/>
    <n v="6.4748201438848918"/>
    <n v="0.60153105694821507"/>
  </r>
  <r>
    <x v="2"/>
    <x v="17"/>
    <x v="452"/>
    <x v="1"/>
    <x v="0"/>
    <m/>
    <m/>
    <m/>
    <n v="98"/>
    <n v="1054.8631799999998"/>
    <m/>
    <m/>
    <n v="16.326530612244898"/>
    <n v="1.5167857943909642"/>
  </r>
  <r>
    <x v="2"/>
    <x v="17"/>
    <x v="453"/>
    <x v="2"/>
    <x v="0"/>
    <m/>
    <m/>
    <m/>
    <n v="200"/>
    <n v="2152.7819999999997"/>
    <m/>
    <m/>
    <n v="9.75"/>
    <n v="0.90580551658785391"/>
  </r>
  <r>
    <x v="2"/>
    <x v="17"/>
    <x v="454"/>
    <x v="2"/>
    <x v="0"/>
    <m/>
    <m/>
    <m/>
    <n v="87"/>
    <n v="936.46016999999995"/>
    <m/>
    <m/>
    <n v="11.494252873563218"/>
    <n v="1.0678520678901902"/>
  </r>
  <r>
    <x v="2"/>
    <x v="17"/>
    <x v="455"/>
    <x v="0"/>
    <x v="1"/>
    <s v="Ground"/>
    <n v="27"/>
    <n v="95"/>
    <n v="61"/>
    <n v="656.59850999999992"/>
    <n v="70.5"/>
    <n v="161.46"/>
    <n v="115.98"/>
    <n v="10.774905006549671"/>
  </r>
  <r>
    <x v="2"/>
    <x v="17"/>
    <x v="455"/>
    <x v="0"/>
    <x v="1"/>
    <s v="Ground"/>
    <n v="124"/>
    <n v="182"/>
    <n v="153"/>
    <n v="1646.8782299999998"/>
    <n v="32.99"/>
    <n v="44.51"/>
    <n v="38.75"/>
    <n v="3.5999962838748041"/>
  </r>
  <r>
    <x v="2"/>
    <x v="17"/>
    <x v="455"/>
    <x v="0"/>
    <x v="1"/>
    <s v="Ground"/>
    <n v="209"/>
    <n v="433"/>
    <n v="321"/>
    <n v="3455.2151099999996"/>
    <n v="13.08"/>
    <n v="21.53"/>
    <n v="17.305"/>
    <n v="1.6076886630310576"/>
  </r>
  <r>
    <x v="2"/>
    <x v="17"/>
    <x v="455"/>
    <x v="0"/>
    <x v="1"/>
    <n v="1"/>
    <m/>
    <m/>
    <n v="47"/>
    <n v="505.90376999999995"/>
    <m/>
    <m/>
    <n v="16.899999999999999"/>
    <n v="1.5700628954189466"/>
  </r>
  <r>
    <x v="2"/>
    <x v="17"/>
    <x v="455"/>
    <x v="0"/>
    <x v="1"/>
    <n v="1"/>
    <m/>
    <m/>
    <n v="164"/>
    <n v="1765.2812399999998"/>
    <m/>
    <m/>
    <n v="16.899999999999999"/>
    <n v="1.5700628954189466"/>
  </r>
  <r>
    <x v="2"/>
    <x v="17"/>
    <x v="455"/>
    <x v="0"/>
    <x v="1"/>
    <n v="2"/>
    <n v="44"/>
    <n v="63"/>
    <n v="53.5"/>
    <n v="575.8691849999999"/>
    <n v="15.62"/>
    <n v="22.85"/>
    <n v="19.234999999999999"/>
    <n v="1.7869917037504994"/>
  </r>
  <r>
    <x v="2"/>
    <x v="17"/>
    <x v="455"/>
    <x v="0"/>
    <x v="1"/>
    <n v="2"/>
    <n v="141"/>
    <n v="163"/>
    <n v="152"/>
    <n v="1636.1143199999999"/>
    <n v="18.41"/>
    <n v="25.83"/>
    <n v="22.119999999999997"/>
    <n v="2.0550172335305974"/>
  </r>
  <r>
    <x v="2"/>
    <x v="17"/>
    <x v="455"/>
    <x v="0"/>
    <x v="1"/>
    <n v="2"/>
    <m/>
    <m/>
    <n v="592"/>
    <n v="6372.2347199999995"/>
    <m/>
    <m/>
    <n v="8.61"/>
    <n v="0.79989594849450474"/>
  </r>
  <r>
    <x v="2"/>
    <x v="17"/>
    <x v="455"/>
    <x v="0"/>
    <x v="1"/>
    <n v="2"/>
    <m/>
    <m/>
    <n v="2175"/>
    <n v="23411.504249999998"/>
    <m/>
    <m/>
    <n v="18.3"/>
    <n v="1.7001272772879719"/>
  </r>
  <r>
    <x v="2"/>
    <x v="17"/>
    <x v="456"/>
    <x v="0"/>
    <x v="1"/>
    <s v="Basement"/>
    <n v="1118"/>
    <n v="2611"/>
    <n v="1864.5"/>
    <n v="20069.310194999998"/>
    <n v="11.84"/>
    <n v="17.760000000000002"/>
    <n v="14.8"/>
    <n v="1.374966322615409"/>
  </r>
  <r>
    <x v="2"/>
    <x v="17"/>
    <x v="456"/>
    <x v="0"/>
    <x v="1"/>
    <s v="Ground"/>
    <n v="28"/>
    <n v="97"/>
    <n v="62.5"/>
    <n v="672.74437499999999"/>
    <n v="118.4"/>
    <n v="322.92"/>
    <n v="220.66000000000003"/>
    <n v="20.500004645156498"/>
  </r>
  <r>
    <x v="2"/>
    <x v="17"/>
    <x v="456"/>
    <x v="0"/>
    <x v="1"/>
    <s v="Ground"/>
    <n v="102"/>
    <n v="187"/>
    <n v="144.5"/>
    <n v="1555.3849949999999"/>
    <n v="88.05"/>
    <n v="199.46"/>
    <n v="143.755"/>
    <n v="13.355289439701224"/>
  </r>
  <r>
    <x v="2"/>
    <x v="17"/>
    <x v="456"/>
    <x v="0"/>
    <x v="1"/>
    <s v="Ground"/>
    <n v="177"/>
    <n v="278"/>
    <n v="227.5"/>
    <n v="2448.7895249999997"/>
    <n v="72.44"/>
    <n v="192.89"/>
    <n v="132.66499999999999"/>
    <n v="12.324993729038731"/>
  </r>
  <r>
    <x v="2"/>
    <x v="17"/>
    <x v="456"/>
    <x v="0"/>
    <x v="1"/>
    <n v="1"/>
    <n v="17"/>
    <n v="46"/>
    <n v="31.5"/>
    <n v="339.06316499999997"/>
    <n v="59.2"/>
    <n v="131.32"/>
    <n v="95.259999999999991"/>
    <n v="8.8499521548880971"/>
  </r>
  <r>
    <x v="2"/>
    <x v="17"/>
    <x v="456"/>
    <x v="0"/>
    <x v="1"/>
    <n v="1"/>
    <n v="60"/>
    <n v="99"/>
    <n v="79.5"/>
    <n v="855.73084499999993"/>
    <n v="115.17"/>
    <n v="209.9"/>
    <n v="162.535"/>
    <n v="15.10001021934429"/>
  </r>
  <r>
    <x v="2"/>
    <x v="17"/>
    <x v="456"/>
    <x v="0"/>
    <x v="1"/>
    <n v="1"/>
    <n v="109"/>
    <n v="160"/>
    <n v="134.5"/>
    <n v="1447.7458949999998"/>
    <n v="90.42"/>
    <n v="177.61"/>
    <n v="134.01500000000001"/>
    <n v="12.450412954412435"/>
  </r>
  <r>
    <x v="2"/>
    <x v="17"/>
    <x v="456"/>
    <x v="0"/>
    <x v="1"/>
    <n v="1"/>
    <n v="1039"/>
    <n v="1084"/>
    <n v="1061.5"/>
    <n v="11425.890464999999"/>
    <n v="39.5"/>
    <n v="39.83"/>
    <n v="39.664999999999999"/>
    <n v="3.6850026477392026"/>
  </r>
  <r>
    <x v="2"/>
    <x v="17"/>
    <x v="456"/>
    <x v="0"/>
    <x v="1"/>
    <n v="2"/>
    <n v="43"/>
    <n v="50"/>
    <n v="46.5"/>
    <n v="500.52181499999995"/>
    <n v="161.46"/>
    <n v="252.95"/>
    <n v="207.20499999999998"/>
    <n v="19.249993032265255"/>
  </r>
  <r>
    <x v="2"/>
    <x v="17"/>
    <x v="456"/>
    <x v="0"/>
    <x v="1"/>
    <n v="2"/>
    <n v="53"/>
    <n v="99"/>
    <n v="76"/>
    <n v="818.05715999999995"/>
    <n v="55.43"/>
    <n v="198.06"/>
    <n v="126.745"/>
    <n v="11.775007199992569"/>
  </r>
  <r>
    <x v="2"/>
    <x v="17"/>
    <x v="456"/>
    <x v="0"/>
    <x v="1"/>
    <n v="2"/>
    <n v="108"/>
    <n v="140"/>
    <n v="124"/>
    <n v="1334.7248399999999"/>
    <n v="67.28"/>
    <n v="172.22"/>
    <n v="119.75"/>
    <n v="11.125149806296974"/>
  </r>
  <r>
    <x v="2"/>
    <x v="17"/>
    <x v="456"/>
    <x v="0"/>
    <x v="1"/>
    <n v="2"/>
    <n v="711"/>
    <n v="964"/>
    <n v="837.5"/>
    <n v="9014.774625"/>
    <n v="22.28"/>
    <n v="41.98"/>
    <n v="32.129999999999995"/>
    <n v="2.9849775638941272"/>
  </r>
  <r>
    <x v="2"/>
    <x v="17"/>
    <x v="456"/>
    <x v="0"/>
    <x v="1"/>
    <n v="3"/>
    <n v="62"/>
    <n v="130"/>
    <n v="96"/>
    <n v="1033.33536"/>
    <n v="80.73"/>
    <n v="144.78"/>
    <n v="112.755"/>
    <n v="10.47529241260138"/>
  </r>
  <r>
    <x v="2"/>
    <x v="17"/>
    <x v="456"/>
    <x v="0"/>
    <x v="1"/>
    <n v="3"/>
    <n v="229"/>
    <n v="275"/>
    <n v="252"/>
    <n v="2712.5053199999998"/>
    <m/>
    <m/>
    <n v="26.91"/>
    <n v="2.5000232257824768"/>
  </r>
  <r>
    <x v="2"/>
    <x v="17"/>
    <x v="456"/>
    <x v="0"/>
    <x v="1"/>
    <n v="3"/>
    <n v="389"/>
    <n v="697"/>
    <n v="543"/>
    <n v="5844.8031299999993"/>
    <n v="30.35"/>
    <n v="46.29"/>
    <n v="38.32"/>
    <n v="3.5600479380150318"/>
  </r>
  <r>
    <x v="2"/>
    <x v="17"/>
    <x v="457"/>
    <x v="0"/>
    <x v="1"/>
    <s v="Lower Ground"/>
    <n v="9"/>
    <n v="24"/>
    <n v="16.5"/>
    <n v="177.60451499999999"/>
    <n v="84.09"/>
    <n v="163.09"/>
    <n v="123.59"/>
    <n v="11.481897825137729"/>
  </r>
  <r>
    <x v="2"/>
    <x v="17"/>
    <x v="457"/>
    <x v="0"/>
    <x v="1"/>
    <s v="Ground"/>
    <n v="44"/>
    <n v="92"/>
    <n v="68"/>
    <n v="731.94587999999999"/>
    <n v="68.61"/>
    <n v="126.48"/>
    <n v="97.545000000000002"/>
    <n v="9.0622358067243294"/>
  </r>
  <r>
    <x v="2"/>
    <x v="17"/>
    <x v="457"/>
    <x v="0"/>
    <x v="1"/>
    <n v="1"/>
    <n v="28"/>
    <n v="123"/>
    <n v="75.5"/>
    <n v="812.67520499999989"/>
    <n v="49.18"/>
    <n v="99.91"/>
    <n v="74.545000000000002"/>
    <n v="6.9254638188760582"/>
  </r>
  <r>
    <x v="2"/>
    <x v="17"/>
    <x v="458"/>
    <x v="0"/>
    <x v="1"/>
    <s v="Ground"/>
    <n v="31"/>
    <n v="48"/>
    <n v="39.5"/>
    <n v="425.17444499999999"/>
    <n v="22.86"/>
    <n v="51.56"/>
    <n v="37.21"/>
    <n v="3.4569254638188762"/>
  </r>
  <r>
    <x v="2"/>
    <x v="17"/>
    <x v="458"/>
    <x v="0"/>
    <x v="1"/>
    <s v="Ground"/>
    <n v="62"/>
    <n v="85"/>
    <n v="73.5"/>
    <n v="791.14738499999999"/>
    <n v="10.76"/>
    <n v="43.38"/>
    <n v="27.07"/>
    <n v="2.5148877265675083"/>
  </r>
  <r>
    <x v="2"/>
    <x v="17"/>
    <x v="458"/>
    <x v="0"/>
    <x v="1"/>
    <s v="Ground"/>
    <n v="107"/>
    <n v="322"/>
    <n v="214.5"/>
    <n v="2308.8586949999999"/>
    <n v="29.71"/>
    <n v="53.82"/>
    <n v="41.765000000000001"/>
    <n v="3.8800992205427405"/>
  </r>
  <r>
    <x v="2"/>
    <x v="17"/>
    <x v="458"/>
    <x v="0"/>
    <x v="1"/>
    <n v="1"/>
    <n v="9"/>
    <n v="59"/>
    <n v="34"/>
    <n v="365.97293999999999"/>
    <n v="10.76"/>
    <n v="46.29"/>
    <n v="28.524999999999999"/>
    <n v="2.650061780581388"/>
  </r>
  <r>
    <x v="2"/>
    <x v="17"/>
    <x v="458"/>
    <x v="0"/>
    <x v="1"/>
    <n v="1"/>
    <n v="73"/>
    <n v="177"/>
    <n v="125"/>
    <n v="1345.48875"/>
    <n v="10.76"/>
    <n v="32.61"/>
    <n v="21.684999999999999"/>
    <n v="2.0146043720212932"/>
  </r>
  <r>
    <x v="2"/>
    <x v="17"/>
    <x v="458"/>
    <x v="0"/>
    <x v="1"/>
    <n v="1"/>
    <m/>
    <m/>
    <n v="530"/>
    <n v="5704.8723"/>
    <m/>
    <m/>
    <n v="16.149999999999999"/>
    <n v="1.5003855479891117"/>
  </r>
  <r>
    <x v="2"/>
    <x v="17"/>
    <x v="459"/>
    <x v="0"/>
    <x v="2"/>
    <s v="Ground"/>
    <m/>
    <m/>
    <n v="337"/>
    <n v="3627.4376699999998"/>
    <m/>
    <m/>
    <n v="25.83"/>
    <n v="2.3996878454835144"/>
  </r>
  <r>
    <x v="2"/>
    <x v="17"/>
    <x v="459"/>
    <x v="0"/>
    <x v="2"/>
    <n v="3"/>
    <m/>
    <m/>
    <n v="998"/>
    <n v="10742.382179999999"/>
    <m/>
    <m/>
    <n v="34.24"/>
    <n v="3.1810031679967303"/>
  </r>
  <r>
    <x v="2"/>
    <x v="17"/>
    <x v="459"/>
    <x v="0"/>
    <x v="2"/>
    <n v="4"/>
    <m/>
    <m/>
    <n v="998"/>
    <n v="10742.382179999999"/>
    <m/>
    <m/>
    <n v="34.24"/>
    <n v="3.1810031679967303"/>
  </r>
  <r>
    <x v="2"/>
    <x v="17"/>
    <x v="460"/>
    <x v="0"/>
    <x v="2"/>
    <s v="Ground"/>
    <n v="28"/>
    <n v="31"/>
    <n v="29.5"/>
    <n v="317.53534499999995"/>
    <n v="25.94"/>
    <n v="28.2"/>
    <n v="27.07"/>
    <n v="2.5148877265675083"/>
  </r>
  <r>
    <x v="2"/>
    <x v="17"/>
    <x v="460"/>
    <x v="0"/>
    <x v="2"/>
    <n v="3"/>
    <n v="62"/>
    <n v="320"/>
    <n v="191"/>
    <n v="2055.90681"/>
    <m/>
    <m/>
    <n v="25.83"/>
    <n v="2.3996878454835144"/>
  </r>
  <r>
    <x v="2"/>
    <x v="17"/>
    <x v="88"/>
    <x v="0"/>
    <x v="2"/>
    <s v="Mezzanine"/>
    <m/>
    <m/>
    <n v="627"/>
    <n v="6748.9715699999997"/>
    <m/>
    <m/>
    <n v="34.880000000000003"/>
    <n v="3.2404611711368561"/>
  </r>
  <r>
    <x v="2"/>
    <x v="17"/>
    <x v="88"/>
    <x v="0"/>
    <x v="2"/>
    <n v="1"/>
    <n v="473"/>
    <n v="650"/>
    <n v="561.5"/>
    <n v="6043.9354649999996"/>
    <n v="29.06"/>
    <n v="33.909999999999997"/>
    <n v="31.484999999999999"/>
    <n v="2.9250550451044695"/>
  </r>
  <r>
    <x v="2"/>
    <x v="17"/>
    <x v="88"/>
    <x v="0"/>
    <x v="2"/>
    <n v="2"/>
    <m/>
    <m/>
    <n v="970"/>
    <n v="10440.992699999999"/>
    <m/>
    <m/>
    <n v="26.91"/>
    <n v="2.5000232257824768"/>
  </r>
  <r>
    <x v="2"/>
    <x v="17"/>
    <x v="88"/>
    <x v="0"/>
    <x v="2"/>
    <n v="3"/>
    <m/>
    <m/>
    <n v="992"/>
    <n v="10677.798719999999"/>
    <m/>
    <m/>
    <n v="27.02"/>
    <n v="2.5102425700721858"/>
  </r>
  <r>
    <x v="2"/>
    <x v="17"/>
    <x v="461"/>
    <x v="0"/>
    <x v="2"/>
    <s v="Ground"/>
    <m/>
    <m/>
    <n v="417"/>
    <n v="4488.5504699999992"/>
    <m/>
    <m/>
    <n v="19.68"/>
    <n v="1.8283335965588681"/>
  </r>
  <r>
    <x v="2"/>
    <x v="17"/>
    <x v="462"/>
    <x v="0"/>
    <x v="2"/>
    <n v="1"/>
    <n v="10"/>
    <n v="39"/>
    <n v="24.5"/>
    <n v="263.71579499999996"/>
    <n v="27.13"/>
    <n v="29.82"/>
    <n v="28.475000000000001"/>
    <n v="2.6454166240860655"/>
  </r>
  <r>
    <x v="2"/>
    <x v="17"/>
    <x v="463"/>
    <x v="0"/>
    <x v="2"/>
    <n v="2"/>
    <m/>
    <m/>
    <n v="460"/>
    <n v="4951.3985999999995"/>
    <m/>
    <m/>
    <n v="18.84"/>
    <n v="1.7502949674374531"/>
  </r>
  <r>
    <x v="2"/>
    <x v="17"/>
    <x v="464"/>
    <x v="0"/>
    <x v="2"/>
    <s v="Ground"/>
    <n v="38"/>
    <n v="873"/>
    <n v="455.5"/>
    <n v="4902.9610049999992"/>
    <n v="21.63"/>
    <n v="30.83"/>
    <n v="26.229999999999997"/>
    <n v="2.4368490974460926"/>
  </r>
  <r>
    <x v="2"/>
    <x v="17"/>
    <x v="464"/>
    <x v="0"/>
    <x v="2"/>
    <n v="1"/>
    <m/>
    <m/>
    <n v="214"/>
    <n v="2303.4767399999996"/>
    <m/>
    <m/>
    <n v="21.5"/>
    <n v="1.9974172929886009"/>
  </r>
  <r>
    <x v="2"/>
    <x v="17"/>
    <x v="464"/>
    <x v="0"/>
    <x v="2"/>
    <n v="3"/>
    <n v="377"/>
    <n v="531"/>
    <n v="454"/>
    <n v="4886.8151399999997"/>
    <n v="7.64"/>
    <n v="21.52"/>
    <n v="14.58"/>
    <n v="1.3545276340359906"/>
  </r>
  <r>
    <x v="2"/>
    <x v="17"/>
    <x v="465"/>
    <x v="2"/>
    <x v="2"/>
    <s v="Lower Ground"/>
    <m/>
    <m/>
    <n v="41.71"/>
    <n v="448.96268609999998"/>
    <m/>
    <m/>
    <n v="32.5"/>
    <n v="3.019351721959513"/>
  </r>
  <r>
    <x v="2"/>
    <x v="17"/>
    <x v="465"/>
    <x v="2"/>
    <x v="2"/>
    <s v="Mezzanine"/>
    <n v="38"/>
    <n v="76"/>
    <n v="57"/>
    <n v="613.54286999999999"/>
    <m/>
    <m/>
    <n v="34.450000000000003"/>
    <n v="3.2005128252770838"/>
  </r>
  <r>
    <x v="2"/>
    <x v="17"/>
    <x v="466"/>
    <x v="1"/>
    <x v="1"/>
    <s v="Ground"/>
    <n v="27"/>
    <n v="45"/>
    <n v="36"/>
    <n v="387.50075999999996"/>
    <n v="148.54"/>
    <n v="329.98"/>
    <n v="239.26"/>
    <n v="22.2280028614164"/>
  </r>
  <r>
    <x v="2"/>
    <x v="17"/>
    <x v="466"/>
    <x v="1"/>
    <x v="1"/>
    <s v="Ground"/>
    <n v="64"/>
    <n v="96"/>
    <n v="80"/>
    <n v="861.11279999999988"/>
    <n v="229.27"/>
    <n v="310"/>
    <n v="269.63499999999999"/>
    <n v="25.049935432324716"/>
  </r>
  <r>
    <x v="2"/>
    <x v="17"/>
    <x v="466"/>
    <x v="1"/>
    <x v="1"/>
    <s v="Ground"/>
    <n v="100"/>
    <n v="192"/>
    <n v="146"/>
    <n v="1571.5308599999998"/>
    <n v="89.34"/>
    <n v="305.16000000000003"/>
    <n v="197.25"/>
    <n v="18.325142374046582"/>
  </r>
  <r>
    <x v="2"/>
    <x v="17"/>
    <x v="466"/>
    <x v="1"/>
    <x v="1"/>
    <s v="Ground"/>
    <n v="231"/>
    <n v="329"/>
    <n v="280"/>
    <n v="3013.8947999999996"/>
    <n v="50.59"/>
    <n v="159.31"/>
    <n v="104.95"/>
    <n v="9.7501834836815657"/>
  </r>
  <r>
    <x v="2"/>
    <x v="17"/>
    <x v="466"/>
    <x v="1"/>
    <x v="1"/>
    <n v="1"/>
    <n v="22"/>
    <n v="48"/>
    <n v="35"/>
    <n v="376.73684999999995"/>
    <n v="61.35"/>
    <n v="277.70999999999998"/>
    <n v="169.53"/>
    <n v="15.749867613039884"/>
  </r>
  <r>
    <x v="2"/>
    <x v="17"/>
    <x v="466"/>
    <x v="1"/>
    <x v="1"/>
    <n v="1"/>
    <n v="51"/>
    <n v="88"/>
    <n v="69.5"/>
    <n v="748.09174499999995"/>
    <n v="143.16"/>
    <n v="290.63"/>
    <n v="216.89499999999998"/>
    <n v="20.150224361058722"/>
  </r>
  <r>
    <x v="2"/>
    <x v="17"/>
    <x v="466"/>
    <x v="1"/>
    <x v="1"/>
    <n v="1"/>
    <n v="115"/>
    <n v="154"/>
    <n v="134.5"/>
    <n v="1447.7458949999998"/>
    <n v="32.29"/>
    <n v="132.4"/>
    <n v="82.344999999999999"/>
    <n v="7.6501082321463416"/>
  </r>
  <r>
    <x v="2"/>
    <x v="17"/>
    <x v="466"/>
    <x v="1"/>
    <x v="1"/>
    <n v="1"/>
    <n v="303"/>
    <n v="347"/>
    <n v="325"/>
    <n v="3498.2707499999997"/>
    <n v="27.99"/>
    <n v="149.62"/>
    <n v="88.805000000000007"/>
    <n v="8.2502624513419871"/>
  </r>
  <r>
    <x v="2"/>
    <x v="17"/>
    <x v="467"/>
    <x v="1"/>
    <x v="1"/>
    <s v="Ground"/>
    <n v="22"/>
    <n v="80"/>
    <n v="51"/>
    <n v="548.95940999999993"/>
    <n v="62.43"/>
    <n v="277.70999999999998"/>
    <n v="170.07"/>
    <n v="15.800035303189365"/>
  </r>
  <r>
    <x v="2"/>
    <x v="17"/>
    <x v="467"/>
    <x v="1"/>
    <x v="1"/>
    <s v="Ground"/>
    <n v="93"/>
    <n v="195"/>
    <n v="144"/>
    <n v="1550.0030399999998"/>
    <n v="43.06"/>
    <n v="191.6"/>
    <n v="117.33"/>
    <n v="10.900324231923374"/>
  </r>
  <r>
    <x v="2"/>
    <x v="17"/>
    <x v="467"/>
    <x v="1"/>
    <x v="1"/>
    <s v="Ground"/>
    <n v="205"/>
    <n v="385"/>
    <n v="295"/>
    <n v="3175.3534499999996"/>
    <n v="36.6"/>
    <n v="148.54"/>
    <n v="92.57"/>
    <n v="8.6000427354397573"/>
  </r>
  <r>
    <x v="2"/>
    <x v="17"/>
    <x v="467"/>
    <x v="1"/>
    <x v="1"/>
    <s v="Ground"/>
    <n v="524"/>
    <n v="1594"/>
    <n v="1059"/>
    <n v="11398.980689999999"/>
    <n v="47.36"/>
    <n v="66.739999999999995"/>
    <n v="57.05"/>
    <n v="5.3001235611627759"/>
  </r>
  <r>
    <x v="2"/>
    <x v="17"/>
    <x v="467"/>
    <x v="1"/>
    <x v="1"/>
    <n v="1"/>
    <n v="32"/>
    <n v="88"/>
    <n v="60"/>
    <n v="645.83459999999991"/>
    <n v="38.75"/>
    <n v="275.56"/>
    <n v="157.155"/>
    <n v="14.600191380447608"/>
  </r>
  <r>
    <x v="2"/>
    <x v="17"/>
    <x v="467"/>
    <x v="1"/>
    <x v="1"/>
    <n v="1"/>
    <n v="93"/>
    <n v="143"/>
    <n v="118"/>
    <n v="1270.1413799999998"/>
    <n v="41.98"/>
    <n v="250.8"/>
    <n v="146.39000000000001"/>
    <n v="13.600089187004713"/>
  </r>
  <r>
    <x v="2"/>
    <x v="17"/>
    <x v="467"/>
    <x v="1"/>
    <x v="1"/>
    <n v="1"/>
    <n v="156"/>
    <n v="183"/>
    <n v="169.5"/>
    <n v="1824.4827449999998"/>
    <n v="32.29"/>
    <n v="132.4"/>
    <n v="82.344999999999999"/>
    <n v="7.6501082321463416"/>
  </r>
  <r>
    <x v="2"/>
    <x v="17"/>
    <x v="467"/>
    <x v="1"/>
    <x v="1"/>
    <n v="1"/>
    <m/>
    <m/>
    <n v="204"/>
    <n v="2195.8376399999997"/>
    <m/>
    <m/>
    <n v="65.66"/>
    <n v="6.1000195096572805"/>
  </r>
  <r>
    <x v="2"/>
    <x v="17"/>
    <x v="467"/>
    <x v="1"/>
    <x v="1"/>
    <n v="1"/>
    <n v="493"/>
    <n v="1128"/>
    <n v="810.5"/>
    <n v="8724.1490549999999"/>
    <n v="23.68"/>
    <n v="38.75"/>
    <n v="31.215"/>
    <n v="2.8999712000297291"/>
  </r>
  <r>
    <x v="2"/>
    <x v="17"/>
    <x v="467"/>
    <x v="1"/>
    <x v="1"/>
    <n v="2"/>
    <n v="18"/>
    <n v="96"/>
    <n v="57"/>
    <n v="613.54286999999999"/>
    <n v="62.43"/>
    <n v="200.21"/>
    <n v="131.32"/>
    <n v="12.200039019314561"/>
  </r>
  <r>
    <x v="2"/>
    <x v="17"/>
    <x v="467"/>
    <x v="1"/>
    <x v="1"/>
    <n v="2"/>
    <n v="125"/>
    <n v="192"/>
    <n v="158.5"/>
    <n v="1706.0797349999998"/>
    <n v="30.14"/>
    <n v="67.81"/>
    <n v="48.975000000000001"/>
    <n v="4.5499307871682202"/>
  </r>
  <r>
    <x v="2"/>
    <x v="17"/>
    <x v="467"/>
    <x v="1"/>
    <x v="1"/>
    <n v="2"/>
    <n v="527"/>
    <n v="792"/>
    <n v="659.5"/>
    <n v="7098.7986449999999"/>
    <n v="20.67"/>
    <n v="25.83"/>
    <n v="23.25"/>
    <n v="2.1599977703248823"/>
  </r>
  <r>
    <x v="2"/>
    <x v="17"/>
    <x v="468"/>
    <x v="1"/>
    <x v="1"/>
    <s v="Ground"/>
    <n v="28"/>
    <n v="59"/>
    <n v="43.5"/>
    <n v="468.23008499999997"/>
    <n v="139.93"/>
    <n v="168.99"/>
    <n v="154.46"/>
    <n v="14.349817445349736"/>
  </r>
  <r>
    <x v="2"/>
    <x v="17"/>
    <x v="468"/>
    <x v="1"/>
    <x v="1"/>
    <s v="Ground"/>
    <n v="52"/>
    <n v="81"/>
    <n v="66.5"/>
    <n v="715.80001499999992"/>
    <n v="51.67"/>
    <n v="261.57"/>
    <n v="156.62"/>
    <n v="14.550488205947659"/>
  </r>
  <r>
    <x v="2"/>
    <x v="17"/>
    <x v="468"/>
    <x v="1"/>
    <x v="1"/>
    <s v="Ground"/>
    <m/>
    <m/>
    <n v="132"/>
    <n v="1420.8361199999999"/>
    <m/>
    <m/>
    <n v="34.44"/>
    <n v="3.199583793978019"/>
  </r>
  <r>
    <x v="2"/>
    <x v="17"/>
    <x v="468"/>
    <x v="1"/>
    <x v="1"/>
    <s v="Ground"/>
    <m/>
    <m/>
    <n v="247"/>
    <n v="2658.6857699999996"/>
    <m/>
    <m/>
    <n v="82.88"/>
    <n v="7.6998114066462895"/>
  </r>
  <r>
    <x v="2"/>
    <x v="17"/>
    <x v="468"/>
    <x v="1"/>
    <x v="1"/>
    <s v="Ground"/>
    <n v="327"/>
    <n v="461"/>
    <n v="394"/>
    <n v="4240.9805399999996"/>
    <n v="30.14"/>
    <n v="49.51"/>
    <n v="39.825000000000003"/>
    <n v="3.699867148524234"/>
  </r>
  <r>
    <x v="2"/>
    <x v="17"/>
    <x v="468"/>
    <x v="1"/>
    <x v="1"/>
    <s v="Ground"/>
    <m/>
    <m/>
    <n v="4300"/>
    <n v="46284.812999999995"/>
    <n v="5.38"/>
    <m/>
    <n v="5.38"/>
    <n v="0.49981883889668244"/>
  </r>
  <r>
    <x v="2"/>
    <x v="18"/>
    <x v="469"/>
    <x v="1"/>
    <x v="0"/>
    <m/>
    <m/>
    <m/>
    <n v="139"/>
    <n v="1496.1834899999999"/>
    <n v="7.1942446043165464"/>
    <n v="7.5539568345323742"/>
    <n v="7.3741007194244599"/>
    <n v="0.68507703707991152"/>
  </r>
  <r>
    <x v="2"/>
    <x v="18"/>
    <x v="470"/>
    <x v="1"/>
    <x v="0"/>
    <m/>
    <m/>
    <m/>
    <n v="77"/>
    <n v="828.82106999999996"/>
    <n v="11.688311688311689"/>
    <m/>
    <n v="11.688311688311689"/>
    <n v="1.0858807391662584"/>
  </r>
  <r>
    <x v="2"/>
    <x v="18"/>
    <x v="471"/>
    <x v="1"/>
    <x v="0"/>
    <m/>
    <m/>
    <m/>
    <n v="127"/>
    <n v="1367.01657"/>
    <n v="2.3622047244094486"/>
    <m/>
    <n v="2.3622047244094486"/>
    <n v="0.21945621237743279"/>
  </r>
  <r>
    <x v="2"/>
    <x v="18"/>
    <x v="472"/>
    <x v="1"/>
    <x v="0"/>
    <m/>
    <m/>
    <m/>
    <n v="116"/>
    <n v="1248.61356"/>
    <n v="4.7413793103448274"/>
    <n v="5.1724137931345"/>
    <n v="4.9568965517396641"/>
    <n v="0.46051120427908698"/>
  </r>
  <r>
    <x v="2"/>
    <x v="18"/>
    <x v="473"/>
    <x v="1"/>
    <x v="0"/>
    <m/>
    <m/>
    <m/>
    <n v="207"/>
    <n v="2228.1293699999997"/>
    <m/>
    <m/>
    <n v="2.8985507246376812"/>
    <n v="0.2692844345114393"/>
  </r>
  <r>
    <x v="2"/>
    <x v="18"/>
    <x v="474"/>
    <x v="1"/>
    <x v="0"/>
    <m/>
    <m/>
    <m/>
    <n v="163"/>
    <n v="1754.5173299999999"/>
    <m/>
    <m/>
    <n v="6.1349693251533743"/>
    <n v="0.56995785218678863"/>
  </r>
  <r>
    <x v="2"/>
    <x v="18"/>
    <x v="475"/>
    <x v="1"/>
    <x v="0"/>
    <m/>
    <m/>
    <m/>
    <n v="125"/>
    <n v="1345.48875"/>
    <m/>
    <m/>
    <n v="5.6"/>
    <n v="0.52025752747610066"/>
  </r>
  <r>
    <x v="2"/>
    <x v="18"/>
    <x v="476"/>
    <x v="1"/>
    <x v="0"/>
    <m/>
    <m/>
    <m/>
    <n v="62"/>
    <n v="667.36241999999993"/>
    <n v="13.709677419354838"/>
    <n v="2.9677419354838999"/>
    <n v="8.3387096774193683"/>
    <n v="0.77469222841343455"/>
  </r>
  <r>
    <x v="2"/>
    <x v="19"/>
    <x v="477"/>
    <x v="0"/>
    <x v="0"/>
    <m/>
    <m/>
    <m/>
    <n v="100"/>
    <n v="1076.3909999999998"/>
    <n v="5"/>
    <n v="7.5"/>
    <n v="6.25"/>
    <n v="0.5806445619152909"/>
  </r>
  <r>
    <x v="2"/>
    <x v="19"/>
    <x v="477"/>
    <x v="0"/>
    <x v="0"/>
    <m/>
    <m/>
    <m/>
    <n v="130"/>
    <n v="1399.3082999999999"/>
    <n v="8.4615384615384617"/>
    <n v="1"/>
    <n v="4.7307692307692308"/>
    <n v="0.43950326840357407"/>
  </r>
  <r>
    <x v="2"/>
    <x v="19"/>
    <x v="478"/>
    <x v="0"/>
    <x v="0"/>
    <m/>
    <m/>
    <m/>
    <n v="116"/>
    <n v="1248.61356"/>
    <n v="4.7413793103448274"/>
    <n v="5.6344827586269997"/>
    <n v="5.1879310344859135"/>
    <n v="0.48197503084253046"/>
  </r>
  <r>
    <x v="2"/>
    <x v="19"/>
    <x v="479"/>
    <x v="0"/>
    <x v="0"/>
    <m/>
    <m/>
    <m/>
    <n v="104"/>
    <n v="1119.4466399999999"/>
    <m/>
    <m/>
    <n v="4.8076923076923075"/>
    <n v="0.44664966301176223"/>
  </r>
  <r>
    <x v="2"/>
    <x v="19"/>
    <x v="480"/>
    <x v="0"/>
    <x v="0"/>
    <m/>
    <m/>
    <m/>
    <n v="150"/>
    <n v="1614.5864999999999"/>
    <m/>
    <m/>
    <n v="11.333333333333334"/>
    <n v="1.0529021389397277"/>
  </r>
  <r>
    <x v="2"/>
    <x v="19"/>
    <x v="481"/>
    <x v="0"/>
    <x v="0"/>
    <m/>
    <m/>
    <m/>
    <n v="206"/>
    <n v="2217.36546"/>
    <m/>
    <m/>
    <n v="6.7961165048543686"/>
    <n v="0.63138049450983091"/>
  </r>
  <r>
    <x v="2"/>
    <x v="19"/>
    <x v="482"/>
    <x v="0"/>
    <x v="0"/>
    <m/>
    <m/>
    <m/>
    <n v="143"/>
    <n v="1539.2391299999999"/>
    <m/>
    <m/>
    <n v="10.48951048951049"/>
    <n v="0.97450835566202687"/>
  </r>
  <r>
    <x v="2"/>
    <x v="19"/>
    <x v="483"/>
    <x v="0"/>
    <x v="0"/>
    <m/>
    <m/>
    <m/>
    <n v="148"/>
    <n v="1593.0586799999999"/>
    <m/>
    <m/>
    <n v="24.324324324324323"/>
    <n v="2.2598058625892401"/>
  </r>
  <r>
    <x v="2"/>
    <x v="19"/>
    <x v="484"/>
    <x v="0"/>
    <x v="0"/>
    <m/>
    <m/>
    <m/>
    <n v="106"/>
    <n v="1140.9744599999999"/>
    <n v="6.6037735849056602"/>
    <n v="12.264159433962"/>
    <n v="9.4339665094338301"/>
    <n v="0.87644501615899728"/>
  </r>
  <r>
    <x v="2"/>
    <x v="19"/>
    <x v="484"/>
    <x v="0"/>
    <x v="0"/>
    <m/>
    <m/>
    <m/>
    <n v="89"/>
    <n v="957.98798999999997"/>
    <m/>
    <m/>
    <n v="7.8651685393258424"/>
    <n v="0.73069877454508525"/>
  </r>
  <r>
    <x v="2"/>
    <x v="19"/>
    <x v="485"/>
    <x v="0"/>
    <x v="0"/>
    <m/>
    <m/>
    <m/>
    <n v="118"/>
    <n v="1270.1413799999998"/>
    <n v="8.4745762711864412"/>
    <n v="12.711864467797"/>
    <n v="10.593220369491721"/>
    <n v="0.98414332811450511"/>
  </r>
  <r>
    <x v="2"/>
    <x v="19"/>
    <x v="486"/>
    <x v="0"/>
    <x v="0"/>
    <m/>
    <m/>
    <m/>
    <n v="111"/>
    <n v="1194.7940099999998"/>
    <n v="9.0090090090090094"/>
    <n v="16.936936936936938"/>
    <n v="12.972972972972974"/>
    <n v="1.2052297933809284"/>
  </r>
  <r>
    <x v="2"/>
    <x v="19"/>
    <x v="486"/>
    <x v="0"/>
    <x v="0"/>
    <m/>
    <m/>
    <m/>
    <n v="133"/>
    <n v="1431.6000299999998"/>
    <n v="9.022556390977444"/>
    <n v="17.293233827680002"/>
    <n v="13.157895109328724"/>
    <n v="1.2224096386373642"/>
  </r>
  <r>
    <x v="2"/>
    <x v="19"/>
    <x v="486"/>
    <x v="0"/>
    <x v="0"/>
    <m/>
    <m/>
    <m/>
    <n v="171"/>
    <n v="1840.6286099999998"/>
    <n v="8.7719298245614041"/>
    <n v="12.2871754386"/>
    <n v="10.529552631580703"/>
    <n v="0.97822839598850819"/>
  </r>
  <r>
    <x v="2"/>
    <x v="19"/>
    <x v="486"/>
    <x v="0"/>
    <x v="0"/>
    <m/>
    <m/>
    <m/>
    <n v="271"/>
    <n v="2917.0196099999998"/>
    <n v="5.9040590405904059"/>
    <n v="1.3321332133199999"/>
    <n v="3.6180961269552028"/>
    <n v="0.33613245449653034"/>
  </r>
  <r>
    <x v="2"/>
    <x v="19"/>
    <x v="487"/>
    <x v="0"/>
    <x v="0"/>
    <m/>
    <m/>
    <m/>
    <n v="240"/>
    <n v="2583.3383999999996"/>
    <m/>
    <m/>
    <n v="3.3333333333333335"/>
    <n v="0.30967709968815521"/>
  </r>
  <r>
    <x v="2"/>
    <x v="19"/>
    <x v="488"/>
    <x v="0"/>
    <x v="0"/>
    <m/>
    <m/>
    <m/>
    <n v="125"/>
    <n v="1345.48875"/>
    <n v="6"/>
    <n v="8"/>
    <n v="7"/>
    <n v="0.6503219093451259"/>
  </r>
  <r>
    <x v="2"/>
    <x v="19"/>
    <x v="489"/>
    <x v="0"/>
    <x v="0"/>
    <m/>
    <m/>
    <m/>
    <n v="126"/>
    <n v="1356.2526599999999"/>
    <m/>
    <m/>
    <n v="12.301587301587302"/>
    <n v="1.1428559631348585"/>
  </r>
  <r>
    <x v="2"/>
    <x v="19"/>
    <x v="490"/>
    <x v="0"/>
    <x v="0"/>
    <m/>
    <m/>
    <m/>
    <n v="127"/>
    <n v="1367.01657"/>
    <m/>
    <m/>
    <n v="6.2992125984251972"/>
    <n v="0.58521656633982089"/>
  </r>
  <r>
    <x v="2"/>
    <x v="19"/>
    <x v="491"/>
    <x v="0"/>
    <x v="0"/>
    <m/>
    <m/>
    <m/>
    <n v="121"/>
    <n v="1302.4331099999999"/>
    <n v="8.2644628099173545"/>
    <n v="11.572479338842999"/>
    <n v="9.9184710743801769"/>
    <n v="0.92145700669647412"/>
  </r>
  <r>
    <x v="2"/>
    <x v="19"/>
    <x v="492"/>
    <x v="0"/>
    <x v="0"/>
    <m/>
    <m/>
    <m/>
    <n v="81"/>
    <n v="871.87670999999989"/>
    <m/>
    <m/>
    <n v="3.3333333333333335"/>
    <n v="0.30967709968815521"/>
  </r>
  <r>
    <x v="2"/>
    <x v="19"/>
    <x v="493"/>
    <x v="0"/>
    <x v="0"/>
    <m/>
    <m/>
    <m/>
    <n v="139"/>
    <n v="1496.1834899999999"/>
    <m/>
    <m/>
    <n v="5.7553956834532372"/>
    <n v="0.53469427284285787"/>
  </r>
  <r>
    <x v="2"/>
    <x v="19"/>
    <x v="494"/>
    <x v="0"/>
    <x v="0"/>
    <m/>
    <m/>
    <m/>
    <n v="116"/>
    <n v="1248.61356"/>
    <m/>
    <m/>
    <n v="8.6206896551724146"/>
    <n v="0.80088905091764273"/>
  </r>
  <r>
    <x v="2"/>
    <x v="19"/>
    <x v="495"/>
    <x v="0"/>
    <x v="0"/>
    <m/>
    <m/>
    <m/>
    <n v="112"/>
    <n v="1205.55792"/>
    <n v="6.25"/>
    <n v="6.6964285714285712"/>
    <n v="6.4732142857142856"/>
    <n v="0.60138186769797985"/>
  </r>
  <r>
    <x v="2"/>
    <x v="19"/>
    <x v="496"/>
    <x v="0"/>
    <x v="0"/>
    <m/>
    <m/>
    <m/>
    <n v="160"/>
    <n v="1722.2255999999998"/>
    <m/>
    <m/>
    <n v="6.875"/>
    <n v="0.63870901810682001"/>
  </r>
  <r>
    <x v="2"/>
    <x v="19"/>
    <x v="497"/>
    <x v="0"/>
    <x v="0"/>
    <m/>
    <m/>
    <m/>
    <n v="84"/>
    <n v="904.16843999999992"/>
    <m/>
    <m/>
    <n v="11.904761904761905"/>
    <n v="1.1059896417434114"/>
  </r>
  <r>
    <x v="2"/>
    <x v="19"/>
    <x v="451"/>
    <x v="0"/>
    <x v="0"/>
    <m/>
    <m/>
    <m/>
    <n v="139"/>
    <n v="1496.1834899999999"/>
    <m/>
    <m/>
    <n v="6.4748201438848918"/>
    <n v="0.60153105694821507"/>
  </r>
  <r>
    <x v="2"/>
    <x v="19"/>
    <x v="498"/>
    <x v="0"/>
    <x v="0"/>
    <m/>
    <m/>
    <m/>
    <n v="128"/>
    <n v="1377.7804799999999"/>
    <n v="7.8125"/>
    <n v="12.5"/>
    <n v="10.15625"/>
    <n v="0.9435474131123478"/>
  </r>
  <r>
    <x v="2"/>
    <x v="19"/>
    <x v="499"/>
    <x v="2"/>
    <x v="0"/>
    <m/>
    <m/>
    <m/>
    <n v="145"/>
    <n v="1560.76695"/>
    <m/>
    <m/>
    <n v="3.103448275862069"/>
    <n v="0.28832005833035135"/>
  </r>
  <r>
    <x v="2"/>
    <x v="19"/>
    <x v="500"/>
    <x v="1"/>
    <x v="1"/>
    <s v="Ground"/>
    <n v="14"/>
    <n v="17"/>
    <n v="15.5"/>
    <n v="166.84060499999998"/>
    <n v="88.26"/>
    <n v="204.52"/>
    <n v="146.39000000000001"/>
    <n v="13.600089187004713"/>
  </r>
  <r>
    <x v="2"/>
    <x v="19"/>
    <x v="500"/>
    <x v="1"/>
    <x v="1"/>
    <s v="Ground"/>
    <n v="30"/>
    <n v="65"/>
    <n v="47.5"/>
    <n v="511.28572499999996"/>
    <n v="61.89"/>
    <n v="109.79"/>
    <n v="85.84"/>
    <n v="7.9748046711693723"/>
  </r>
  <r>
    <x v="2"/>
    <x v="19"/>
    <x v="500"/>
    <x v="1"/>
    <x v="1"/>
    <s v="Ground"/>
    <n v="79"/>
    <n v="143"/>
    <n v="111"/>
    <n v="1194.7940099999998"/>
    <n v="48.44"/>
    <n v="83.96"/>
    <n v="66.199999999999989"/>
    <n v="6.1501871998067603"/>
  </r>
  <r>
    <x v="2"/>
    <x v="20"/>
    <x v="501"/>
    <x v="1"/>
    <x v="1"/>
    <s v="Ground"/>
    <n v="26"/>
    <n v="150"/>
    <n v="88"/>
    <n v="947.22407999999996"/>
    <n v="64.56"/>
    <n v="161.4"/>
    <n v="112.98"/>
    <n v="10.496195616830331"/>
  </r>
  <r>
    <x v="2"/>
    <x v="20"/>
    <x v="501"/>
    <x v="1"/>
    <x v="1"/>
    <s v="Ground"/>
    <n v="12"/>
    <m/>
    <n v="12"/>
    <n v="129.16692"/>
    <n v="250.23"/>
    <n v="252.19"/>
    <n v="251.20999999999998"/>
    <n v="23.338195263798436"/>
  </r>
  <r>
    <x v="2"/>
    <x v="20"/>
    <x v="501"/>
    <x v="1"/>
    <x v="1"/>
    <n v="1"/>
    <n v="36"/>
    <n v="145"/>
    <n v="90.5"/>
    <n v="974.13385499999993"/>
    <n v="68.97"/>
    <n v="150.63999999999999"/>
    <n v="109.80499999999999"/>
    <n v="10.201228179377363"/>
  </r>
  <r>
    <x v="2"/>
    <x v="20"/>
    <x v="501"/>
    <x v="1"/>
    <x v="1"/>
    <n v="1"/>
    <n v="10"/>
    <n v="13"/>
    <n v="11.5"/>
    <n v="123.78496499999999"/>
    <n v="190.78"/>
    <n v="240.7"/>
    <n v="215.74"/>
    <n v="20.042921246016778"/>
  </r>
  <r>
    <x v="2"/>
    <x v="21"/>
    <x v="502"/>
    <x v="2"/>
    <x v="0"/>
    <m/>
    <m/>
    <m/>
    <n v="156"/>
    <n v="1679.1699599999999"/>
    <m/>
    <m/>
    <n v="10.897435897435898"/>
    <n v="1.0124059028266612"/>
  </r>
  <r>
    <x v="2"/>
    <x v="21"/>
    <x v="503"/>
    <x v="2"/>
    <x v="0"/>
    <m/>
    <m/>
    <m/>
    <n v="128"/>
    <n v="1377.7804799999999"/>
    <m/>
    <m/>
    <n v="11.71875"/>
    <n v="1.0887085535911705"/>
  </r>
  <r>
    <x v="2"/>
    <x v="21"/>
    <x v="504"/>
    <x v="2"/>
    <x v="0"/>
    <m/>
    <m/>
    <m/>
    <n v="126"/>
    <n v="1356.2526599999999"/>
    <m/>
    <m/>
    <n v="10.317460317460318"/>
    <n v="0.95852435617762322"/>
  </r>
  <r>
    <x v="2"/>
    <x v="21"/>
    <x v="505"/>
    <x v="2"/>
    <x v="0"/>
    <m/>
    <m/>
    <m/>
    <n v="117"/>
    <n v="1259.3774699999999"/>
    <m/>
    <m/>
    <n v="13.675213675213675"/>
    <n v="1.2704701525667903"/>
  </r>
  <r>
    <x v="2"/>
    <x v="21"/>
    <x v="506"/>
    <x v="2"/>
    <x v="0"/>
    <m/>
    <m/>
    <m/>
    <n v="106"/>
    <n v="1140.9744599999999"/>
    <m/>
    <m/>
    <n v="22.641509433962263"/>
    <n v="2.1034670922214311"/>
  </r>
  <r>
    <x v="2"/>
    <x v="21"/>
    <x v="507"/>
    <x v="2"/>
    <x v="0"/>
    <m/>
    <m/>
    <m/>
    <n v="136"/>
    <n v="1463.89176"/>
    <m/>
    <m/>
    <n v="5.882352941176471"/>
    <n v="0.54648899944968565"/>
  </r>
  <r>
    <x v="2"/>
    <x v="21"/>
    <x v="507"/>
    <x v="2"/>
    <x v="0"/>
    <m/>
    <m/>
    <m/>
    <n v="187"/>
    <n v="2012.8511699999999"/>
    <m/>
    <m/>
    <n v="5.882352941176471"/>
    <n v="0.54648899944968565"/>
  </r>
  <r>
    <x v="2"/>
    <x v="21"/>
    <x v="508"/>
    <x v="3"/>
    <x v="0"/>
    <m/>
    <m/>
    <m/>
    <n v="156"/>
    <n v="1679.1699599999999"/>
    <m/>
    <m/>
    <n v="10.897435897435898"/>
    <n v="1.0124059028266612"/>
  </r>
  <r>
    <x v="2"/>
    <x v="21"/>
    <x v="509"/>
    <x v="3"/>
    <x v="0"/>
    <m/>
    <m/>
    <m/>
    <n v="246"/>
    <n v="2647.9218599999999"/>
    <m/>
    <m/>
    <n v="2.4390243902439024"/>
    <n v="0.22659299977182085"/>
  </r>
  <r>
    <x v="2"/>
    <x v="21"/>
    <x v="509"/>
    <x v="3"/>
    <x v="0"/>
    <m/>
    <m/>
    <m/>
    <n v="187"/>
    <n v="2012.8511699999999"/>
    <m/>
    <m/>
    <n v="5.882352941176471"/>
    <n v="0.54648899944968565"/>
  </r>
  <r>
    <x v="2"/>
    <x v="21"/>
    <x v="510"/>
    <x v="2"/>
    <x v="1"/>
    <s v="Ground"/>
    <n v="31"/>
    <n v="99"/>
    <n v="65"/>
    <n v="699.65414999999996"/>
    <n v="37.67"/>
    <n v="346.6"/>
    <n v="192.13500000000002"/>
    <n v="17.849942864575109"/>
  </r>
  <r>
    <x v="2"/>
    <x v="21"/>
    <x v="510"/>
    <x v="2"/>
    <x v="1"/>
    <s v="Ground"/>
    <n v="113"/>
    <n v="197"/>
    <n v="155"/>
    <n v="1668.4060499999998"/>
    <n v="30.14"/>
    <n v="100.11"/>
    <n v="65.125"/>
    <n v="6.0503163351573317"/>
  </r>
  <r>
    <x v="2"/>
    <x v="21"/>
    <x v="510"/>
    <x v="2"/>
    <x v="1"/>
    <s v="Ground"/>
    <n v="216"/>
    <n v="468"/>
    <n v="342"/>
    <n v="3681.2572199999995"/>
    <n v="57.05"/>
    <n v="72.12"/>
    <n v="64.585000000000008"/>
    <n v="6.0001486450078509"/>
  </r>
  <r>
    <x v="2"/>
    <x v="21"/>
    <x v="510"/>
    <x v="2"/>
    <x v="1"/>
    <s v="Ground"/>
    <m/>
    <m/>
    <n v="2051"/>
    <n v="22076.779409999999"/>
    <m/>
    <m/>
    <n v="15.11"/>
    <n v="1.4037662928864074"/>
  </r>
  <r>
    <x v="2"/>
    <x v="21"/>
    <x v="510"/>
    <x v="2"/>
    <x v="1"/>
    <n v="1"/>
    <n v="27"/>
    <n v="98"/>
    <n v="62.5"/>
    <n v="672.74437499999999"/>
    <n v="89.34"/>
    <n v="148.54"/>
    <n v="118.94"/>
    <n v="11.049898271072752"/>
  </r>
  <r>
    <x v="2"/>
    <x v="21"/>
    <x v="510"/>
    <x v="2"/>
    <x v="1"/>
    <n v="1"/>
    <n v="106"/>
    <n v="156"/>
    <n v="131"/>
    <n v="1410.0722099999998"/>
    <n v="34.44"/>
    <n v="159.19999999999999"/>
    <n v="96.82"/>
    <n v="8.9948810375421537"/>
  </r>
  <r>
    <x v="2"/>
    <x v="21"/>
    <x v="510"/>
    <x v="2"/>
    <x v="1"/>
    <n v="1"/>
    <n v="209"/>
    <n v="402"/>
    <n v="305.5"/>
    <n v="3288.3745049999998"/>
    <n v="35.520000000000003"/>
    <n v="62.43"/>
    <n v="48.975000000000001"/>
    <n v="4.5499307871682202"/>
  </r>
  <r>
    <x v="2"/>
    <x v="21"/>
    <x v="510"/>
    <x v="2"/>
    <x v="1"/>
    <n v="1"/>
    <m/>
    <m/>
    <n v="1410"/>
    <n v="15177.113099999999"/>
    <m/>
    <m/>
    <n v="26.91"/>
    <n v="2.5000232257824768"/>
  </r>
  <r>
    <x v="2"/>
    <x v="21"/>
    <x v="510"/>
    <x v="2"/>
    <x v="1"/>
    <n v="2"/>
    <n v="26"/>
    <n v="98"/>
    <n v="62"/>
    <n v="667.36241999999993"/>
    <n v="34.44"/>
    <n v="98.48"/>
    <n v="66.460000000000008"/>
    <n v="6.1743420135824385"/>
  </r>
  <r>
    <x v="2"/>
    <x v="21"/>
    <x v="510"/>
    <x v="2"/>
    <x v="1"/>
    <n v="2"/>
    <n v="104"/>
    <n v="223"/>
    <n v="163.5"/>
    <n v="1759.899285"/>
    <n v="55.97"/>
    <n v="127.02"/>
    <n v="91.495000000000005"/>
    <n v="8.5001718707903269"/>
  </r>
  <r>
    <x v="2"/>
    <x v="21"/>
    <x v="510"/>
    <x v="2"/>
    <x v="1"/>
    <n v="2"/>
    <n v="613"/>
    <n v="772"/>
    <n v="692.5"/>
    <n v="7454.0076749999998"/>
    <n v="8.07"/>
    <n v="30.13"/>
    <n v="19.100000000000001"/>
    <n v="1.7744497812131292"/>
  </r>
  <r>
    <x v="2"/>
    <x v="21"/>
    <x v="511"/>
    <x v="2"/>
    <x v="1"/>
    <s v="Ground"/>
    <n v="32"/>
    <n v="74"/>
    <n v="53"/>
    <n v="570.48722999999995"/>
    <n v="156.08000000000001"/>
    <n v="209.9"/>
    <n v="182.99"/>
    <n v="17.000343741580654"/>
  </r>
  <r>
    <x v="2"/>
    <x v="21"/>
    <x v="511"/>
    <x v="2"/>
    <x v="1"/>
    <s v="Ground"/>
    <n v="100"/>
    <n v="183"/>
    <n v="141.5"/>
    <n v="1523.093265"/>
    <n v="83.21"/>
    <n v="106.56"/>
    <n v="94.884999999999991"/>
    <n v="8.8151134811731797"/>
  </r>
  <r>
    <x v="2"/>
    <x v="21"/>
    <x v="511"/>
    <x v="2"/>
    <x v="1"/>
    <s v="Ground"/>
    <n v="238"/>
    <n v="499"/>
    <n v="368.5"/>
    <n v="3966.5008349999998"/>
    <n v="49.55"/>
    <n v="86.11"/>
    <n v="67.83"/>
    <n v="6.3016193015542692"/>
  </r>
  <r>
    <x v="2"/>
    <x v="21"/>
    <x v="511"/>
    <x v="2"/>
    <x v="1"/>
    <n v="1"/>
    <n v="34"/>
    <n v="75"/>
    <n v="54.5"/>
    <n v="586.63309499999991"/>
    <n v="139.93"/>
    <n v="207.75"/>
    <n v="173.84"/>
    <n v="16.150280102936669"/>
  </r>
  <r>
    <x v="2"/>
    <x v="21"/>
    <x v="511"/>
    <x v="2"/>
    <x v="1"/>
    <n v="1"/>
    <n v="104"/>
    <n v="146"/>
    <n v="125"/>
    <n v="1345.48875"/>
    <n v="43.99"/>
    <n v="161.46"/>
    <n v="102.72500000000001"/>
    <n v="9.5434740196397225"/>
  </r>
  <r>
    <x v="2"/>
    <x v="21"/>
    <x v="511"/>
    <x v="2"/>
    <x v="1"/>
    <n v="1"/>
    <m/>
    <m/>
    <n v="265"/>
    <n v="2852.43615"/>
    <m/>
    <m/>
    <n v="48.44"/>
    <n v="4.5002276126682705"/>
  </r>
  <r>
    <x v="2"/>
    <x v="21"/>
    <x v="512"/>
    <x v="2"/>
    <x v="1"/>
    <s v="Ground"/>
    <n v="30"/>
    <n v="43"/>
    <n v="36.5"/>
    <n v="392.88271499999996"/>
    <m/>
    <m/>
    <n v="59.2"/>
    <n v="5.4998652904616359"/>
  </r>
  <r>
    <x v="2"/>
    <x v="21"/>
    <x v="512"/>
    <x v="2"/>
    <x v="1"/>
    <s v="Ground"/>
    <n v="73"/>
    <n v="190"/>
    <n v="131.5"/>
    <n v="1415.4541649999999"/>
    <m/>
    <m/>
    <n v="75.34"/>
    <n v="6.9993218071516834"/>
  </r>
  <r>
    <x v="2"/>
    <x v="21"/>
    <x v="512"/>
    <x v="2"/>
    <x v="1"/>
    <s v="Ground"/>
    <m/>
    <m/>
    <n v="366"/>
    <n v="3939.5910599999997"/>
    <m/>
    <m/>
    <n v="37.67"/>
    <n v="3.4996609035758417"/>
  </r>
  <r>
    <x v="2"/>
    <x v="21"/>
    <x v="513"/>
    <x v="2"/>
    <x v="1"/>
    <s v="Ground"/>
    <n v="16"/>
    <n v="25"/>
    <n v="20.5"/>
    <n v="220.66015499999997"/>
    <n v="67.56"/>
    <n v="125.89"/>
    <n v="96.724999999999994"/>
    <n v="8.9860552402010416"/>
  </r>
  <r>
    <x v="2"/>
    <x v="21"/>
    <x v="513"/>
    <x v="2"/>
    <x v="1"/>
    <s v="Ground"/>
    <n v="48"/>
    <n v="95"/>
    <n v="71.5"/>
    <n v="769.61956499999997"/>
    <n v="43.06"/>
    <n v="75.349999999999994"/>
    <n v="59.204999999999998"/>
    <n v="5.5003298061111678"/>
  </r>
  <r>
    <x v="2"/>
    <x v="21"/>
    <x v="513"/>
    <x v="2"/>
    <x v="1"/>
    <s v="Ground"/>
    <n v="185"/>
    <n v="211"/>
    <n v="198"/>
    <n v="2131.2541799999999"/>
    <n v="49.51"/>
    <n v="89.34"/>
    <n v="69.424999999999997"/>
    <n v="6.4497997937550515"/>
  </r>
  <r>
    <x v="2"/>
    <x v="21"/>
    <x v="513"/>
    <x v="2"/>
    <x v="1"/>
    <s v="Ground"/>
    <m/>
    <m/>
    <n v="1366"/>
    <n v="14703.501059999999"/>
    <m/>
    <m/>
    <n v="21.53"/>
    <n v="2.0002043868857942"/>
  </r>
  <r>
    <x v="2"/>
    <x v="22"/>
    <x v="514"/>
    <x v="2"/>
    <x v="0"/>
    <m/>
    <m/>
    <m/>
    <n v="104"/>
    <n v="1119.4466399999999"/>
    <m/>
    <m/>
    <n v="16.826923076923077"/>
    <n v="1.5632738205411678"/>
  </r>
  <r>
    <x v="2"/>
    <x v="22"/>
    <x v="515"/>
    <x v="2"/>
    <x v="0"/>
    <m/>
    <m/>
    <m/>
    <n v="105"/>
    <n v="1130.21055"/>
    <m/>
    <m/>
    <n v="12.380952380952381"/>
    <n v="1.1502292274131478"/>
  </r>
  <r>
    <x v="2"/>
    <x v="22"/>
    <x v="516"/>
    <x v="1"/>
    <x v="1"/>
    <s v="Ground"/>
    <n v="55"/>
    <n v="208"/>
    <n v="131.5"/>
    <n v="1415.4541649999999"/>
    <n v="9.69"/>
    <n v="150.69"/>
    <n v="80.19"/>
    <n v="7.4499019871979488"/>
  </r>
  <r>
    <x v="2"/>
    <x v="22"/>
    <x v="516"/>
    <x v="1"/>
    <x v="1"/>
    <s v="Ground"/>
    <n v="662"/>
    <n v="1224"/>
    <n v="943"/>
    <n v="10150.367129999999"/>
    <n v="24.76"/>
    <n v="31.22"/>
    <n v="27.990000000000002"/>
    <n v="2.6003586060814392"/>
  </r>
  <r>
    <x v="2"/>
    <x v="22"/>
    <x v="516"/>
    <x v="1"/>
    <x v="1"/>
    <n v="1"/>
    <n v="51"/>
    <n v="209"/>
    <n v="130"/>
    <n v="1399.3082999999999"/>
    <n v="9.69"/>
    <n v="156.08000000000001"/>
    <n v="82.885000000000005"/>
    <n v="7.7002759222958232"/>
  </r>
  <r>
    <x v="2"/>
    <x v="22"/>
    <x v="516"/>
    <x v="1"/>
    <x v="1"/>
    <n v="1"/>
    <n v="22"/>
    <n v="31"/>
    <n v="26.5"/>
    <n v="285.24361499999998"/>
    <n v="16.149999999999999"/>
    <n v="228.19"/>
    <n v="122.17"/>
    <n v="11.349975380670575"/>
  </r>
  <r>
    <x v="2"/>
    <x v="22"/>
    <x v="516"/>
    <x v="1"/>
    <x v="1"/>
    <n v="1"/>
    <n v="285"/>
    <n v="532"/>
    <n v="408.5"/>
    <n v="4397.0572349999993"/>
    <n v="36.06"/>
    <n v="41.33"/>
    <n v="38.695"/>
    <n v="3.5948866117299492"/>
  </r>
  <r>
    <x v="2"/>
    <x v="22"/>
    <x v="516"/>
    <x v="1"/>
    <x v="1"/>
    <n v="1"/>
    <m/>
    <m/>
    <n v="1033"/>
    <n v="11119.11903"/>
    <m/>
    <m/>
    <n v="31.65"/>
    <n v="2.9403840615390333"/>
  </r>
  <r>
    <x v="2"/>
    <x v="22"/>
    <x v="516"/>
    <x v="1"/>
    <x v="1"/>
    <n v="2"/>
    <n v="46"/>
    <n v="98"/>
    <n v="72"/>
    <n v="775.00151999999991"/>
    <n v="27.99"/>
    <n v="84.5"/>
    <n v="56.244999999999997"/>
    <n v="5.2253365415880859"/>
  </r>
  <r>
    <x v="2"/>
    <x v="22"/>
    <x v="516"/>
    <x v="1"/>
    <x v="1"/>
    <n v="2"/>
    <n v="24"/>
    <n v="36"/>
    <n v="30"/>
    <n v="322.91729999999995"/>
    <n v="43.06"/>
    <n v="176.53"/>
    <n v="109.795"/>
    <n v="10.200299148078299"/>
  </r>
  <r>
    <x v="2"/>
    <x v="22"/>
    <x v="517"/>
    <x v="1"/>
    <x v="1"/>
    <s v="Ground"/>
    <n v="25"/>
    <n v="50"/>
    <n v="37.5"/>
    <n v="403.64662499999997"/>
    <n v="43.76"/>
    <n v="113.4"/>
    <n v="78.58"/>
    <n v="7.3003279480485697"/>
  </r>
  <r>
    <x v="2"/>
    <x v="22"/>
    <x v="517"/>
    <x v="1"/>
    <x v="1"/>
    <s v="Ground"/>
    <n v="100"/>
    <n v="211"/>
    <n v="155.5"/>
    <n v="1673.7880049999999"/>
    <n v="29"/>
    <n v="31.74"/>
    <n v="30.369999999999997"/>
    <n v="2.8214680552587814"/>
  </r>
  <r>
    <x v="2"/>
    <x v="23"/>
    <x v="518"/>
    <x v="1"/>
    <x v="1"/>
    <s v="Ground"/>
    <n v="23"/>
    <n v="96"/>
    <n v="59.5"/>
    <n v="640.45264499999996"/>
    <n v="45.21"/>
    <n v="190.2"/>
    <n v="117.705"/>
    <n v="10.935162905638292"/>
  </r>
  <r>
    <x v="2"/>
    <x v="23"/>
    <x v="518"/>
    <x v="1"/>
    <x v="1"/>
    <s v="Ground"/>
    <n v="101"/>
    <n v="192"/>
    <n v="146.5"/>
    <n v="1576.9128149999999"/>
    <n v="38.75"/>
    <n v="191.6"/>
    <n v="115.175"/>
    <n v="10.700117986974981"/>
  </r>
  <r>
    <x v="2"/>
    <x v="23"/>
    <x v="518"/>
    <x v="1"/>
    <x v="1"/>
    <s v="Ground"/>
    <n v="246"/>
    <n v="305"/>
    <n v="275.5"/>
    <n v="2965.4572049999997"/>
    <n v="32.29"/>
    <n v="40.9"/>
    <n v="36.594999999999999"/>
    <n v="3.3997900389264113"/>
  </r>
  <r>
    <x v="2"/>
    <x v="23"/>
    <x v="518"/>
    <x v="1"/>
    <x v="1"/>
    <n v="1"/>
    <n v="30"/>
    <n v="100"/>
    <n v="65"/>
    <n v="699.65414999999996"/>
    <n v="33.369999999999997"/>
    <n v="165.77"/>
    <n v="99.570000000000007"/>
    <n v="9.2503646447848844"/>
  </r>
  <r>
    <x v="2"/>
    <x v="23"/>
    <x v="518"/>
    <x v="1"/>
    <x v="1"/>
    <n v="1"/>
    <n v="106"/>
    <n v="211"/>
    <n v="158.5"/>
    <n v="1706.0797349999998"/>
    <n v="32.29"/>
    <n v="164.69"/>
    <n v="98.49"/>
    <n v="9.1500292644859211"/>
  </r>
  <r>
    <x v="2"/>
    <x v="23"/>
    <x v="518"/>
    <x v="1"/>
    <x v="1"/>
    <n v="1"/>
    <m/>
    <m/>
    <n v="475"/>
    <n v="5112.85725"/>
    <m/>
    <m/>
    <n v="41.33"/>
    <n v="3.8396863590334358"/>
  </r>
  <r>
    <x v="2"/>
    <x v="23"/>
    <x v="519"/>
    <x v="1"/>
    <x v="1"/>
    <s v="Ground"/>
    <m/>
    <m/>
    <n v="107"/>
    <n v="1151.7383699999998"/>
    <m/>
    <m/>
    <n v="54.36"/>
    <n v="5.0502141417144344"/>
  </r>
  <r>
    <x v="2"/>
    <x v="23"/>
    <x v="519"/>
    <x v="1"/>
    <x v="1"/>
    <n v="1"/>
    <n v="11"/>
    <n v="17"/>
    <n v="14"/>
    <n v="150.69474"/>
    <m/>
    <m/>
    <n v="191.6"/>
    <n v="17.800239690075159"/>
  </r>
  <r>
    <x v="2"/>
    <x v="23"/>
    <x v="519"/>
    <x v="1"/>
    <x v="1"/>
    <n v="1"/>
    <n v="39"/>
    <n v="50"/>
    <n v="44.5"/>
    <n v="478.99399499999998"/>
    <n v="107.64"/>
    <n v="155.01"/>
    <n v="131.32499999999999"/>
    <n v="12.200503534964092"/>
  </r>
  <r>
    <x v="2"/>
    <x v="23"/>
    <x v="519"/>
    <x v="1"/>
    <x v="1"/>
    <n v="1"/>
    <n v="56"/>
    <n v="90"/>
    <n v="73"/>
    <n v="785.76542999999992"/>
    <n v="72.12"/>
    <n v="105.49"/>
    <n v="88.805000000000007"/>
    <n v="8.2502624513419871"/>
  </r>
  <r>
    <x v="2"/>
    <x v="23"/>
    <x v="519"/>
    <x v="1"/>
    <x v="1"/>
    <n v="1"/>
    <n v="111"/>
    <n v="231"/>
    <n v="171"/>
    <n v="1840.6286099999998"/>
    <n v="53.82"/>
    <n v="75.349999999999994"/>
    <n v="64.584999999999994"/>
    <n v="6.0001486450078501"/>
  </r>
  <r>
    <x v="2"/>
    <x v="24"/>
    <x v="520"/>
    <x v="2"/>
    <x v="0"/>
    <m/>
    <m/>
    <m/>
    <n v="149"/>
    <n v="1603.82259"/>
    <m/>
    <m/>
    <n v="6.7114093959731544"/>
    <n v="0.62351093896943999"/>
  </r>
  <r>
    <x v="2"/>
    <x v="25"/>
    <x v="521"/>
    <x v="0"/>
    <x v="1"/>
    <s v="Ground"/>
    <n v="22"/>
    <n v="65"/>
    <n v="43.5"/>
    <n v="468.23008499999997"/>
    <n v="46.55"/>
    <n v="112.9"/>
    <n v="79.724999999999994"/>
    <n v="7.4067020317914505"/>
  </r>
  <r>
    <x v="2"/>
    <x v="25"/>
    <x v="521"/>
    <x v="0"/>
    <x v="1"/>
    <s v="Ground"/>
    <n v="100"/>
    <n v="149"/>
    <n v="124.5"/>
    <n v="1340.1067949999999"/>
    <n v="29.4"/>
    <n v="70.25"/>
    <n v="49.825000000000003"/>
    <n v="4.6288984475886998"/>
  </r>
  <r>
    <x v="2"/>
    <x v="25"/>
    <x v="521"/>
    <x v="0"/>
    <x v="1"/>
    <n v="1"/>
    <n v="33"/>
    <n v="64"/>
    <n v="48.5"/>
    <n v="522.04963499999997"/>
    <n v="43.15"/>
    <n v="82.58"/>
    <n v="62.864999999999995"/>
    <n v="5.8403552615687619"/>
  </r>
  <r>
    <x v="2"/>
    <x v="25"/>
    <x v="521"/>
    <x v="0"/>
    <x v="1"/>
    <n v="1"/>
    <n v="98"/>
    <n v="132"/>
    <n v="115"/>
    <n v="1237.8496499999999"/>
    <n v="24.3"/>
    <n v="45.85"/>
    <n v="35.075000000000003"/>
    <n v="3.2585772814686131"/>
  </r>
  <r>
    <x v="2"/>
    <x v="25"/>
    <x v="521"/>
    <x v="0"/>
    <x v="1"/>
    <n v="1"/>
    <n v="299"/>
    <n v="418"/>
    <n v="358.5"/>
    <n v="3858.8617349999995"/>
    <n v="16.8"/>
    <n v="24.7"/>
    <n v="20.75"/>
    <n v="1.927739945558766"/>
  </r>
  <r>
    <x v="2"/>
    <x v="25"/>
    <x v="521"/>
    <x v="0"/>
    <x v="1"/>
    <n v="2"/>
    <m/>
    <m/>
    <n v="883"/>
    <n v="9504.5325299999986"/>
    <m/>
    <m/>
    <n v="24"/>
    <n v="2.2296751177547174"/>
  </r>
  <r>
    <x v="2"/>
    <x v="25"/>
    <x v="521"/>
    <x v="0"/>
    <x v="1"/>
    <n v="2"/>
    <n v="9"/>
    <n v="42"/>
    <n v="25.5"/>
    <n v="274.47970499999997"/>
    <n v="14"/>
    <n v="78.2"/>
    <n v="46.1"/>
    <n v="4.2828342886871864"/>
  </r>
  <r>
    <x v="2"/>
    <x v="26"/>
    <x v="522"/>
    <x v="0"/>
    <x v="0"/>
    <m/>
    <m/>
    <m/>
    <n v="84"/>
    <n v="904.16843999999992"/>
    <n v="7.1428571428571432"/>
    <n v="1.11947619476"/>
    <n v="4.1311666688085715"/>
    <n v="0.38379831369750478"/>
  </r>
  <r>
    <x v="2"/>
    <x v="26"/>
    <x v="522"/>
    <x v="0"/>
    <x v="0"/>
    <m/>
    <m/>
    <m/>
    <n v="118"/>
    <n v="1270.1413799999998"/>
    <n v="6.7796610169491522"/>
    <n v="1.1694915254236999"/>
    <n v="3.9745762711864261"/>
    <n v="0.36925057564511249"/>
  </r>
  <r>
    <x v="2"/>
    <x v="26"/>
    <x v="523"/>
    <x v="0"/>
    <x v="0"/>
    <m/>
    <m/>
    <m/>
    <n v="102"/>
    <n v="1097.9188199999999"/>
    <m/>
    <m/>
    <n v="9.8039215686274517"/>
    <n v="0.91081499908280938"/>
  </r>
  <r>
    <x v="2"/>
    <x v="26"/>
    <x v="524"/>
    <x v="0"/>
    <x v="0"/>
    <m/>
    <m/>
    <m/>
    <n v="157"/>
    <n v="1689.9338699999998"/>
    <n v="6.369426751592357"/>
    <n v="9.5541412738853992"/>
    <n v="7.9617840127388781"/>
    <n v="0.73967465442254932"/>
  </r>
  <r>
    <x v="2"/>
    <x v="26"/>
    <x v="525"/>
    <x v="0"/>
    <x v="0"/>
    <m/>
    <m/>
    <m/>
    <n v="140"/>
    <n v="1506.9473999999998"/>
    <m/>
    <m/>
    <n v="5.7142857142857144"/>
    <n v="0.5308750280368375"/>
  </r>
  <r>
    <x v="2"/>
    <x v="26"/>
    <x v="526"/>
    <x v="0"/>
    <x v="0"/>
    <m/>
    <m/>
    <m/>
    <n v="125"/>
    <n v="1345.48875"/>
    <n v="10.4"/>
    <n v="16"/>
    <n v="13.2"/>
    <n v="1.2263213147650944"/>
  </r>
  <r>
    <x v="2"/>
    <x v="26"/>
    <x v="527"/>
    <x v="0"/>
    <x v="0"/>
    <m/>
    <m/>
    <m/>
    <n v="130"/>
    <n v="1399.3082999999999"/>
    <m/>
    <m/>
    <n v="5.384615384615385"/>
    <n v="0.50024762257317379"/>
  </r>
  <r>
    <x v="2"/>
    <x v="26"/>
    <x v="528"/>
    <x v="0"/>
    <x v="0"/>
    <m/>
    <m/>
    <m/>
    <n v="130"/>
    <n v="1399.3082999999999"/>
    <n v="2.3076923076923075"/>
    <n v="5"/>
    <n v="3.6538461538461537"/>
    <n v="0.33945374388893934"/>
  </r>
  <r>
    <x v="2"/>
    <x v="26"/>
    <x v="529"/>
    <x v="0"/>
    <x v="0"/>
    <m/>
    <m/>
    <m/>
    <n v="149"/>
    <n v="1603.82259"/>
    <n v="8.724832214765101"/>
    <n v="16.173825533559999"/>
    <n v="12.44932887416255"/>
    <n v="1.1565816176443993"/>
  </r>
  <r>
    <x v="2"/>
    <x v="26"/>
    <x v="530"/>
    <x v="0"/>
    <x v="0"/>
    <m/>
    <m/>
    <m/>
    <n v="140"/>
    <n v="1506.9473999999998"/>
    <m/>
    <m/>
    <n v="15"/>
    <n v="1.3935469485966983"/>
  </r>
  <r>
    <x v="2"/>
    <x v="26"/>
    <x v="530"/>
    <x v="0"/>
    <x v="0"/>
    <m/>
    <m/>
    <m/>
    <n v="115"/>
    <n v="1237.8496499999999"/>
    <m/>
    <m/>
    <n v="13.043478260869565"/>
    <n v="1.2117799553014768"/>
  </r>
  <r>
    <x v="2"/>
    <x v="26"/>
    <x v="531"/>
    <x v="0"/>
    <x v="0"/>
    <m/>
    <m/>
    <m/>
    <n v="118"/>
    <n v="1270.1413799999998"/>
    <n v="8.4745762711864412"/>
    <n v="13.13559322339"/>
    <n v="10.80508474728822"/>
    <n v="1.0038261919274818"/>
  </r>
  <r>
    <x v="2"/>
    <x v="26"/>
    <x v="532"/>
    <x v="0"/>
    <x v="0"/>
    <m/>
    <m/>
    <m/>
    <n v="117"/>
    <n v="1259.3774699999999"/>
    <n v="11.965811965811966"/>
    <n v="14.52991452991453"/>
    <n v="13.247863247863247"/>
    <n v="1.2307679602990782"/>
  </r>
  <r>
    <x v="2"/>
    <x v="26"/>
    <x v="532"/>
    <x v="0"/>
    <x v="0"/>
    <m/>
    <m/>
    <m/>
    <n v="125"/>
    <n v="1345.48875"/>
    <n v="8"/>
    <n v="22.4"/>
    <n v="15.2"/>
    <n v="1.4121275745779875"/>
  </r>
  <r>
    <x v="2"/>
    <x v="26"/>
    <x v="532"/>
    <x v="0"/>
    <x v="0"/>
    <m/>
    <m/>
    <m/>
    <n v="125"/>
    <n v="1345.48875"/>
    <m/>
    <m/>
    <n v="22.4"/>
    <n v="2.0810301099044026"/>
  </r>
  <r>
    <x v="2"/>
    <x v="26"/>
    <x v="533"/>
    <x v="0"/>
    <x v="0"/>
    <m/>
    <m/>
    <m/>
    <n v="122"/>
    <n v="1313.1970199999998"/>
    <m/>
    <m/>
    <n v="6.557377049180328"/>
    <n v="0.60920085184555117"/>
  </r>
  <r>
    <x v="2"/>
    <x v="26"/>
    <x v="534"/>
    <x v="0"/>
    <x v="0"/>
    <m/>
    <m/>
    <m/>
    <n v="177"/>
    <n v="1905.2120699999998"/>
    <m/>
    <m/>
    <n v="6.7796610169491522"/>
    <n v="0.62985172817929858"/>
  </r>
  <r>
    <x v="2"/>
    <x v="26"/>
    <x v="535"/>
    <x v="0"/>
    <x v="0"/>
    <m/>
    <m/>
    <m/>
    <n v="126"/>
    <n v="1356.2526599999999"/>
    <m/>
    <m/>
    <n v="7.9365079365079367"/>
    <n v="0.73732642782894087"/>
  </r>
  <r>
    <x v="2"/>
    <x v="26"/>
    <x v="536"/>
    <x v="0"/>
    <x v="0"/>
    <m/>
    <m/>
    <m/>
    <n v="140"/>
    <n v="1506.9473999999998"/>
    <m/>
    <m/>
    <n v="8.9285714285714288"/>
    <n v="0.82949223130755856"/>
  </r>
  <r>
    <x v="2"/>
    <x v="26"/>
    <x v="537"/>
    <x v="0"/>
    <x v="0"/>
    <m/>
    <m/>
    <m/>
    <n v="191"/>
    <n v="2055.90681"/>
    <m/>
    <m/>
    <n v="6.8062827225130889"/>
    <n v="0.63232496794963622"/>
  </r>
  <r>
    <x v="2"/>
    <x v="26"/>
    <x v="538"/>
    <x v="0"/>
    <x v="0"/>
    <m/>
    <m/>
    <m/>
    <n v="115"/>
    <n v="1237.8496499999999"/>
    <m/>
    <m/>
    <n v="6.9565217391304346"/>
    <n v="0.64628264282745429"/>
  </r>
  <r>
    <x v="2"/>
    <x v="26"/>
    <x v="539"/>
    <x v="0"/>
    <x v="0"/>
    <m/>
    <m/>
    <m/>
    <n v="104"/>
    <n v="1119.4466399999999"/>
    <m/>
    <m/>
    <n v="10.576923076923077"/>
    <n v="0.98262925862587691"/>
  </r>
  <r>
    <x v="2"/>
    <x v="26"/>
    <x v="540"/>
    <x v="0"/>
    <x v="0"/>
    <m/>
    <m/>
    <m/>
    <n v="99"/>
    <n v="1065.62709"/>
    <m/>
    <m/>
    <n v="7.0707070707070709"/>
    <n v="0.65689081752032918"/>
  </r>
  <r>
    <x v="2"/>
    <x v="26"/>
    <x v="541"/>
    <x v="0"/>
    <x v="0"/>
    <m/>
    <m/>
    <m/>
    <n v="117"/>
    <n v="1259.3774699999999"/>
    <n v="8.5470085470085468"/>
    <n v="1.6837668376699999"/>
    <n v="5.1153876923392732"/>
    <n v="0.47523552730323332"/>
  </r>
  <r>
    <x v="2"/>
    <x v="26"/>
    <x v="542"/>
    <x v="0"/>
    <x v="0"/>
    <m/>
    <m/>
    <m/>
    <n v="95"/>
    <n v="1022.5714499999999"/>
    <m/>
    <m/>
    <n v="7.3684210526315788"/>
    <n v="0.6845493782580272"/>
  </r>
  <r>
    <x v="2"/>
    <x v="26"/>
    <x v="543"/>
    <x v="0"/>
    <x v="0"/>
    <m/>
    <m/>
    <m/>
    <n v="122"/>
    <n v="1313.1970199999998"/>
    <m/>
    <m/>
    <n v="6.557377049180328"/>
    <n v="0.60920085184555117"/>
  </r>
  <r>
    <x v="2"/>
    <x v="26"/>
    <x v="544"/>
    <x v="0"/>
    <x v="0"/>
    <m/>
    <m/>
    <m/>
    <n v="117"/>
    <n v="1259.3774699999999"/>
    <m/>
    <m/>
    <n v="6.8376068376068373"/>
    <n v="0.63523507628339515"/>
  </r>
  <r>
    <x v="2"/>
    <x v="26"/>
    <x v="545"/>
    <x v="0"/>
    <x v="0"/>
    <m/>
    <m/>
    <m/>
    <n v="105"/>
    <n v="1130.21055"/>
    <m/>
    <m/>
    <n v="7.1428571428571432"/>
    <n v="0.66359378504604682"/>
  </r>
  <r>
    <x v="2"/>
    <x v="26"/>
    <x v="546"/>
    <x v="0"/>
    <x v="0"/>
    <m/>
    <m/>
    <m/>
    <n v="100"/>
    <n v="1076.3909999999998"/>
    <m/>
    <m/>
    <n v="6"/>
    <n v="0.55741877943867935"/>
  </r>
  <r>
    <x v="2"/>
    <x v="26"/>
    <x v="547"/>
    <x v="0"/>
    <x v="0"/>
    <m/>
    <m/>
    <m/>
    <n v="99"/>
    <n v="1065.62709"/>
    <n v="6.5656565656565657"/>
    <n v="7.7777776999999997"/>
    <n v="7.1717171328282827"/>
    <n v="0.66627496844343437"/>
  </r>
  <r>
    <x v="2"/>
    <x v="26"/>
    <x v="548"/>
    <x v="0"/>
    <x v="0"/>
    <m/>
    <m/>
    <m/>
    <n v="168"/>
    <n v="1808.3368799999998"/>
    <m/>
    <m/>
    <n v="4.7619047619047619"/>
    <n v="0.44239585669736453"/>
  </r>
  <r>
    <x v="2"/>
    <x v="26"/>
    <x v="549"/>
    <x v="0"/>
    <x v="0"/>
    <m/>
    <m/>
    <m/>
    <n v="125"/>
    <n v="1345.48875"/>
    <n v="4"/>
    <n v="7.2"/>
    <n v="5.6"/>
    <n v="0.52025752747610066"/>
  </r>
  <r>
    <x v="2"/>
    <x v="26"/>
    <x v="550"/>
    <x v="0"/>
    <x v="0"/>
    <m/>
    <m/>
    <m/>
    <n v="95"/>
    <n v="1022.5714499999999"/>
    <m/>
    <m/>
    <n v="5.2631578947368425"/>
    <n v="0.48896384161287665"/>
  </r>
  <r>
    <x v="2"/>
    <x v="26"/>
    <x v="551"/>
    <x v="0"/>
    <x v="0"/>
    <m/>
    <m/>
    <m/>
    <n v="111"/>
    <n v="1194.7940099999998"/>
    <n v="9.0090090090090094"/>
    <n v="9.9999999990999999"/>
    <n v="9.5045045040545055"/>
    <n v="0.88299821663658207"/>
  </r>
  <r>
    <x v="2"/>
    <x v="26"/>
    <x v="552"/>
    <x v="0"/>
    <x v="0"/>
    <m/>
    <m/>
    <m/>
    <n v="150"/>
    <n v="1614.5864999999999"/>
    <m/>
    <m/>
    <n v="4.666666666666667"/>
    <n v="0.43354793956341725"/>
  </r>
  <r>
    <x v="2"/>
    <x v="26"/>
    <x v="553"/>
    <x v="0"/>
    <x v="0"/>
    <m/>
    <m/>
    <m/>
    <n v="123"/>
    <n v="1323.96093"/>
    <n v="8.1300813008130088"/>
    <n v="12.195121951219512"/>
    <n v="10.162601626016261"/>
    <n v="0.9441374990492537"/>
  </r>
  <r>
    <x v="2"/>
    <x v="26"/>
    <x v="554"/>
    <x v="0"/>
    <x v="0"/>
    <m/>
    <m/>
    <m/>
    <n v="119"/>
    <n v="1280.9052899999999"/>
    <n v="9.2436974789915958"/>
    <n v="15.1265421681"/>
    <n v="12.185119823545797"/>
    <n v="1.1320357698924923"/>
  </r>
  <r>
    <x v="2"/>
    <x v="26"/>
    <x v="554"/>
    <x v="0"/>
    <x v="0"/>
    <m/>
    <m/>
    <m/>
    <n v="125"/>
    <n v="1345.48875"/>
    <n v="9.6"/>
    <n v="16"/>
    <n v="12.8"/>
    <n v="1.1891600628025158"/>
  </r>
  <r>
    <x v="2"/>
    <x v="26"/>
    <x v="555"/>
    <x v="0"/>
    <x v="0"/>
    <m/>
    <m/>
    <m/>
    <n v="106"/>
    <n v="1140.9744599999999"/>
    <m/>
    <m/>
    <n v="9.433962264150944"/>
    <n v="0.87644462175892979"/>
  </r>
  <r>
    <x v="2"/>
    <x v="26"/>
    <x v="556"/>
    <x v="0"/>
    <x v="0"/>
    <m/>
    <m/>
    <m/>
    <n v="130"/>
    <n v="1399.3082999999999"/>
    <m/>
    <m/>
    <n v="6.9230769230769234"/>
    <n v="0.64317551473693768"/>
  </r>
  <r>
    <x v="2"/>
    <x v="26"/>
    <x v="557"/>
    <x v="0"/>
    <x v="0"/>
    <m/>
    <m/>
    <m/>
    <n v="104"/>
    <n v="1119.4466399999999"/>
    <n v="4.8076923076923075"/>
    <n v="6.25"/>
    <n v="5.5288461538461533"/>
    <n v="0.51364711246352657"/>
  </r>
  <r>
    <x v="2"/>
    <x v="26"/>
    <x v="558"/>
    <x v="0"/>
    <x v="0"/>
    <m/>
    <m/>
    <m/>
    <n v="187"/>
    <n v="2012.8511699999999"/>
    <n v="8.5561497326203213"/>
    <n v="9.6256684491978604"/>
    <n v="9.0909090909090899"/>
    <n v="0.84457390824042311"/>
  </r>
  <r>
    <x v="2"/>
    <x v="26"/>
    <x v="559"/>
    <x v="0"/>
    <x v="0"/>
    <m/>
    <m/>
    <m/>
    <n v="97"/>
    <n v="1044.0992699999999"/>
    <m/>
    <m/>
    <n v="7.2164948453608249"/>
    <n v="0.67043495808775866"/>
  </r>
  <r>
    <x v="2"/>
    <x v="26"/>
    <x v="560"/>
    <x v="0"/>
    <x v="0"/>
    <m/>
    <m/>
    <m/>
    <n v="208"/>
    <n v="2238.8932799999998"/>
    <m/>
    <m/>
    <n v="4.8076923076923075"/>
    <n v="0.44664966301176223"/>
  </r>
  <r>
    <x v="2"/>
    <x v="26"/>
    <x v="561"/>
    <x v="0"/>
    <x v="0"/>
    <m/>
    <m/>
    <m/>
    <n v="130"/>
    <n v="1399.3082999999999"/>
    <m/>
    <m/>
    <n v="7.6923076923076925"/>
    <n v="0.71463946081881968"/>
  </r>
  <r>
    <x v="2"/>
    <x v="26"/>
    <x v="562"/>
    <x v="0"/>
    <x v="0"/>
    <m/>
    <m/>
    <m/>
    <n v="84"/>
    <n v="904.16843999999992"/>
    <n v="6.5476190476190474"/>
    <n v="11.947619476190001"/>
    <n v="9.247619261904525"/>
    <n v="0.85913277361407347"/>
  </r>
  <r>
    <x v="2"/>
    <x v="26"/>
    <x v="563"/>
    <x v="0"/>
    <x v="0"/>
    <m/>
    <m/>
    <m/>
    <n v="111"/>
    <n v="1194.7940099999998"/>
    <n v="8.1081081081081088"/>
    <n v="9.4594594594594597"/>
    <n v="8.7837837837837842"/>
    <n v="0.81604100593500351"/>
  </r>
  <r>
    <x v="2"/>
    <x v="26"/>
    <x v="564"/>
    <x v="0"/>
    <x v="0"/>
    <m/>
    <m/>
    <m/>
    <n v="108"/>
    <n v="1162.5022799999999"/>
    <m/>
    <m/>
    <n v="7.4074074074074074"/>
    <n v="0.6881713326403448"/>
  </r>
  <r>
    <x v="2"/>
    <x v="26"/>
    <x v="565"/>
    <x v="0"/>
    <x v="0"/>
    <m/>
    <m/>
    <m/>
    <n v="124"/>
    <n v="1334.7248399999999"/>
    <m/>
    <m/>
    <n v="8.064516129032258"/>
    <n v="0.74921878956811738"/>
  </r>
  <r>
    <x v="2"/>
    <x v="26"/>
    <x v="566"/>
    <x v="0"/>
    <x v="0"/>
    <m/>
    <m/>
    <m/>
    <n v="95"/>
    <n v="1022.5714499999999"/>
    <m/>
    <m/>
    <n v="7.3684210526315788"/>
    <n v="0.6845493782580272"/>
  </r>
  <r>
    <x v="2"/>
    <x v="26"/>
    <x v="567"/>
    <x v="0"/>
    <x v="0"/>
    <m/>
    <m/>
    <m/>
    <n v="115"/>
    <n v="1237.8496499999999"/>
    <n v="13.478260869565217"/>
    <n v="19.134347826869998"/>
    <n v="16.306304348217608"/>
    <n v="1.5149067111565147"/>
  </r>
  <r>
    <x v="2"/>
    <x v="26"/>
    <x v="561"/>
    <x v="1"/>
    <x v="0"/>
    <m/>
    <m/>
    <m/>
    <n v="130"/>
    <n v="1399.3082999999999"/>
    <m/>
    <m/>
    <n v="7.6923076923076925"/>
    <n v="0.71463946081881968"/>
  </r>
  <r>
    <x v="2"/>
    <x v="26"/>
    <x v="568"/>
    <x v="1"/>
    <x v="0"/>
    <m/>
    <m/>
    <m/>
    <n v="84"/>
    <n v="904.16843999999992"/>
    <n v="6.5476190476190474"/>
    <n v="11.947619476190001"/>
    <n v="9.247619261904525"/>
    <n v="0.85913277361407347"/>
  </r>
  <r>
    <x v="2"/>
    <x v="26"/>
    <x v="568"/>
    <x v="1"/>
    <x v="0"/>
    <m/>
    <m/>
    <m/>
    <n v="107"/>
    <n v="1151.7383699999998"/>
    <n v="8.4112149532710276"/>
    <n v="9.8138411214952992"/>
    <n v="9.1125280373831643"/>
    <n v="0.84658237603314457"/>
  </r>
  <r>
    <x v="2"/>
    <x v="26"/>
    <x v="569"/>
    <x v="1"/>
    <x v="0"/>
    <m/>
    <m/>
    <m/>
    <n v="187"/>
    <n v="2012.8511699999999"/>
    <m/>
    <m/>
    <n v="18.71657754010695"/>
    <n v="1.7388286346126358"/>
  </r>
  <r>
    <x v="2"/>
    <x v="26"/>
    <x v="570"/>
    <x v="1"/>
    <x v="0"/>
    <m/>
    <m/>
    <m/>
    <n v="160"/>
    <n v="1722.2255999999998"/>
    <m/>
    <m/>
    <n v="7.5"/>
    <n v="0.69677347429834913"/>
  </r>
  <r>
    <x v="2"/>
    <x v="26"/>
    <x v="571"/>
    <x v="1"/>
    <x v="0"/>
    <m/>
    <m/>
    <m/>
    <n v="210"/>
    <n v="2260.4211"/>
    <m/>
    <m/>
    <n v="4.7619047619047619"/>
    <n v="0.44239585669736453"/>
  </r>
  <r>
    <x v="2"/>
    <x v="26"/>
    <x v="572"/>
    <x v="1"/>
    <x v="0"/>
    <m/>
    <m/>
    <m/>
    <n v="118"/>
    <n v="1270.1413799999998"/>
    <n v="5.9322033898305087"/>
    <n v="8.4745762711864412"/>
    <n v="7.2033898305084749"/>
    <n v="0.66921746119050485"/>
  </r>
  <r>
    <x v="2"/>
    <x v="26"/>
    <x v="573"/>
    <x v="1"/>
    <x v="0"/>
    <m/>
    <m/>
    <m/>
    <n v="93"/>
    <n v="1001.0436299999999"/>
    <m/>
    <m/>
    <n v="7.5268817204301079"/>
    <n v="0.69927087026357626"/>
  </r>
  <r>
    <x v="2"/>
    <x v="26"/>
    <x v="574"/>
    <x v="1"/>
    <x v="0"/>
    <m/>
    <m/>
    <m/>
    <n v="120"/>
    <n v="1291.6691999999998"/>
    <n v="4.583333333333333"/>
    <n v="5.416666666666667"/>
    <n v="5"/>
    <n v="0.46451564953223273"/>
  </r>
  <r>
    <x v="2"/>
    <x v="26"/>
    <x v="575"/>
    <x v="1"/>
    <x v="0"/>
    <m/>
    <m/>
    <m/>
    <n v="136"/>
    <n v="1463.89176"/>
    <m/>
    <m/>
    <n v="4.4117647058823533"/>
    <n v="0.40986674958726421"/>
  </r>
  <r>
    <x v="2"/>
    <x v="26"/>
    <x v="576"/>
    <x v="1"/>
    <x v="0"/>
    <m/>
    <m/>
    <m/>
    <n v="115"/>
    <n v="1237.8496499999999"/>
    <m/>
    <m/>
    <n v="8.695652173913043"/>
    <n v="0.80785330353431783"/>
  </r>
  <r>
    <x v="2"/>
    <x v="26"/>
    <x v="577"/>
    <x v="1"/>
    <x v="0"/>
    <m/>
    <m/>
    <m/>
    <n v="94"/>
    <n v="1011.8075399999999"/>
    <m/>
    <m/>
    <n v="18.085106382978722"/>
    <n v="1.6801629876697779"/>
  </r>
  <r>
    <x v="2"/>
    <x v="26"/>
    <x v="578"/>
    <x v="1"/>
    <x v="0"/>
    <m/>
    <m/>
    <m/>
    <n v="187"/>
    <n v="2012.8511699999999"/>
    <n v="10.695187165775401"/>
    <n v="13.368983957219251"/>
    <n v="12.032085561497325"/>
    <n v="1.117818407965266"/>
  </r>
  <r>
    <x v="2"/>
    <x v="26"/>
    <x v="579"/>
    <x v="3"/>
    <x v="0"/>
    <m/>
    <m/>
    <m/>
    <n v="135"/>
    <n v="1453.1278499999999"/>
    <m/>
    <m/>
    <n v="5.9259259259259256"/>
    <n v="0.55053706611227582"/>
  </r>
  <r>
    <x v="2"/>
    <x v="26"/>
    <x v="580"/>
    <x v="3"/>
    <x v="0"/>
    <m/>
    <m/>
    <m/>
    <n v="113"/>
    <n v="1216.3218299999999"/>
    <m/>
    <m/>
    <n v="17.699115044247787"/>
    <n v="1.6443031841848947"/>
  </r>
  <r>
    <x v="2"/>
    <x v="26"/>
    <x v="581"/>
    <x v="3"/>
    <x v="0"/>
    <m/>
    <m/>
    <m/>
    <n v="130"/>
    <n v="1399.3082999999999"/>
    <m/>
    <m/>
    <n v="16.153846153846153"/>
    <n v="1.5007428677195211"/>
  </r>
  <r>
    <x v="2"/>
    <x v="26"/>
    <x v="582"/>
    <x v="3"/>
    <x v="0"/>
    <m/>
    <m/>
    <m/>
    <n v="100"/>
    <n v="1076.3909999999998"/>
    <m/>
    <m/>
    <n v="15"/>
    <n v="1.3935469485966983"/>
  </r>
  <r>
    <x v="2"/>
    <x v="26"/>
    <x v="583"/>
    <x v="3"/>
    <x v="0"/>
    <m/>
    <m/>
    <m/>
    <n v="130"/>
    <n v="1399.3082999999999"/>
    <m/>
    <m/>
    <n v="6.9230769230769234"/>
    <n v="0.64317551473693768"/>
  </r>
  <r>
    <x v="2"/>
    <x v="27"/>
    <x v="584"/>
    <x v="0"/>
    <x v="0"/>
    <m/>
    <m/>
    <m/>
    <n v="125"/>
    <n v="1345.48875"/>
    <m/>
    <m/>
    <n v="16"/>
    <n v="1.4864500785031449"/>
  </r>
  <r>
    <x v="2"/>
    <x v="27"/>
    <x v="585"/>
    <x v="0"/>
    <x v="0"/>
    <m/>
    <m/>
    <m/>
    <n v="125"/>
    <n v="1345.48875"/>
    <m/>
    <m/>
    <n v="14.4"/>
    <n v="1.3378050706528304"/>
  </r>
  <r>
    <x v="2"/>
    <x v="27"/>
    <x v="586"/>
    <x v="1"/>
    <x v="0"/>
    <m/>
    <m/>
    <m/>
    <n v="117"/>
    <n v="1259.3774699999999"/>
    <m/>
    <m/>
    <n v="10.256410256410257"/>
    <n v="0.95285261442509295"/>
  </r>
  <r>
    <x v="2"/>
    <x v="27"/>
    <x v="587"/>
    <x v="0"/>
    <x v="2"/>
    <s v="2"/>
    <m/>
    <m/>
    <n v="165"/>
    <n v="1776.0451499999999"/>
    <m/>
    <m/>
    <n v="30.3"/>
    <n v="2.8149648361653306"/>
  </r>
  <r>
    <x v="2"/>
    <x v="27"/>
    <x v="588"/>
    <x v="0"/>
    <x v="1"/>
    <s v="Ground"/>
    <n v="38"/>
    <n v="44"/>
    <n v="41"/>
    <n v="441.32030999999995"/>
    <n v="73.17"/>
    <n v="136.6"/>
    <n v="104.88499999999999"/>
    <n v="9.7441447802376455"/>
  </r>
  <r>
    <x v="2"/>
    <x v="27"/>
    <x v="588"/>
    <x v="0"/>
    <x v="1"/>
    <s v="Ground"/>
    <n v="86"/>
    <n v="197"/>
    <n v="141.5"/>
    <n v="1523.093265"/>
    <n v="35.479999999999997"/>
    <n v="88.17"/>
    <n v="61.825000000000003"/>
    <n v="5.7437360064660581"/>
  </r>
  <r>
    <x v="2"/>
    <x v="27"/>
    <x v="588"/>
    <x v="0"/>
    <x v="1"/>
    <s v="Ground"/>
    <n v="204"/>
    <n v="265"/>
    <n v="234.5"/>
    <n v="2524.1368949999996"/>
    <n v="32.31"/>
    <n v="40.98"/>
    <n v="36.644999999999996"/>
    <n v="3.4044351954217333"/>
  </r>
  <r>
    <x v="2"/>
    <x v="27"/>
    <x v="588"/>
    <x v="0"/>
    <x v="1"/>
    <s v="Ground"/>
    <m/>
    <m/>
    <n v="276"/>
    <n v="2970.83916"/>
    <m/>
    <m/>
    <n v="72"/>
    <n v="6.6890253532641522"/>
  </r>
  <r>
    <x v="2"/>
    <x v="27"/>
    <x v="588"/>
    <x v="0"/>
    <x v="1"/>
    <n v="1"/>
    <n v="446"/>
    <n v="1198"/>
    <n v="822"/>
    <n v="8847.9340199999988"/>
    <n v="15.13"/>
    <n v="16.14"/>
    <n v="15.635000000000002"/>
    <n v="1.452540436087292"/>
  </r>
  <r>
    <x v="2"/>
    <x v="27"/>
    <x v="588"/>
    <x v="0"/>
    <x v="1"/>
    <n v="1"/>
    <n v="39"/>
    <n v="59"/>
    <n v="49"/>
    <n v="527.43158999999991"/>
    <n v="56.5"/>
    <n v="87"/>
    <n v="71.75"/>
    <n v="6.6657995707875397"/>
  </r>
  <r>
    <x v="2"/>
    <x v="27"/>
    <x v="588"/>
    <x v="0"/>
    <x v="1"/>
    <n v="1"/>
    <n v="78"/>
    <n v="98"/>
    <n v="88"/>
    <n v="947.22407999999996"/>
    <n v="28.41"/>
    <n v="56.12"/>
    <n v="42.265000000000001"/>
    <n v="3.9265507854959636"/>
  </r>
  <r>
    <x v="2"/>
    <x v="27"/>
    <x v="588"/>
    <x v="0"/>
    <x v="1"/>
    <n v="2"/>
    <n v="186"/>
    <n v="402"/>
    <n v="294"/>
    <n v="3164.5895399999999"/>
    <n v="12.1"/>
    <n v="32"/>
    <n v="22.05"/>
    <n v="2.0485140144371465"/>
  </r>
  <r>
    <x v="2"/>
    <x v="27"/>
    <x v="588"/>
    <x v="0"/>
    <x v="1"/>
    <n v="2"/>
    <m/>
    <m/>
    <n v="1769"/>
    <n v="19041.356789999998"/>
    <m/>
    <m/>
    <n v="3"/>
    <n v="0.27870938971933967"/>
  </r>
  <r>
    <x v="2"/>
    <x v="27"/>
    <x v="588"/>
    <x v="0"/>
    <x v="1"/>
    <n v="3"/>
    <m/>
    <m/>
    <n v="1750"/>
    <n v="18836.842499999999"/>
    <m/>
    <m/>
    <n v="3"/>
    <n v="0.27870938971933967"/>
  </r>
  <r>
    <x v="2"/>
    <x v="27"/>
    <x v="589"/>
    <x v="0"/>
    <x v="1"/>
    <n v="1"/>
    <m/>
    <m/>
    <n v="13"/>
    <n v="139.93082999999999"/>
    <n v="365.98"/>
    <n v="373.51"/>
    <n v="369.745"/>
    <n v="34.350467767259083"/>
  </r>
  <r>
    <x v="2"/>
    <x v="27"/>
    <x v="589"/>
    <x v="0"/>
    <x v="1"/>
    <n v="1"/>
    <n v="41"/>
    <n v="108"/>
    <n v="74.5"/>
    <n v="801.911295"/>
    <n v="55.97"/>
    <n v="118.4"/>
    <n v="87.185000000000002"/>
    <n v="8.0997593808935431"/>
  </r>
  <r>
    <x v="2"/>
    <x v="27"/>
    <x v="589"/>
    <x v="0"/>
    <x v="1"/>
    <n v="1"/>
    <n v="141"/>
    <n v="246"/>
    <n v="193.5"/>
    <n v="2082.816585"/>
    <n v="26.91"/>
    <n v="48.44"/>
    <n v="37.674999999999997"/>
    <n v="3.5001254192253737"/>
  </r>
  <r>
    <x v="2"/>
    <x v="27"/>
    <x v="589"/>
    <x v="0"/>
    <x v="1"/>
    <n v="2"/>
    <m/>
    <m/>
    <n v="14"/>
    <n v="150.69474"/>
    <n v="186.22"/>
    <n v="249.19"/>
    <n v="217.70499999999998"/>
    <n v="20.225475896282944"/>
  </r>
  <r>
    <x v="2"/>
    <x v="27"/>
    <x v="589"/>
    <x v="0"/>
    <x v="1"/>
    <n v="2"/>
    <n v="17"/>
    <n v="47"/>
    <n v="32"/>
    <n v="344.44511999999997"/>
    <n v="118.4"/>
    <n v="215.28"/>
    <n v="166.84"/>
    <n v="15.499958193591542"/>
  </r>
  <r>
    <x v="2"/>
    <x v="27"/>
    <x v="589"/>
    <x v="0"/>
    <x v="1"/>
    <n v="2"/>
    <n v="84"/>
    <n v="375"/>
    <n v="229.5"/>
    <n v="2470.3173449999999"/>
    <n v="32.29"/>
    <n v="79.650000000000006"/>
    <n v="55.97"/>
    <n v="5.1997881808638136"/>
  </r>
  <r>
    <x v="2"/>
    <x v="27"/>
    <x v="590"/>
    <x v="0"/>
    <x v="1"/>
    <s v="Lower Ground"/>
    <n v="169"/>
    <n v="206"/>
    <n v="187.5"/>
    <n v="2018.2331249999997"/>
    <n v="53.8"/>
    <n v="59.18"/>
    <n v="56.489999999999995"/>
    <n v="5.2480978084151655"/>
  </r>
  <r>
    <x v="2"/>
    <x v="27"/>
    <x v="590"/>
    <x v="0"/>
    <x v="1"/>
    <s v="Lower Ground"/>
    <n v="51"/>
    <n v="102"/>
    <n v="76.5"/>
    <n v="823.4391149999999"/>
    <n v="64.56"/>
    <n v="132.19999999999999"/>
    <n v="98.38"/>
    <n v="9.1398099201962122"/>
  </r>
  <r>
    <x v="2"/>
    <x v="27"/>
    <x v="590"/>
    <x v="0"/>
    <x v="1"/>
    <s v="Ground"/>
    <n v="39"/>
    <n v="181"/>
    <n v="110"/>
    <n v="1184.0300999999999"/>
    <n v="86.08"/>
    <n v="161.4"/>
    <n v="123.74000000000001"/>
    <n v="11.495833294623697"/>
  </r>
  <r>
    <x v="2"/>
    <x v="27"/>
    <x v="590"/>
    <x v="0"/>
    <x v="1"/>
    <n v="1"/>
    <n v="26"/>
    <n v="279"/>
    <n v="152.5"/>
    <n v="1641.496275"/>
    <n v="64.56"/>
    <n v="96.84"/>
    <n v="80.7"/>
    <n v="7.4972825834502368"/>
  </r>
  <r>
    <x v="2"/>
    <x v="27"/>
    <x v="590"/>
    <x v="0"/>
    <x v="1"/>
    <n v="2"/>
    <n v="54"/>
    <n v="218"/>
    <n v="136"/>
    <n v="1463.89176"/>
    <n v="53.8"/>
    <n v="96.84"/>
    <n v="75.319999999999993"/>
    <n v="6.9974637445535537"/>
  </r>
  <r>
    <x v="2"/>
    <x v="27"/>
    <x v="590"/>
    <x v="0"/>
    <x v="1"/>
    <n v="3"/>
    <n v="24"/>
    <n v="103"/>
    <n v="63.5"/>
    <n v="683.508285"/>
    <n v="53.8"/>
    <n v="107.6"/>
    <n v="80.699999999999989"/>
    <n v="7.4972825834502359"/>
  </r>
  <r>
    <x v="2"/>
    <x v="27"/>
    <x v="590"/>
    <x v="0"/>
    <x v="1"/>
    <n v="3"/>
    <m/>
    <m/>
    <n v="11"/>
    <n v="118.40300999999999"/>
    <m/>
    <m/>
    <n v="156"/>
    <n v="14.492888265405663"/>
  </r>
  <r>
    <x v="2"/>
    <x v="28"/>
    <x v="591"/>
    <x v="0"/>
    <x v="1"/>
    <s v="Ground"/>
    <n v="20"/>
    <n v="70"/>
    <n v="45"/>
    <n v="484.37594999999999"/>
    <n v="62.43"/>
    <n v="105.48"/>
    <n v="83.954999999999998"/>
    <n v="7.7996822712957199"/>
  </r>
  <r>
    <x v="2"/>
    <x v="28"/>
    <x v="591"/>
    <x v="0"/>
    <x v="1"/>
    <s v="Ground"/>
    <n v="164"/>
    <n v="183"/>
    <n v="173.5"/>
    <n v="1867.5383849999998"/>
    <n v="52"/>
    <n v="76.75"/>
    <n v="64.375"/>
    <n v="5.980638987727497"/>
  </r>
  <r>
    <x v="2"/>
    <x v="28"/>
    <x v="591"/>
    <x v="0"/>
    <x v="1"/>
    <n v="1"/>
    <n v="17"/>
    <n v="47"/>
    <n v="32"/>
    <n v="344.44511999999997"/>
    <n v="86.11"/>
    <n v="162"/>
    <n v="124.05500000000001"/>
    <n v="11.525097780544227"/>
  </r>
  <r>
    <x v="2"/>
    <x v="28"/>
    <x v="591"/>
    <x v="0"/>
    <x v="1"/>
    <n v="1"/>
    <n v="89"/>
    <n v="170"/>
    <n v="129.5"/>
    <n v="1393.9263449999999"/>
    <n v="43.05"/>
    <n v="58.13"/>
    <n v="50.59"/>
    <n v="4.6999693419671313"/>
  </r>
  <r>
    <x v="2"/>
    <x v="28"/>
    <x v="591"/>
    <x v="0"/>
    <x v="1"/>
    <n v="1"/>
    <n v="226"/>
    <n v="654"/>
    <n v="440"/>
    <n v="4736.1203999999998"/>
    <n v="22.6"/>
    <n v="26.91"/>
    <n v="24.755000000000003"/>
    <n v="2.2998169808340845"/>
  </r>
  <r>
    <x v="2"/>
    <x v="28"/>
    <x v="592"/>
    <x v="0"/>
    <x v="2"/>
    <s v="Ground &amp; 1"/>
    <m/>
    <m/>
    <n v="1174"/>
    <n v="12636.830339999999"/>
    <m/>
    <m/>
    <n v="10.74"/>
    <n v="0.99777961519523595"/>
  </r>
  <r>
    <x v="3"/>
    <x v="29"/>
    <x v="593"/>
    <x v="0"/>
    <x v="0"/>
    <m/>
    <m/>
    <m/>
    <n v="222"/>
    <n v="2389.5880199999997"/>
    <n v="13.963963963963964"/>
    <n v="18.018018018018019"/>
    <n v="15.990990990990991"/>
    <n v="1.4856131133688524"/>
  </r>
  <r>
    <x v="3"/>
    <x v="29"/>
    <x v="593"/>
    <x v="0"/>
    <x v="0"/>
    <m/>
    <m/>
    <m/>
    <n v="111"/>
    <n v="1194.7940099999998"/>
    <n v="0"/>
    <n v="0"/>
    <n v="29.72972972972973"/>
    <n v="2.7619849431646273"/>
  </r>
  <r>
    <x v="3"/>
    <x v="29"/>
    <x v="594"/>
    <x v="0"/>
    <x v="0"/>
    <m/>
    <m/>
    <m/>
    <n v="129.5"/>
    <n v="1393.9263449999999"/>
    <n v="21.621621621621621"/>
    <n v="30.888030888030887"/>
    <n v="26.254826254826256"/>
    <n v="2.4391555342233073"/>
  </r>
  <r>
    <x v="3"/>
    <x v="29"/>
    <x v="595"/>
    <x v="0"/>
    <x v="0"/>
    <m/>
    <m/>
    <m/>
    <n v="217"/>
    <n v="2335.76847"/>
    <n v="0"/>
    <n v="0"/>
    <n v="23.041474654377879"/>
    <n v="2.140625113051764"/>
  </r>
  <r>
    <x v="3"/>
    <x v="29"/>
    <x v="595"/>
    <x v="0"/>
    <x v="0"/>
    <m/>
    <m/>
    <m/>
    <n v="93"/>
    <n v="1001.0436299999999"/>
    <n v="0"/>
    <n v="0"/>
    <n v="16.129032258064516"/>
    <n v="1.4984375791362348"/>
  </r>
  <r>
    <x v="3"/>
    <x v="29"/>
    <x v="595"/>
    <x v="0"/>
    <x v="0"/>
    <m/>
    <m/>
    <m/>
    <n v="130"/>
    <n v="1399.3082999999999"/>
    <n v="0"/>
    <n v="0"/>
    <n v="19.23076923076923"/>
    <n v="1.7865986520470489"/>
  </r>
  <r>
    <x v="3"/>
    <x v="29"/>
    <x v="596"/>
    <x v="0"/>
    <x v="0"/>
    <m/>
    <m/>
    <m/>
    <n v="102"/>
    <n v="1097.9188199999999"/>
    <n v="0"/>
    <n v="0"/>
    <n v="29.411764705882351"/>
    <n v="2.7324449972484279"/>
  </r>
  <r>
    <x v="3"/>
    <x v="29"/>
    <x v="596"/>
    <x v="0"/>
    <x v="0"/>
    <m/>
    <m/>
    <m/>
    <n v="84"/>
    <n v="904.16843999999992"/>
    <n v="0"/>
    <n v="0"/>
    <n v="29.761904761904763"/>
    <n v="2.7649741043585285"/>
  </r>
  <r>
    <x v="3"/>
    <x v="29"/>
    <x v="596"/>
    <x v="0"/>
    <x v="0"/>
    <m/>
    <m/>
    <m/>
    <n v="46"/>
    <n v="495.13985999999994"/>
    <n v="0"/>
    <n v="0"/>
    <n v="32.608695652173914"/>
    <n v="3.029449888253692"/>
  </r>
  <r>
    <x v="3"/>
    <x v="29"/>
    <x v="597"/>
    <x v="0"/>
    <x v="0"/>
    <m/>
    <m/>
    <m/>
    <n v="125.32"/>
    <n v="1348.9332011999998"/>
    <n v="0"/>
    <n v="0"/>
    <n v="22.34280242578998"/>
    <n v="2.0757162762372356"/>
  </r>
  <r>
    <x v="3"/>
    <x v="30"/>
    <x v="598"/>
    <x v="0"/>
    <x v="0"/>
    <m/>
    <m/>
    <m/>
    <n v="111.48"/>
    <n v="1199.9606867999998"/>
    <n v="15.697883028345892"/>
    <n v="22.425547183351274"/>
    <n v="19.061715105848581"/>
    <n v="1.7708929947183254"/>
  </r>
  <r>
    <x v="3"/>
    <x v="30"/>
    <x v="599"/>
    <x v="0"/>
    <x v="0"/>
    <m/>
    <m/>
    <m/>
    <n v="105.53"/>
    <n v="1135.9154222999998"/>
    <n v="12.318771913200038"/>
    <n v="28.427935184307781"/>
    <n v="20.373353548753908"/>
    <n v="1.8927483113698482"/>
  </r>
  <r>
    <x v="3"/>
    <x v="30"/>
    <x v="600"/>
    <x v="0"/>
    <x v="0"/>
    <m/>
    <m/>
    <m/>
    <n v="119.88"/>
    <n v="1290.3775307999999"/>
    <n v="12.512512512512513"/>
    <n v="35.869202535869206"/>
    <n v="24.190857524190857"/>
    <n v="2.2474063791182433"/>
  </r>
  <r>
    <x v="3"/>
    <x v="30"/>
    <x v="601"/>
    <x v="0"/>
    <x v="0"/>
    <m/>
    <m/>
    <m/>
    <n v="131.24"/>
    <n v="1412.6555484"/>
    <n v="21.334958854007922"/>
    <n v="49.527583053946962"/>
    <n v="35.431270953977446"/>
    <n v="3.2916759681878731"/>
  </r>
  <r>
    <x v="3"/>
    <x v="30"/>
    <x v="602"/>
    <x v="0"/>
    <x v="0"/>
    <m/>
    <m/>
    <m/>
    <n v="98.47"/>
    <n v="1059.9222176999999"/>
    <n v="12.186452726718798"/>
    <n v="36.559358180156394"/>
    <n v="24.372905453437596"/>
    <n v="2.2643192015382527"/>
  </r>
  <r>
    <x v="3"/>
    <x v="30"/>
    <x v="603"/>
    <x v="0"/>
    <x v="0"/>
    <m/>
    <m/>
    <m/>
    <n v="98.52"/>
    <n v="1060.4604131999999"/>
    <n v="40.600893219650835"/>
    <n v="50.751116524563542"/>
    <n v="45.676004872107185"/>
    <n v="4.2434438142408597"/>
  </r>
  <r>
    <x v="3"/>
    <x v="29"/>
    <x v="604"/>
    <x v="1"/>
    <x v="0"/>
    <m/>
    <m/>
    <m/>
    <n v="74"/>
    <n v="796.52933999999993"/>
    <n v="0"/>
    <n v="0"/>
    <n v="22.972972972972972"/>
    <n v="2.1342610924453935"/>
  </r>
  <r>
    <x v="3"/>
    <x v="29"/>
    <x v="605"/>
    <x v="1"/>
    <x v="0"/>
    <m/>
    <m/>
    <m/>
    <n v="47.6"/>
    <n v="512.36211600000001"/>
    <n v="21.008403361344538"/>
    <n v="35.714285714285715"/>
    <n v="28.361344537815125"/>
    <n v="2.634857675918127"/>
  </r>
  <r>
    <x v="3"/>
    <x v="29"/>
    <x v="605"/>
    <x v="1"/>
    <x v="0"/>
    <m/>
    <m/>
    <m/>
    <n v="130"/>
    <n v="1399.3082999999999"/>
    <n v="0"/>
    <n v="0"/>
    <n v="6.1538461538461542"/>
    <n v="0.57171156865505579"/>
  </r>
  <r>
    <x v="3"/>
    <x v="29"/>
    <x v="606"/>
    <x v="1"/>
    <x v="0"/>
    <m/>
    <m/>
    <m/>
    <n v="130"/>
    <n v="1399.3082999999999"/>
    <n v="23.076923076923077"/>
    <n v="26.923076923076923"/>
    <n v="25"/>
    <n v="2.3225782476611636"/>
  </r>
  <r>
    <x v="3"/>
    <x v="29"/>
    <x v="607"/>
    <x v="1"/>
    <x v="0"/>
    <m/>
    <m/>
    <m/>
    <n v="130"/>
    <n v="1399.3082999999999"/>
    <n v="30"/>
    <n v="34.615384615384613"/>
    <n v="32.307692307692307"/>
    <n v="3.0014857354390423"/>
  </r>
  <r>
    <x v="3"/>
    <x v="29"/>
    <x v="608"/>
    <x v="1"/>
    <x v="0"/>
    <m/>
    <m/>
    <m/>
    <n v="111"/>
    <n v="1194.7940099999998"/>
    <n v="0"/>
    <n v="0"/>
    <n v="37.837837837837839"/>
    <n v="3.5152535640277076"/>
  </r>
  <r>
    <x v="3"/>
    <x v="29"/>
    <x v="609"/>
    <x v="1"/>
    <x v="0"/>
    <m/>
    <m/>
    <m/>
    <n v="125"/>
    <n v="1345.48875"/>
    <n v="0"/>
    <n v="0"/>
    <n v="33.6"/>
    <n v="3.1215451648566042"/>
  </r>
  <r>
    <x v="3"/>
    <x v="29"/>
    <x v="610"/>
    <x v="1"/>
    <x v="0"/>
    <m/>
    <m/>
    <m/>
    <n v="111.48"/>
    <n v="1199.9606867999998"/>
    <n v="30.498744169357732"/>
    <n v="37.674919268030138"/>
    <n v="34.086831718693936"/>
    <n v="3.1667733552610056"/>
  </r>
  <r>
    <x v="3"/>
    <x v="29"/>
    <x v="611"/>
    <x v="1"/>
    <x v="0"/>
    <m/>
    <m/>
    <m/>
    <n v="135"/>
    <n v="1453.1278499999999"/>
    <n v="29.62962962962963"/>
    <n v="33.333333333333336"/>
    <n v="31.481481481481481"/>
    <n v="2.9247281637214653"/>
  </r>
  <r>
    <x v="3"/>
    <x v="29"/>
    <x v="612"/>
    <x v="1"/>
    <x v="0"/>
    <m/>
    <m/>
    <m/>
    <n v="148.63999999999999"/>
    <n v="1599.9475823999996"/>
    <n v="26.237890204520994"/>
    <n v="26.91065662002153"/>
    <n v="26.57427341227126"/>
    <n v="2.4688331749896655"/>
  </r>
  <r>
    <x v="3"/>
    <x v="29"/>
    <x v="613"/>
    <x v="1"/>
    <x v="0"/>
    <m/>
    <m/>
    <m/>
    <n v="115"/>
    <n v="1237.8496499999999"/>
    <n v="24.347826086956523"/>
    <n v="26.086956521739129"/>
    <n v="25.217391304347824"/>
    <n v="2.3427745802495217"/>
  </r>
  <r>
    <x v="3"/>
    <x v="31"/>
    <x v="614"/>
    <x v="1"/>
    <x v="0"/>
    <m/>
    <m/>
    <m/>
    <n v="91.6"/>
    <n v="985.97415599999988"/>
    <n v="0"/>
    <n v="0"/>
    <n v="20.742358078602621"/>
    <n v="1.9270299871424503"/>
  </r>
  <r>
    <x v="3"/>
    <x v="31"/>
    <x v="615"/>
    <x v="1"/>
    <x v="0"/>
    <m/>
    <m/>
    <m/>
    <n v="166"/>
    <n v="1786.8090599999998"/>
    <n v="12.048192771084338"/>
    <n v="33.132530120481931"/>
    <n v="22.590361445783131"/>
    <n v="2.0987152840311718"/>
  </r>
  <r>
    <x v="3"/>
    <x v="31"/>
    <x v="616"/>
    <x v="1"/>
    <x v="0"/>
    <m/>
    <m/>
    <m/>
    <n v="111.55"/>
    <n v="1200.7141604999999"/>
    <n v="8.9645898700134463"/>
    <n v="31.376064545047065"/>
    <n v="20.170327207530256"/>
    <n v="1.8738865288167168"/>
  </r>
  <r>
    <x v="3"/>
    <x v="31"/>
    <x v="617"/>
    <x v="1"/>
    <x v="0"/>
    <m/>
    <m/>
    <m/>
    <n v="148.18"/>
    <n v="1594.9961837999999"/>
    <n v="10.122823592927521"/>
    <n v="31.718180591172896"/>
    <n v="20.920502092050206"/>
    <n v="1.9435801235658272"/>
  </r>
  <r>
    <x v="3"/>
    <x v="31"/>
    <x v="618"/>
    <x v="1"/>
    <x v="0"/>
    <m/>
    <m/>
    <m/>
    <n v="111"/>
    <n v="1194.7940099999998"/>
    <n v="0"/>
    <n v="0"/>
    <n v="11.036036036036036"/>
    <n v="1.0252822895080813"/>
  </r>
  <r>
    <x v="3"/>
    <x v="31"/>
    <x v="619"/>
    <x v="1"/>
    <x v="0"/>
    <m/>
    <m/>
    <m/>
    <n v="142"/>
    <n v="1528.4752199999998"/>
    <n v="0"/>
    <n v="0"/>
    <n v="17.6056338028169"/>
    <n v="1.6356184842684252"/>
  </r>
  <r>
    <x v="3"/>
    <x v="31"/>
    <x v="620"/>
    <x v="1"/>
    <x v="0"/>
    <m/>
    <m/>
    <m/>
    <n v="96.44"/>
    <n v="1038.0714803999999"/>
    <n v="16.59062629614268"/>
    <n v="31.107424305267525"/>
    <n v="23.849025300705101"/>
    <n v="2.2156490956535366"/>
  </r>
  <r>
    <x v="3"/>
    <x v="31"/>
    <x v="621"/>
    <x v="1"/>
    <x v="0"/>
    <m/>
    <m/>
    <m/>
    <n v="132.66"/>
    <n v="1427.9403005999998"/>
    <n v="11.307100859339666"/>
    <n v="26.383235338459219"/>
    <n v="18.845168098899443"/>
    <n v="1.7507751000008773"/>
  </r>
  <r>
    <x v="3"/>
    <x v="31"/>
    <x v="622"/>
    <x v="1"/>
    <x v="0"/>
    <m/>
    <m/>
    <m/>
    <n v="120.77"/>
    <n v="1299.9574106999999"/>
    <n v="0"/>
    <n v="0"/>
    <n v="28.152686925560985"/>
    <n v="2.6154727306609118"/>
  </r>
  <r>
    <x v="3"/>
    <x v="31"/>
    <x v="623"/>
    <x v="1"/>
    <x v="0"/>
    <m/>
    <m/>
    <m/>
    <n v="92.67"/>
    <n v="997.49153969999998"/>
    <n v="26.977446854429697"/>
    <n v="38.847523470378761"/>
    <n v="32.912485162404231"/>
    <n v="3.0576728845868351"/>
  </r>
  <r>
    <x v="3"/>
    <x v="31"/>
    <x v="624"/>
    <x v="1"/>
    <x v="0"/>
    <m/>
    <m/>
    <m/>
    <n v="92.67"/>
    <n v="997.49153969999998"/>
    <n v="19.42376173518938"/>
    <n v="32.372936225315634"/>
    <n v="25.898348980252507"/>
    <n v="2.4060376796748861"/>
  </r>
  <r>
    <x v="3"/>
    <x v="31"/>
    <x v="625"/>
    <x v="1"/>
    <x v="0"/>
    <m/>
    <m/>
    <m/>
    <n v="98.47"/>
    <n v="1059.9222176999999"/>
    <n v="0"/>
    <n v="0"/>
    <n v="14.217528181171931"/>
    <n v="1.3208528675639806"/>
  </r>
  <r>
    <x v="3"/>
    <x v="31"/>
    <x v="626"/>
    <x v="1"/>
    <x v="0"/>
    <m/>
    <m/>
    <m/>
    <n v="132.86000000000001"/>
    <n v="1430.0930826000001"/>
    <n v="52.687038988408844"/>
    <n v="60.213758843895825"/>
    <n v="56.450398916152338"/>
    <n v="5.2444187437780299"/>
  </r>
  <r>
    <x v="3"/>
    <x v="31"/>
    <x v="627"/>
    <x v="1"/>
    <x v="0"/>
    <m/>
    <m/>
    <m/>
    <n v="125.97"/>
    <n v="1355.9297426999999"/>
    <n v="16.670635865682307"/>
    <n v="17.464475668810035"/>
    <n v="17.067555767246169"/>
    <n v="1.5856293506299919"/>
  </r>
  <r>
    <x v="3"/>
    <x v="31"/>
    <x v="628"/>
    <x v="1"/>
    <x v="0"/>
    <m/>
    <m/>
    <m/>
    <n v="117.05"/>
    <n v="1259.9156654999999"/>
    <n v="17.086715079026057"/>
    <n v="22.212729602733877"/>
    <n v="19.649722340879965"/>
    <n v="1.8255207072603763"/>
  </r>
  <r>
    <x v="3"/>
    <x v="31"/>
    <x v="629"/>
    <x v="1"/>
    <x v="0"/>
    <m/>
    <m/>
    <m/>
    <n v="117.73"/>
    <n v="1267.2351243000001"/>
    <n v="16.98802344347235"/>
    <n v="21.23502930434044"/>
    <n v="19.111526373906397"/>
    <n v="1.7755206174255054"/>
  </r>
  <r>
    <x v="3"/>
    <x v="31"/>
    <x v="630"/>
    <x v="1"/>
    <x v="0"/>
    <m/>
    <m/>
    <m/>
    <n v="117.04"/>
    <n v="1259.8080264"/>
    <n v="21.360218728639779"/>
    <n v="23.923444976076553"/>
    <n v="22.641831852358166"/>
    <n v="2.1034970458995499"/>
  </r>
  <r>
    <x v="3"/>
    <x v="30"/>
    <x v="631"/>
    <x v="1"/>
    <x v="0"/>
    <m/>
    <m/>
    <m/>
    <n v="91.51"/>
    <n v="985.00540409999996"/>
    <n v="12.020544202819364"/>
    <n v="17.48442793137362"/>
    <n v="14.752486067096491"/>
    <n v="1.370552129534508"/>
  </r>
  <r>
    <x v="3"/>
    <x v="30"/>
    <x v="632"/>
    <x v="1"/>
    <x v="0"/>
    <m/>
    <m/>
    <m/>
    <n v="117.05"/>
    <n v="1259.9156654999999"/>
    <n v="22.212729602733877"/>
    <n v="26.911576249466041"/>
    <n v="24.562152926099959"/>
    <n v="2.2819008840754709"/>
  </r>
  <r>
    <x v="3"/>
    <x v="30"/>
    <x v="632"/>
    <x v="1"/>
    <x v="0"/>
    <m/>
    <m/>
    <m/>
    <n v="102.66"/>
    <n v="1105.0230005999999"/>
    <n v="11.689070718877849"/>
    <n v="12.663159945451003"/>
    <n v="12.176115332164427"/>
    <n v="1.1311992244599474"/>
  </r>
  <r>
    <x v="3"/>
    <x v="30"/>
    <x v="633"/>
    <x v="1"/>
    <x v="0"/>
    <m/>
    <m/>
    <m/>
    <n v="139.5"/>
    <n v="1501.565445"/>
    <n v="16.487455197132615"/>
    <n v="27.598566308243729"/>
    <n v="22.043010752688172"/>
    <n v="2.0478646914861875"/>
  </r>
  <r>
    <x v="3"/>
    <x v="30"/>
    <x v="634"/>
    <x v="1"/>
    <x v="0"/>
    <m/>
    <m/>
    <m/>
    <n v="110.39"/>
    <n v="1188.2280248999998"/>
    <n v="13.588187335809403"/>
    <n v="31.705770450221941"/>
    <n v="22.646978893015671"/>
    <n v="2.1039752220863881"/>
  </r>
  <r>
    <x v="3"/>
    <x v="30"/>
    <x v="635"/>
    <x v="1"/>
    <x v="0"/>
    <m/>
    <m/>
    <m/>
    <n v="107.785"/>
    <n v="1160.1880393499998"/>
    <n v="10.205501693185509"/>
    <n v="15.772138980377605"/>
    <n v="12.988820336781556"/>
    <n v="1.2067020630795118"/>
  </r>
  <r>
    <x v="3"/>
    <x v="30"/>
    <x v="636"/>
    <x v="1"/>
    <x v="0"/>
    <m/>
    <m/>
    <m/>
    <n v="112.44"/>
    <n v="1210.2940403999999"/>
    <n v="19.565990750622554"/>
    <n v="44.468160796869441"/>
    <n v="32.017075773746001"/>
    <n v="2.9744865498328674"/>
  </r>
  <r>
    <x v="3"/>
    <x v="30"/>
    <x v="637"/>
    <x v="1"/>
    <x v="0"/>
    <m/>
    <m/>
    <m/>
    <n v="117.05"/>
    <n v="1259.9156654999999"/>
    <n v="12.815036309269543"/>
    <n v="15.805211448099103"/>
    <n v="14.310123878684323"/>
    <n v="1.3294552976787524"/>
  </r>
  <r>
    <x v="3"/>
    <x v="30"/>
    <x v="638"/>
    <x v="1"/>
    <x v="0"/>
    <m/>
    <m/>
    <m/>
    <n v="139.5"/>
    <n v="1501.565445"/>
    <n v="20.071684587813621"/>
    <n v="21.50537634408602"/>
    <n v="20.788530465949822"/>
    <n v="1.9313195464422581"/>
  </r>
  <r>
    <x v="3"/>
    <x v="30"/>
    <x v="639"/>
    <x v="1"/>
    <x v="0"/>
    <m/>
    <m/>
    <m/>
    <n v="98.52"/>
    <n v="1060.4604131999999"/>
    <n v="0"/>
    <n v="0"/>
    <n v="25.375558262281771"/>
    <n v="2.3574687856893664"/>
  </r>
  <r>
    <x v="3"/>
    <x v="30"/>
    <x v="640"/>
    <x v="1"/>
    <x v="0"/>
    <m/>
    <m/>
    <m/>
    <n v="138.56"/>
    <n v="1491.4473696"/>
    <n v="38.250577367205544"/>
    <n v="63.510392609699771"/>
    <n v="50.880484988452658"/>
    <n v="4.7269563065852207"/>
  </r>
  <r>
    <x v="3"/>
    <x v="30"/>
    <x v="641"/>
    <x v="1"/>
    <x v="0"/>
    <m/>
    <m/>
    <m/>
    <n v="117.05"/>
    <n v="1259.9156654999999"/>
    <n v="7.6890217855617262"/>
    <n v="15.378043571123452"/>
    <n v="11.533532678342588"/>
    <n v="1.0715012846963079"/>
  </r>
  <r>
    <x v="3"/>
    <x v="30"/>
    <x v="642"/>
    <x v="1"/>
    <x v="0"/>
    <m/>
    <m/>
    <m/>
    <n v="126.45"/>
    <n v="1361.0964194999999"/>
    <n v="11.862396204033214"/>
    <n v="28.469750889679716"/>
    <n v="20.166073546856463"/>
    <n v="1.8734913504265613"/>
  </r>
  <r>
    <x v="3"/>
    <x v="30"/>
    <x v="643"/>
    <x v="1"/>
    <x v="0"/>
    <m/>
    <m/>
    <m/>
    <n v="117.05"/>
    <n v="1259.9156654999999"/>
    <n v="8.5433575395130283"/>
    <n v="15.378043571123452"/>
    <n v="11.96070055531824"/>
    <n v="1.1111865174628379"/>
  </r>
  <r>
    <x v="3"/>
    <x v="30"/>
    <x v="644"/>
    <x v="1"/>
    <x v="0"/>
    <m/>
    <m/>
    <m/>
    <n v="125.96"/>
    <n v="1355.8221035999998"/>
    <n v="0"/>
    <n v="0"/>
    <n v="11.908542394410924"/>
    <n v="1.1063408610643841"/>
  </r>
  <r>
    <x v="3"/>
    <x v="30"/>
    <x v="645"/>
    <x v="1"/>
    <x v="0"/>
    <m/>
    <m/>
    <m/>
    <n v="116.35"/>
    <n v="1252.3809284999998"/>
    <n v="18.048990116029223"/>
    <n v="31.800601633003868"/>
    <n v="24.924795874516548"/>
    <n v="2.3155915490218737"/>
  </r>
  <r>
    <x v="3"/>
    <x v="30"/>
    <x v="646"/>
    <x v="1"/>
    <x v="0"/>
    <m/>
    <m/>
    <m/>
    <n v="139.29"/>
    <n v="1499.3050238999997"/>
    <n v="21.537798836958864"/>
    <n v="31.588771627539668"/>
    <n v="26.563285232249267"/>
    <n v="2.4678123386736468"/>
  </r>
  <r>
    <x v="3"/>
    <x v="30"/>
    <x v="647"/>
    <x v="1"/>
    <x v="0"/>
    <m/>
    <m/>
    <m/>
    <n v="168"/>
    <n v="1808.3368799999998"/>
    <n v="23.80952380952381"/>
    <n v="33.63095238095238"/>
    <n v="28.720238095238095"/>
    <n v="2.6682000107059798"/>
  </r>
  <r>
    <x v="3"/>
    <x v="30"/>
    <x v="648"/>
    <x v="1"/>
    <x v="0"/>
    <m/>
    <m/>
    <m/>
    <n v="101"/>
    <n v="1087.15491"/>
    <n v="69.306930693069305"/>
    <n v="108.91089108910892"/>
    <n v="89.10891089108911"/>
    <n v="8.2784967243368222"/>
  </r>
  <r>
    <x v="3"/>
    <x v="30"/>
    <x v="649"/>
    <x v="1"/>
    <x v="0"/>
    <m/>
    <m/>
    <m/>
    <n v="140.46"/>
    <n v="1511.8987986"/>
    <n v="71.194646162608564"/>
    <n v="106.79196924391285"/>
    <n v="88.993307703260712"/>
    <n v="8.2677568263604009"/>
  </r>
  <r>
    <x v="3"/>
    <x v="30"/>
    <x v="650"/>
    <x v="1"/>
    <x v="0"/>
    <m/>
    <m/>
    <m/>
    <n v="86.83"/>
    <n v="934.63030529999992"/>
    <n v="18.426811010019581"/>
    <n v="32.24691926753426"/>
    <n v="25.336865138776922"/>
    <n v="2.3538740734099095"/>
  </r>
  <r>
    <x v="3"/>
    <x v="30"/>
    <x v="651"/>
    <x v="1"/>
    <x v="0"/>
    <m/>
    <m/>
    <m/>
    <n v="239.01"/>
    <n v="2572.6821290999997"/>
    <n v="5.02071043052592"/>
    <n v="8.3678507175431989"/>
    <n v="6.6942805740345595"/>
    <n v="0.62191961779973426"/>
  </r>
  <r>
    <x v="3"/>
    <x v="30"/>
    <x v="652"/>
    <x v="1"/>
    <x v="0"/>
    <m/>
    <m/>
    <m/>
    <n v="247"/>
    <n v="2658.6857699999996"/>
    <n v="7.287449392712551"/>
    <n v="8.097165991902834"/>
    <n v="7.6923076923076925"/>
    <n v="0.71463946081881968"/>
  </r>
  <r>
    <x v="3"/>
    <x v="30"/>
    <x v="653"/>
    <x v="1"/>
    <x v="0"/>
    <m/>
    <m/>
    <m/>
    <n v="116"/>
    <n v="1248.61356"/>
    <n v="29.310344827586206"/>
    <n v="36.206896551724135"/>
    <n v="32.758620689655174"/>
    <n v="3.0433783934870422"/>
  </r>
  <r>
    <x v="3"/>
    <x v="30"/>
    <x v="654"/>
    <x v="1"/>
    <x v="0"/>
    <m/>
    <m/>
    <m/>
    <n v="147.28"/>
    <n v="1585.3086647999999"/>
    <n v="8.1477457903313422"/>
    <n v="12.221618685497013"/>
    <n v="10.184682237914178"/>
    <n v="0.94618885700481958"/>
  </r>
  <r>
    <x v="3"/>
    <x v="30"/>
    <x v="655"/>
    <x v="1"/>
    <x v="0"/>
    <m/>
    <m/>
    <m/>
    <n v="105.91"/>
    <n v="1140.0057080999998"/>
    <n v="19.828155981493722"/>
    <n v="33.046926635822871"/>
    <n v="26.437541308658297"/>
    <n v="2.4561303346053287"/>
  </r>
  <r>
    <x v="3"/>
    <x v="30"/>
    <x v="656"/>
    <x v="1"/>
    <x v="0"/>
    <m/>
    <m/>
    <m/>
    <n v="98.74"/>
    <n v="1062.8284733999999"/>
    <n v="15.697792181486733"/>
    <n v="35.446627506582949"/>
    <n v="25.572209844034841"/>
    <n v="2.3757383331352804"/>
  </r>
  <r>
    <x v="3"/>
    <x v="30"/>
    <x v="657"/>
    <x v="1"/>
    <x v="0"/>
    <m/>
    <m/>
    <m/>
    <n v="108"/>
    <n v="1162.5022799999999"/>
    <n v="23.148148148148149"/>
    <n v="32.407407407407405"/>
    <n v="27.777777777777779"/>
    <n v="2.5806424974012931"/>
  </r>
  <r>
    <x v="3"/>
    <x v="30"/>
    <x v="658"/>
    <x v="1"/>
    <x v="0"/>
    <m/>
    <m/>
    <m/>
    <n v="92.8"/>
    <n v="998.89084799999989"/>
    <n v="14.008620689655173"/>
    <n v="20.474137931034484"/>
    <n v="17.241379310344829"/>
    <n v="1.6017781018352855"/>
  </r>
  <r>
    <x v="3"/>
    <x v="30"/>
    <x v="659"/>
    <x v="1"/>
    <x v="0"/>
    <m/>
    <m/>
    <m/>
    <n v="106.93"/>
    <n v="1150.9848962999999"/>
    <n v="11.22229495931918"/>
    <n v="14.027868699148975"/>
    <n v="12.625081829234077"/>
    <n v="1.1729096172608513"/>
  </r>
  <r>
    <x v="3"/>
    <x v="30"/>
    <x v="660"/>
    <x v="1"/>
    <x v="0"/>
    <m/>
    <m/>
    <m/>
    <n v="88.51"/>
    <n v="952.71367409999993"/>
    <n v="13.557790080216924"/>
    <n v="21.466500960343463"/>
    <n v="17.512145520280193"/>
    <n v="1.6269331302111867"/>
  </r>
  <r>
    <x v="3"/>
    <x v="30"/>
    <x v="661"/>
    <x v="1"/>
    <x v="0"/>
    <m/>
    <m/>
    <m/>
    <n v="112.62"/>
    <n v="1212.2315441999999"/>
    <n v="15.982951518380393"/>
    <n v="19.534718522464924"/>
    <n v="17.758835020422659"/>
    <n v="1.6498513568894786"/>
  </r>
  <r>
    <x v="3"/>
    <x v="30"/>
    <x v="662"/>
    <x v="1"/>
    <x v="0"/>
    <m/>
    <m/>
    <m/>
    <n v="137.28"/>
    <n v="1477.6695648"/>
    <n v="25.495337995337994"/>
    <n v="26.223776223776223"/>
    <n v="25.859557109557109"/>
    <n v="2.4024337934723574"/>
  </r>
  <r>
    <x v="3"/>
    <x v="30"/>
    <x v="663"/>
    <x v="1"/>
    <x v="0"/>
    <m/>
    <m/>
    <m/>
    <n v="148"/>
    <n v="1593.0586799999999"/>
    <n v="27.027027027027028"/>
    <n v="40.54054054054054"/>
    <n v="33.783783783783782"/>
    <n v="3.138619253596167"/>
  </r>
  <r>
    <x v="3"/>
    <x v="30"/>
    <x v="664"/>
    <x v="1"/>
    <x v="0"/>
    <m/>
    <m/>
    <m/>
    <n v="112.58"/>
    <n v="1211.8009877999998"/>
    <n v="7.106057914372002"/>
    <n v="11.547344110854503"/>
    <n v="9.3267010126132526"/>
    <n v="0.86647971577339555"/>
  </r>
  <r>
    <x v="3"/>
    <x v="30"/>
    <x v="665"/>
    <x v="1"/>
    <x v="0"/>
    <m/>
    <m/>
    <m/>
    <n v="98.33"/>
    <n v="1058.4152703"/>
    <n v="0"/>
    <n v="0"/>
    <n v="15.254754398454185"/>
    <n v="1.417214429570526"/>
  </r>
  <r>
    <x v="3"/>
    <x v="30"/>
    <x v="666"/>
    <x v="1"/>
    <x v="0"/>
    <m/>
    <m/>
    <m/>
    <n v="117.12"/>
    <n v="1260.6691392"/>
    <n v="11.099726775956285"/>
    <n v="11.953551912568306"/>
    <n v="11.526639344262295"/>
    <n v="1.0708608723847579"/>
  </r>
  <r>
    <x v="3"/>
    <x v="30"/>
    <x v="667"/>
    <x v="1"/>
    <x v="0"/>
    <m/>
    <m/>
    <m/>
    <n v="116"/>
    <n v="1248.61356"/>
    <n v="11.379310344827585"/>
    <n v="19.827586206896552"/>
    <n v="15.603448275862069"/>
    <n v="1.4496091821609334"/>
  </r>
  <r>
    <x v="3"/>
    <x v="32"/>
    <x v="668"/>
    <x v="1"/>
    <x v="0"/>
    <m/>
    <m/>
    <m/>
    <n v="117.05"/>
    <n v="1259.9156654999999"/>
    <n v="11.106364801366938"/>
    <n v="19.649722340879965"/>
    <n v="15.378043571123452"/>
    <n v="1.4286683795950774"/>
  </r>
  <r>
    <x v="3"/>
    <x v="32"/>
    <x v="669"/>
    <x v="1"/>
    <x v="0"/>
    <m/>
    <m/>
    <m/>
    <n v="117.58"/>
    <n v="1265.6205378"/>
    <n v="0"/>
    <n v="0"/>
    <n v="17.009695526450077"/>
    <n v="1.5802539531628943"/>
  </r>
  <r>
    <x v="3"/>
    <x v="32"/>
    <x v="670"/>
    <x v="1"/>
    <x v="0"/>
    <m/>
    <m/>
    <m/>
    <n v="108.32"/>
    <n v="1165.9467311999999"/>
    <n v="43.389955686853767"/>
    <n v="58.16100443131463"/>
    <n v="50.775480059084195"/>
    <n v="4.7172010199912853"/>
  </r>
  <r>
    <x v="3"/>
    <x v="32"/>
    <x v="671"/>
    <x v="1"/>
    <x v="0"/>
    <m/>
    <m/>
    <m/>
    <n v="122.63"/>
    <n v="1319.9782832999999"/>
    <n v="32.618445731060916"/>
    <n v="67.520182663296097"/>
    <n v="50.069314197178507"/>
    <n v="4.6515960011871638"/>
  </r>
  <r>
    <x v="3"/>
    <x v="32"/>
    <x v="672"/>
    <x v="1"/>
    <x v="0"/>
    <m/>
    <m/>
    <m/>
    <n v="110.82"/>
    <n v="1192.8565061999998"/>
    <n v="10.828370330265296"/>
    <n v="17.144919689586718"/>
    <n v="13.986645009926008"/>
    <n v="1.2994030983125082"/>
  </r>
  <r>
    <x v="3"/>
    <x v="32"/>
    <x v="673"/>
    <x v="1"/>
    <x v="0"/>
    <m/>
    <m/>
    <m/>
    <n v="107.76"/>
    <n v="1159.9189415999999"/>
    <n v="15.775798069784706"/>
    <n v="22.271714922048996"/>
    <n v="19.023756495916853"/>
    <n v="1.7673665210487699"/>
  </r>
  <r>
    <x v="3"/>
    <x v="29"/>
    <x v="674"/>
    <x v="2"/>
    <x v="0"/>
    <m/>
    <m/>
    <m/>
    <n v="93.92"/>
    <n v="1010.9464271999999"/>
    <n v="22.35945485519591"/>
    <n v="23.42419080068143"/>
    <n v="22.891822827938672"/>
    <n v="2.126721989979345"/>
  </r>
  <r>
    <x v="3"/>
    <x v="29"/>
    <x v="675"/>
    <x v="2"/>
    <x v="0"/>
    <m/>
    <m/>
    <m/>
    <n v="48"/>
    <n v="516.66768000000002"/>
    <n v="0"/>
    <n v="0"/>
    <n v="22.916666666666668"/>
    <n v="2.129030060356067"/>
  </r>
  <r>
    <x v="3"/>
    <x v="29"/>
    <x v="676"/>
    <x v="2"/>
    <x v="0"/>
    <m/>
    <m/>
    <m/>
    <n v="65"/>
    <n v="699.65414999999996"/>
    <n v="20"/>
    <n v="24.615384615384617"/>
    <n v="22.307692307692307"/>
    <n v="2.0724544363745769"/>
  </r>
  <r>
    <x v="3"/>
    <x v="29"/>
    <x v="677"/>
    <x v="2"/>
    <x v="0"/>
    <m/>
    <m/>
    <m/>
    <n v="63"/>
    <n v="678.12632999999994"/>
    <n v="0"/>
    <n v="0"/>
    <n v="15.873015873015873"/>
    <n v="1.4746528556578817"/>
  </r>
  <r>
    <x v="3"/>
    <x v="29"/>
    <x v="678"/>
    <x v="2"/>
    <x v="0"/>
    <m/>
    <m/>
    <m/>
    <n v="55"/>
    <n v="592.01504999999997"/>
    <n v="0"/>
    <n v="0"/>
    <n v="16.363636363636363"/>
    <n v="1.5202330348327617"/>
  </r>
  <r>
    <x v="3"/>
    <x v="29"/>
    <x v="679"/>
    <x v="2"/>
    <x v="0"/>
    <m/>
    <m/>
    <m/>
    <n v="59"/>
    <n v="635.0706899999999"/>
    <n v="0"/>
    <n v="0"/>
    <n v="25.423728813559322"/>
    <n v="2.3619439806723701"/>
  </r>
  <r>
    <x v="3"/>
    <x v="29"/>
    <x v="680"/>
    <x v="2"/>
    <x v="0"/>
    <m/>
    <m/>
    <m/>
    <n v="106.66666666666667"/>
    <n v="1148.1504"/>
    <n v="0"/>
    <n v="0"/>
    <n v="37.5"/>
    <n v="3.4838673714917459"/>
  </r>
  <r>
    <x v="3"/>
    <x v="33"/>
    <x v="681"/>
    <x v="2"/>
    <x v="0"/>
    <m/>
    <m/>
    <m/>
    <n v="55.5"/>
    <n v="597.39700499999992"/>
    <n v="0"/>
    <n v="0"/>
    <n v="22.522522522522522"/>
    <n v="2.0924128357307783"/>
  </r>
  <r>
    <x v="3"/>
    <x v="33"/>
    <x v="681"/>
    <x v="2"/>
    <x v="0"/>
    <m/>
    <m/>
    <m/>
    <n v="109.33"/>
    <n v="1176.8182803"/>
    <n v="31.098509100887224"/>
    <n v="32.013171133266262"/>
    <n v="31.555840117076741"/>
    <n v="2.9316363137038381"/>
  </r>
  <r>
    <x v="3"/>
    <x v="33"/>
    <x v="682"/>
    <x v="2"/>
    <x v="0"/>
    <m/>
    <m/>
    <m/>
    <n v="140"/>
    <n v="1506.9473999999998"/>
    <n v="0"/>
    <n v="0"/>
    <n v="25"/>
    <n v="2.3225782476611636"/>
  </r>
  <r>
    <x v="3"/>
    <x v="33"/>
    <x v="683"/>
    <x v="2"/>
    <x v="0"/>
    <m/>
    <m/>
    <m/>
    <n v="102.19"/>
    <n v="1099.9639628999998"/>
    <n v="0"/>
    <n v="0"/>
    <n v="27.399941285840104"/>
    <n v="2.5455403047074112"/>
  </r>
  <r>
    <x v="3"/>
    <x v="33"/>
    <x v="684"/>
    <x v="2"/>
    <x v="0"/>
    <m/>
    <m/>
    <m/>
    <n v="126"/>
    <n v="1356.2526599999999"/>
    <n v="31.746031746031747"/>
    <n v="39.682539682539684"/>
    <n v="35.714285714285715"/>
    <n v="3.3179689252302342"/>
  </r>
  <r>
    <x v="3"/>
    <x v="33"/>
    <x v="685"/>
    <x v="2"/>
    <x v="0"/>
    <m/>
    <m/>
    <m/>
    <n v="121"/>
    <n v="1302.4331099999999"/>
    <n v="20.66115702479339"/>
    <n v="22.727272727272727"/>
    <n v="21.694214876033058"/>
    <n v="2.0154604628464643"/>
  </r>
  <r>
    <x v="3"/>
    <x v="33"/>
    <x v="686"/>
    <x v="2"/>
    <x v="0"/>
    <m/>
    <m/>
    <m/>
    <n v="78"/>
    <n v="839.58497999999997"/>
    <n v="30.76923076923077"/>
    <n v="33.333333333333336"/>
    <n v="32.051282051282051"/>
    <n v="2.977664420078415"/>
  </r>
  <r>
    <x v="3"/>
    <x v="31"/>
    <x v="687"/>
    <x v="2"/>
    <x v="0"/>
    <m/>
    <m/>
    <m/>
    <n v="96"/>
    <n v="1033.33536"/>
    <n v="15.625"/>
    <n v="18.75"/>
    <n v="17.1875"/>
    <n v="1.59677254526705"/>
  </r>
  <r>
    <x v="3"/>
    <x v="31"/>
    <x v="688"/>
    <x v="2"/>
    <x v="0"/>
    <m/>
    <m/>
    <m/>
    <n v="132.86000000000001"/>
    <n v="1430.0930826000001"/>
    <n v="9.7847358121330714"/>
    <n v="16.558783682071351"/>
    <n v="13.171759747102211"/>
    <n v="1.2236977068815402"/>
  </r>
  <r>
    <x v="3"/>
    <x v="31"/>
    <x v="689"/>
    <x v="2"/>
    <x v="0"/>
    <m/>
    <m/>
    <m/>
    <n v="116"/>
    <n v="1248.61356"/>
    <n v="0"/>
    <n v="0"/>
    <n v="20.258620689655171"/>
    <n v="1.8820892696564602"/>
  </r>
  <r>
    <x v="3"/>
    <x v="31"/>
    <x v="690"/>
    <x v="2"/>
    <x v="0"/>
    <m/>
    <m/>
    <m/>
    <n v="116"/>
    <n v="1248.61356"/>
    <n v="0"/>
    <n v="0"/>
    <n v="7.7586206896551726"/>
    <n v="0.72080014582587848"/>
  </r>
  <r>
    <x v="3"/>
    <x v="30"/>
    <x v="691"/>
    <x v="2"/>
    <x v="0"/>
    <m/>
    <m/>
    <m/>
    <n v="117.05"/>
    <n v="1259.9156654999999"/>
    <n v="10.679196924391286"/>
    <n v="13.669372063220846"/>
    <n v="12.174284493806066"/>
    <n v="1.1310291338461029"/>
  </r>
  <r>
    <x v="3"/>
    <x v="30"/>
    <x v="692"/>
    <x v="2"/>
    <x v="0"/>
    <m/>
    <m/>
    <m/>
    <n v="86.56"/>
    <n v="931.72404959999994"/>
    <n v="12.130314232902032"/>
    <n v="20.794824399260627"/>
    <n v="16.462569316081332"/>
    <n v="1.5294242157657849"/>
  </r>
  <r>
    <x v="3"/>
    <x v="30"/>
    <x v="693"/>
    <x v="2"/>
    <x v="0"/>
    <m/>
    <m/>
    <m/>
    <n v="107.05"/>
    <n v="1152.2765654999998"/>
    <n v="12.143858010275572"/>
    <n v="16.814572629612332"/>
    <n v="14.479215319943952"/>
    <n v="1.3451644218121641"/>
  </r>
  <r>
    <x v="3"/>
    <x v="32"/>
    <x v="694"/>
    <x v="2"/>
    <x v="0"/>
    <m/>
    <m/>
    <m/>
    <n v="117.05"/>
    <n v="1259.9156654999999"/>
    <n v="13.669372063220846"/>
    <n v="17.086715079026057"/>
    <n v="15.378043571123452"/>
    <n v="1.4286683795950774"/>
  </r>
  <r>
    <x v="3"/>
    <x v="32"/>
    <x v="695"/>
    <x v="2"/>
    <x v="0"/>
    <m/>
    <m/>
    <m/>
    <n v="106.14"/>
    <n v="1142.4814073999999"/>
    <n v="6.595063124175617"/>
    <n v="16.016581872997929"/>
    <n v="11.305822498586773"/>
    <n v="1.0503462962854331"/>
  </r>
  <r>
    <x v="3"/>
    <x v="32"/>
    <x v="696"/>
    <x v="2"/>
    <x v="0"/>
    <m/>
    <m/>
    <m/>
    <n v="140.46"/>
    <n v="1511.8987986"/>
    <n v="0"/>
    <n v="0"/>
    <n v="7.8314110778869424"/>
    <n v="0.72756260071971524"/>
  </r>
  <r>
    <x v="3"/>
    <x v="32"/>
    <x v="697"/>
    <x v="2"/>
    <x v="0"/>
    <m/>
    <m/>
    <m/>
    <n v="103.59"/>
    <n v="1115.0334369"/>
    <n v="0"/>
    <n v="0"/>
    <n v="8.1088908195771783"/>
    <n v="0.75334133720837049"/>
  </r>
  <r>
    <x v="3"/>
    <x v="34"/>
    <x v="698"/>
    <x v="0"/>
    <x v="1"/>
    <s v="Ground Floor"/>
    <n v="16"/>
    <n v="29"/>
    <n v="22.5"/>
    <n v="242.18797499999999"/>
    <n v="41"/>
    <n v="50.2"/>
    <n v="45.6"/>
    <n v="4.2363827237339633"/>
  </r>
  <r>
    <x v="3"/>
    <x v="34"/>
    <x v="698"/>
    <x v="0"/>
    <x v="1"/>
    <s v="2nd Floor (Main Area)"/>
    <n v="17"/>
    <n v="67"/>
    <n v="42"/>
    <n v="452.08421999999996"/>
    <n v="37.4"/>
    <n v="39.6"/>
    <n v="38.5"/>
    <n v="3.5767705013981921"/>
  </r>
  <r>
    <x v="3"/>
    <x v="34"/>
    <x v="698"/>
    <x v="0"/>
    <x v="1"/>
    <s v="2nd Floor"/>
    <n v="30"/>
    <n v="56"/>
    <n v="43"/>
    <n v="462.84812999999997"/>
    <n v="14.4"/>
    <n v="14.6"/>
    <n v="14.5"/>
    <n v="1.3470953836434749"/>
  </r>
  <r>
    <x v="3"/>
    <x v="34"/>
    <x v="698"/>
    <x v="0"/>
    <x v="1"/>
    <s v="3rd Floor(Main Area)"/>
    <n v="23"/>
    <n v="156"/>
    <n v="89.5"/>
    <n v="963.36994499999992"/>
    <n v="36.700000000000003"/>
    <n v="60.4"/>
    <n v="48.55"/>
    <n v="4.5104469569579795"/>
  </r>
  <r>
    <x v="3"/>
    <x v="34"/>
    <x v="698"/>
    <x v="0"/>
    <x v="1"/>
    <s v="3rd Floor"/>
    <n v="27"/>
    <n v="153"/>
    <n v="90"/>
    <n v="968.75189999999998"/>
    <n v="0"/>
    <n v="0"/>
    <n v="17.22"/>
    <n v="1.5997918969890095"/>
  </r>
  <r>
    <x v="3"/>
    <x v="34"/>
    <x v="698"/>
    <x v="0"/>
    <x v="1"/>
    <s v="4th Floor"/>
    <n v="107"/>
    <n v="302"/>
    <n v="204.5"/>
    <n v="2201.219595"/>
    <n v="0"/>
    <n v="0"/>
    <n v="17.22"/>
    <n v="1.5997918969890095"/>
  </r>
  <r>
    <x v="3"/>
    <x v="34"/>
    <x v="699"/>
    <x v="0"/>
    <x v="1"/>
    <s v="Ground Floor "/>
    <n v="48"/>
    <n v="1163"/>
    <n v="605.5"/>
    <n v="6517.5475049999995"/>
    <n v="42.73"/>
    <n v="64.58"/>
    <n v="53.655000000000001"/>
    <n v="4.9847174351303902"/>
  </r>
  <r>
    <x v="3"/>
    <x v="34"/>
    <x v="699"/>
    <x v="0"/>
    <x v="1"/>
    <s v="First Floor (Main Area)"/>
    <n v="14"/>
    <n v="98"/>
    <n v="56"/>
    <n v="602.77895999999998"/>
    <n v="52.74"/>
    <n v="57.05"/>
    <n v="54.894999999999996"/>
    <n v="5.0999173162143832"/>
  </r>
  <r>
    <x v="3"/>
    <x v="34"/>
    <x v="699"/>
    <x v="0"/>
    <x v="1"/>
    <s v="First Floor "/>
    <n v="22"/>
    <n v="156"/>
    <n v="89"/>
    <n v="957.98798999999997"/>
    <n v="36.520000000000003"/>
    <n v="47.9"/>
    <n v="42.21"/>
    <n v="3.9214411133511091"/>
  </r>
  <r>
    <x v="3"/>
    <x v="34"/>
    <x v="699"/>
    <x v="0"/>
    <x v="1"/>
    <s v="2nd Floor "/>
    <n v="14"/>
    <n v="62"/>
    <n v="38"/>
    <n v="409.02857999999998"/>
    <n v="39.83"/>
    <n v="43.06"/>
    <n v="41.445"/>
    <n v="3.8503702189726772"/>
  </r>
  <r>
    <x v="3"/>
    <x v="34"/>
    <x v="700"/>
    <x v="0"/>
    <x v="1"/>
    <s v="B (Main Area)"/>
    <n v="34"/>
    <n v="103"/>
    <n v="68.5"/>
    <n v="737.32783499999994"/>
    <n v="303"/>
    <n v="419"/>
    <n v="361"/>
    <n v="33.538029896227208"/>
  </r>
  <r>
    <x v="3"/>
    <x v="34"/>
    <x v="700"/>
    <x v="0"/>
    <x v="1"/>
    <s v="B (Secondary Area)"/>
    <n v="28"/>
    <n v="138"/>
    <n v="83"/>
    <n v="893.40452999999991"/>
    <n v="174"/>
    <n v="277"/>
    <n v="225.5"/>
    <n v="20.949655793903698"/>
  </r>
  <r>
    <x v="3"/>
    <x v="34"/>
    <x v="700"/>
    <x v="0"/>
    <x v="1"/>
    <s v="G (Main Area)"/>
    <n v="20"/>
    <n v="138"/>
    <n v="79"/>
    <n v="850.34888999999998"/>
    <n v="374"/>
    <n v="515"/>
    <n v="444.5"/>
    <n v="41.295441243415489"/>
  </r>
  <r>
    <x v="3"/>
    <x v="34"/>
    <x v="700"/>
    <x v="0"/>
    <x v="1"/>
    <s v="G (Secondary Area)"/>
    <n v="52"/>
    <n v="501"/>
    <n v="276.5"/>
    <n v="2976.2211149999998"/>
    <n v="133"/>
    <n v="317"/>
    <n v="225"/>
    <n v="20.903204228950475"/>
  </r>
  <r>
    <x v="3"/>
    <x v="34"/>
    <x v="700"/>
    <x v="0"/>
    <x v="1"/>
    <s v="1  (Main Area)"/>
    <n v="13"/>
    <n v="120"/>
    <n v="66.5"/>
    <n v="715.80001499999992"/>
    <n v="280"/>
    <n v="422"/>
    <n v="351"/>
    <n v="32.608998597162739"/>
  </r>
  <r>
    <x v="3"/>
    <x v="34"/>
    <x v="700"/>
    <x v="0"/>
    <x v="1"/>
    <s v="1 (Secondary Area)"/>
    <n v="75"/>
    <n v="1353"/>
    <n v="714"/>
    <n v="7685.4317399999991"/>
    <n v="115"/>
    <n v="254"/>
    <n v="184.5"/>
    <n v="17.140627467739389"/>
  </r>
  <r>
    <x v="3"/>
    <x v="34"/>
    <x v="700"/>
    <x v="0"/>
    <x v="1"/>
    <s v="2 (Main Area)"/>
    <n v="13"/>
    <n v="55"/>
    <n v="34"/>
    <n v="365.97293999999999"/>
    <n v="321"/>
    <n v="522"/>
    <n v="421.5"/>
    <n v="39.158669255567219"/>
  </r>
  <r>
    <x v="3"/>
    <x v="34"/>
    <x v="700"/>
    <x v="0"/>
    <x v="1"/>
    <s v="2  (Secondary Area)"/>
    <n v="51"/>
    <n v="853"/>
    <n v="452"/>
    <n v="4865.2873199999995"/>
    <n v="43.2"/>
    <n v="227"/>
    <n v="135.1"/>
    <n v="12.551212850360928"/>
  </r>
  <r>
    <x v="3"/>
    <x v="34"/>
    <x v="700"/>
    <x v="0"/>
    <x v="1"/>
    <s v="3  (Main Area)"/>
    <n v="13"/>
    <n v="284"/>
    <n v="148.5"/>
    <n v="1598.4406349999999"/>
    <n v="181"/>
    <n v="348"/>
    <n v="264.5"/>
    <n v="24.572877860255112"/>
  </r>
  <r>
    <x v="3"/>
    <x v="34"/>
    <x v="700"/>
    <x v="0"/>
    <x v="1"/>
    <s v="3  (Secondary Area)"/>
    <n v="56"/>
    <n v="696"/>
    <n v="376"/>
    <n v="4047.2301599999996"/>
    <n v="103"/>
    <n v="147"/>
    <n v="125"/>
    <n v="11.612891238305819"/>
  </r>
  <r>
    <x v="3"/>
    <x v="34"/>
    <x v="700"/>
    <x v="0"/>
    <x v="1"/>
    <s v="4  (Main Area)"/>
    <n v="13"/>
    <n v="92"/>
    <n v="52.5"/>
    <n v="565.10527500000001"/>
    <n v="204"/>
    <n v="245"/>
    <n v="224.5"/>
    <n v="20.856752663997252"/>
  </r>
  <r>
    <x v="3"/>
    <x v="34"/>
    <x v="700"/>
    <x v="0"/>
    <x v="1"/>
    <s v="4  (Secondary Area)"/>
    <n v="29"/>
    <n v="283"/>
    <n v="156"/>
    <n v="1679.1699599999999"/>
    <n v="71.7"/>
    <n v="153"/>
    <n v="112.35"/>
    <n v="10.437666644989269"/>
  </r>
  <r>
    <x v="3"/>
    <x v="34"/>
    <x v="700"/>
    <x v="0"/>
    <x v="1"/>
    <s v="4  (Other Area)"/>
    <n v="73"/>
    <n v="195"/>
    <n v="134"/>
    <n v="1442.36394"/>
    <n v="19.2"/>
    <n v="51.5"/>
    <n v="35.35"/>
    <n v="3.2841256421928859"/>
  </r>
  <r>
    <x v="3"/>
    <x v="34"/>
    <x v="701"/>
    <x v="0"/>
    <x v="1"/>
    <s v="Lower Gound"/>
    <n v="29"/>
    <n v="210"/>
    <n v="119.5"/>
    <n v="1286.287245"/>
    <n v="51.73"/>
    <n v="155.83000000000001"/>
    <n v="103.78"/>
    <n v="9.6414868216910232"/>
  </r>
  <r>
    <x v="3"/>
    <x v="34"/>
    <x v="701"/>
    <x v="0"/>
    <x v="1"/>
    <s v="First Floor"/>
    <n v="239"/>
    <n v="306"/>
    <n v="272.5"/>
    <n v="2933.1654749999998"/>
    <n v="137.83000000000001"/>
    <n v="243.83"/>
    <n v="190.83"/>
    <n v="17.728704280047197"/>
  </r>
  <r>
    <x v="3"/>
    <x v="34"/>
    <x v="701"/>
    <x v="0"/>
    <x v="1"/>
    <n v="2"/>
    <n v="56"/>
    <n v="177"/>
    <n v="116.5"/>
    <n v="1253.9955149999998"/>
    <n v="170.53"/>
    <n v="226.83"/>
    <n v="198.68"/>
    <n v="18.457993849812802"/>
  </r>
  <r>
    <x v="3"/>
    <x v="34"/>
    <x v="701"/>
    <x v="0"/>
    <x v="1"/>
    <n v="3"/>
    <n v="70"/>
    <n v="86"/>
    <n v="78"/>
    <n v="839.58497999999997"/>
    <n v="51.63"/>
    <n v="158"/>
    <n v="104.815"/>
    <n v="9.737641561144196"/>
  </r>
  <r>
    <x v="3"/>
    <x v="34"/>
    <x v="701"/>
    <x v="0"/>
    <x v="1"/>
    <n v="4"/>
    <n v="30"/>
    <n v="70"/>
    <n v="50"/>
    <n v="538.19549999999992"/>
    <n v="111.93"/>
    <n v="237.83"/>
    <n v="174.88"/>
    <n v="16.246899358039371"/>
  </r>
  <r>
    <x v="3"/>
    <x v="34"/>
    <x v="701"/>
    <x v="0"/>
    <x v="1"/>
    <n v="5"/>
    <n v="55"/>
    <n v="827"/>
    <n v="441"/>
    <n v="4746.8843099999995"/>
    <n v="44.9"/>
    <n v="152.83000000000001"/>
    <n v="98.865000000000009"/>
    <n v="9.1848679382008385"/>
  </r>
  <r>
    <x v="3"/>
    <x v="34"/>
    <x v="701"/>
    <x v="0"/>
    <x v="1"/>
    <n v="6"/>
    <n v="48"/>
    <n v="787"/>
    <n v="417.5"/>
    <n v="4493.932425"/>
    <n v="87.83"/>
    <n v="154.83000000000001"/>
    <n v="121.33000000000001"/>
    <n v="11.271936751549161"/>
  </r>
  <r>
    <x v="3"/>
    <x v="34"/>
    <x v="702"/>
    <x v="0"/>
    <x v="1"/>
    <s v="Ground Floor "/>
    <n v="45"/>
    <n v="93"/>
    <n v="69"/>
    <n v="742.70979"/>
    <n v="108"/>
    <n v="377"/>
    <n v="242.5"/>
    <n v="22.529009002313288"/>
  </r>
  <r>
    <x v="3"/>
    <x v="34"/>
    <x v="702"/>
    <x v="0"/>
    <x v="1"/>
    <n v="1"/>
    <n v="73"/>
    <n v="446"/>
    <n v="259.5"/>
    <n v="2793.234645"/>
    <n v="50.6"/>
    <n v="65.7"/>
    <n v="58.150000000000006"/>
    <n v="5.4023170040598671"/>
  </r>
  <r>
    <x v="3"/>
    <x v="34"/>
    <x v="702"/>
    <x v="0"/>
    <x v="1"/>
    <n v="2"/>
    <n v="36"/>
    <n v="130"/>
    <n v="83"/>
    <n v="893.40452999999991"/>
    <n v="70"/>
    <n v="118"/>
    <n v="94"/>
    <n v="8.7328942112059753"/>
  </r>
  <r>
    <x v="3"/>
    <x v="34"/>
    <x v="702"/>
    <x v="0"/>
    <x v="1"/>
    <n v="3"/>
    <m/>
    <m/>
    <n v="127"/>
    <n v="1367.01657"/>
    <n v="0"/>
    <n v="0"/>
    <n v="79.7"/>
    <n v="7.4043794535437906"/>
  </r>
  <r>
    <x v="3"/>
    <x v="34"/>
    <x v="702"/>
    <x v="0"/>
    <x v="1"/>
    <n v="4"/>
    <m/>
    <m/>
    <n v="845"/>
    <n v="9095.5039499999984"/>
    <n v="0"/>
    <n v="0"/>
    <n v="53.8"/>
    <n v="4.9981883889668239"/>
  </r>
  <r>
    <x v="3"/>
    <x v="35"/>
    <x v="703"/>
    <x v="0"/>
    <x v="1"/>
    <s v="Ground Floor"/>
    <m/>
    <m/>
    <n v="43983"/>
    <n v="473429.05352999998"/>
    <n v="18.75"/>
    <n v="27.97"/>
    <n v="23.36"/>
    <n v="2.1702171146145912"/>
  </r>
  <r>
    <x v="3"/>
    <x v="35"/>
    <x v="703"/>
    <x v="0"/>
    <x v="1"/>
    <n v="1"/>
    <m/>
    <m/>
    <n v="47392"/>
    <n v="510123.22271999996"/>
    <n v="12.19"/>
    <n v="30.17"/>
    <n v="21.18"/>
    <n v="1.9676882914185378"/>
  </r>
  <r>
    <x v="3"/>
    <x v="35"/>
    <x v="704"/>
    <x v="0"/>
    <x v="1"/>
    <s v="Ground Floor (Main Area)"/>
    <n v="22"/>
    <n v="147"/>
    <n v="84.5"/>
    <n v="909.55039499999998"/>
    <n v="43.04"/>
    <n v="97.93"/>
    <n v="70.484999999999999"/>
    <n v="6.5482771114558851"/>
  </r>
  <r>
    <x v="3"/>
    <x v="35"/>
    <x v="704"/>
    <x v="0"/>
    <x v="1"/>
    <s v="Ground Floor (Main Area)"/>
    <n v="34"/>
    <n v="44"/>
    <n v="39"/>
    <n v="419.79248999999999"/>
    <n v="116.2"/>
    <n v="134.51"/>
    <n v="125.35499999999999"/>
    <n v="11.645871849422607"/>
  </r>
  <r>
    <x v="3"/>
    <x v="35"/>
    <x v="704"/>
    <x v="0"/>
    <x v="1"/>
    <s v="Other Area"/>
    <n v="121"/>
    <n v="208"/>
    <n v="164.5"/>
    <n v="1770.6631949999999"/>
    <n v="19.37"/>
    <n v="31.21"/>
    <n v="25.29"/>
    <n v="2.3495201553340332"/>
  </r>
  <r>
    <x v="3"/>
    <x v="35"/>
    <x v="704"/>
    <x v="0"/>
    <x v="1"/>
    <s v="Other Area"/>
    <m/>
    <m/>
    <n v="755"/>
    <n v="8126.7520499999991"/>
    <n v="0"/>
    <n v="0"/>
    <n v="21.52"/>
    <n v="1.9992753555867298"/>
  </r>
  <r>
    <x v="3"/>
    <x v="35"/>
    <x v="705"/>
    <x v="0"/>
    <x v="1"/>
    <s v="Level 2"/>
    <n v="15"/>
    <n v="59"/>
    <n v="37"/>
    <n v="398.26466999999997"/>
    <n v="113.75"/>
    <n v="247.54"/>
    <n v="180.64499999999998"/>
    <n v="16.782485901950036"/>
  </r>
  <r>
    <x v="3"/>
    <x v="35"/>
    <x v="705"/>
    <x v="0"/>
    <x v="1"/>
    <s v="Level 2"/>
    <n v="92"/>
    <n v="138"/>
    <n v="115"/>
    <n v="1237.8496499999999"/>
    <n v="129.13"/>
    <n v="160.71"/>
    <n v="144.92000000000002"/>
    <n v="13.463521586042235"/>
  </r>
  <r>
    <x v="3"/>
    <x v="35"/>
    <x v="705"/>
    <x v="0"/>
    <x v="1"/>
    <s v="Level 2"/>
    <n v="199"/>
    <n v="357"/>
    <n v="278"/>
    <n v="2992.3669799999998"/>
    <n v="68.27"/>
    <n v="75.33"/>
    <n v="71.8"/>
    <n v="6.6704447272828622"/>
  </r>
  <r>
    <x v="3"/>
    <x v="35"/>
    <x v="705"/>
    <x v="0"/>
    <x v="1"/>
    <s v="Level  3"/>
    <n v="60"/>
    <n v="66"/>
    <n v="63"/>
    <n v="678.12632999999994"/>
    <n v="23.79"/>
    <n v="161.41999999999999"/>
    <n v="92.60499999999999"/>
    <n v="8.603294344986482"/>
  </r>
  <r>
    <x v="3"/>
    <x v="35"/>
    <x v="705"/>
    <x v="0"/>
    <x v="1"/>
    <s v="Level  3"/>
    <n v="81"/>
    <n v="143"/>
    <n v="112"/>
    <n v="1205.55792"/>
    <n v="86.09"/>
    <n v="107.61"/>
    <n v="96.85"/>
    <n v="8.9976681314393474"/>
  </r>
  <r>
    <x v="3"/>
    <x v="35"/>
    <x v="705"/>
    <x v="0"/>
    <x v="1"/>
    <s v="Level  3"/>
    <m/>
    <m/>
    <n v="619"/>
    <n v="6662.8602899999996"/>
    <n v="0"/>
    <n v="0"/>
    <n v="14"/>
    <n v="1.3006438186902518"/>
  </r>
  <r>
    <x v="3"/>
    <x v="35"/>
    <x v="705"/>
    <x v="0"/>
    <x v="1"/>
    <s v="Level  4 &amp; Level 5"/>
    <m/>
    <m/>
    <n v="816"/>
    <n v="8783.3505599999989"/>
    <n v="0"/>
    <n v="0"/>
    <n v="24"/>
    <n v="2.2296751177547174"/>
  </r>
  <r>
    <x v="3"/>
    <x v="35"/>
    <x v="705"/>
    <x v="0"/>
    <x v="1"/>
    <s v="Level 5"/>
    <m/>
    <m/>
    <n v="4954"/>
    <n v="53324.410139999993"/>
    <n v="0"/>
    <n v="0"/>
    <n v="25"/>
    <n v="2.3225782476611636"/>
  </r>
  <r>
    <x v="3"/>
    <x v="34"/>
    <x v="706"/>
    <x v="1"/>
    <x v="1"/>
    <s v="Ground Floor "/>
    <m/>
    <m/>
    <n v="38"/>
    <n v="409.02857999999998"/>
    <n v="32.29"/>
    <n v="34.44"/>
    <n v="33.364999999999995"/>
    <n v="3.0997129293285886"/>
  </r>
  <r>
    <x v="3"/>
    <x v="34"/>
    <x v="706"/>
    <x v="1"/>
    <x v="1"/>
    <s v="2nd Floor "/>
    <n v="27"/>
    <n v="49"/>
    <n v="38"/>
    <n v="409.02857999999998"/>
    <n v="0"/>
    <n v="0"/>
    <n v="18.3"/>
    <n v="1.7001272772879719"/>
  </r>
  <r>
    <x v="3"/>
    <x v="33"/>
    <x v="707"/>
    <x v="1"/>
    <x v="1"/>
    <s v="Lower Gound"/>
    <n v="49"/>
    <n v="135"/>
    <n v="92"/>
    <n v="990.27971999999988"/>
    <n v="170"/>
    <n v="273"/>
    <n v="221.5"/>
    <n v="20.57804327427791"/>
  </r>
  <r>
    <x v="3"/>
    <x v="33"/>
    <x v="707"/>
    <x v="1"/>
    <x v="1"/>
    <s v="Ground Floor"/>
    <n v="112"/>
    <n v="117"/>
    <n v="114.5"/>
    <n v="1232.4676949999998"/>
    <n v="221.82"/>
    <n v="227.2"/>
    <n v="224.51"/>
    <n v="20.857681695296314"/>
  </r>
  <r>
    <x v="3"/>
    <x v="33"/>
    <x v="707"/>
    <x v="1"/>
    <x v="1"/>
    <s v="1st Floor (Main Area)"/>
    <n v="82"/>
    <n v="106"/>
    <n v="94"/>
    <n v="1011.8075399999999"/>
    <n v="188"/>
    <n v="265"/>
    <n v="226.5"/>
    <n v="21.042558923810144"/>
  </r>
  <r>
    <x v="3"/>
    <x v="33"/>
    <x v="707"/>
    <x v="1"/>
    <x v="1"/>
    <s v="2nd Floor"/>
    <n v="31"/>
    <n v="143"/>
    <n v="87"/>
    <n v="936.46016999999995"/>
    <n v="118"/>
    <n v="181"/>
    <n v="149.5"/>
    <n v="13.88901792101376"/>
  </r>
  <r>
    <x v="3"/>
    <x v="33"/>
    <x v="707"/>
    <x v="1"/>
    <x v="1"/>
    <s v="3rd Floor (Main Area)"/>
    <n v="31"/>
    <n v="93"/>
    <n v="62"/>
    <n v="667.36241999999993"/>
    <n v="113.67"/>
    <n v="210"/>
    <n v="161.83500000000001"/>
    <n v="15.034978028409778"/>
  </r>
  <r>
    <x v="3"/>
    <x v="33"/>
    <x v="707"/>
    <x v="1"/>
    <x v="1"/>
    <s v="3rd Floor (Secondary Area)"/>
    <m/>
    <m/>
    <n v="142"/>
    <n v="1528.4752199999998"/>
    <n v="29.4"/>
    <n v="30.9"/>
    <n v="30.15"/>
    <n v="2.8010293666793635"/>
  </r>
  <r>
    <x v="3"/>
    <x v="36"/>
    <x v="708"/>
    <x v="1"/>
    <x v="1"/>
    <s v="Ground Floor (Main Area)"/>
    <n v="21"/>
    <n v="60"/>
    <n v="40.5"/>
    <n v="435.93835499999994"/>
    <n v="65"/>
    <n v="168"/>
    <n v="116.5"/>
    <n v="10.823214634101022"/>
  </r>
  <r>
    <x v="3"/>
    <x v="36"/>
    <x v="708"/>
    <x v="1"/>
    <x v="1"/>
    <s v="Secondary Area"/>
    <n v="32"/>
    <n v="91"/>
    <n v="61.5"/>
    <n v="661.98046499999998"/>
    <n v="59"/>
    <n v="143"/>
    <n v="101"/>
    <n v="9.3832161205511024"/>
  </r>
  <r>
    <x v="3"/>
    <x v="36"/>
    <x v="708"/>
    <x v="1"/>
    <x v="1"/>
    <s v="Other Area"/>
    <n v="116"/>
    <n v="398"/>
    <n v="257"/>
    <n v="2766.3248699999999"/>
    <n v="16.89"/>
    <n v="30.13"/>
    <n v="23.509999999999998"/>
    <n v="2.1841525841005582"/>
  </r>
  <r>
    <x v="3"/>
    <x v="36"/>
    <x v="709"/>
    <x v="1"/>
    <x v="1"/>
    <s v="Ground Floor"/>
    <m/>
    <m/>
    <n v="21094"/>
    <n v="227053.91753999999"/>
    <n v="22.95"/>
    <n v="72"/>
    <n v="47.475000000000001"/>
    <n v="4.41057609230855"/>
  </r>
  <r>
    <x v="3"/>
    <x v="36"/>
    <x v="709"/>
    <x v="1"/>
    <x v="1"/>
    <s v="Ground Floor"/>
    <n v="86"/>
    <n v="424"/>
    <n v="255"/>
    <n v="2744.7970499999997"/>
    <n v="10.18"/>
    <n v="115.96"/>
    <n v="63.069999999999993"/>
    <n v="5.859400403199583"/>
  </r>
  <r>
    <x v="3"/>
    <x v="36"/>
    <x v="709"/>
    <x v="1"/>
    <x v="1"/>
    <s v="Ground Floor"/>
    <n v="18"/>
    <n v="123"/>
    <n v="70.5"/>
    <n v="758.85565499999996"/>
    <n v="116"/>
    <n v="170.84"/>
    <n v="143.42000000000002"/>
    <n v="13.324166891182566"/>
  </r>
  <r>
    <x v="3"/>
    <x v="36"/>
    <x v="709"/>
    <x v="1"/>
    <x v="1"/>
    <n v="1"/>
    <m/>
    <m/>
    <n v="3152"/>
    <n v="33927.844319999997"/>
    <n v="0"/>
    <n v="0"/>
    <n v="4.76"/>
    <n v="0.44221889835468559"/>
  </r>
  <r>
    <x v="3"/>
    <x v="37"/>
    <x v="710"/>
    <x v="1"/>
    <x v="1"/>
    <s v="Lower Ground"/>
    <n v="18"/>
    <n v="87"/>
    <n v="52.5"/>
    <n v="565.10527500000001"/>
    <n v="57.57"/>
    <n v="301.31"/>
    <n v="179.44"/>
    <n v="16.67053763041277"/>
  </r>
  <r>
    <x v="3"/>
    <x v="37"/>
    <x v="710"/>
    <x v="1"/>
    <x v="1"/>
    <s v="Lower Ground"/>
    <n v="69"/>
    <n v="234"/>
    <n v="151.5"/>
    <n v="1630.7323649999998"/>
    <n v="43.04"/>
    <n v="172.18"/>
    <n v="107.61"/>
    <n v="9.9973058092327136"/>
  </r>
  <r>
    <x v="3"/>
    <x v="37"/>
    <x v="710"/>
    <x v="1"/>
    <x v="1"/>
    <s v="Lower Ground"/>
    <n v="564"/>
    <n v="1458"/>
    <n v="1011"/>
    <n v="10882.31301"/>
    <n v="10.76"/>
    <n v="30.13"/>
    <n v="20.445"/>
    <n v="1.8994044909372998"/>
  </r>
  <r>
    <x v="3"/>
    <x v="37"/>
    <x v="710"/>
    <x v="1"/>
    <x v="1"/>
    <s v="Upper Ground"/>
    <m/>
    <m/>
    <n v="5447"/>
    <n v="58631.017769999999"/>
    <n v="0"/>
    <n v="0"/>
    <n v="31.98"/>
    <n v="2.9710420944081606"/>
  </r>
  <r>
    <x v="3"/>
    <x v="37"/>
    <x v="710"/>
    <x v="1"/>
    <x v="1"/>
    <s v="Upper Ground"/>
    <n v="29"/>
    <n v="78"/>
    <n v="53.5"/>
    <n v="575.8691849999999"/>
    <n v="70.91"/>
    <n v="419.68"/>
    <n v="245.29500000000002"/>
    <n v="22.788673250401807"/>
  </r>
  <r>
    <x v="3"/>
    <x v="37"/>
    <x v="710"/>
    <x v="1"/>
    <x v="1"/>
    <s v="Upper Ground"/>
    <n v="80"/>
    <n v="277"/>
    <n v="178.5"/>
    <n v="1921.3579349999998"/>
    <n v="51.22"/>
    <n v="275.48"/>
    <n v="163.35000000000002"/>
    <n v="15.175726270218046"/>
  </r>
  <r>
    <x v="3"/>
    <x v="37"/>
    <x v="710"/>
    <x v="1"/>
    <x v="1"/>
    <n v="1"/>
    <n v="19"/>
    <n v="87"/>
    <n v="53"/>
    <n v="570.48722999999995"/>
    <n v="15.07"/>
    <n v="231.36"/>
    <n v="123.215"/>
    <n v="11.447059151422811"/>
  </r>
  <r>
    <x v="3"/>
    <x v="37"/>
    <x v="710"/>
    <x v="1"/>
    <x v="1"/>
    <n v="1"/>
    <n v="100"/>
    <n v="507"/>
    <n v="303.5"/>
    <n v="3266.846685"/>
    <n v="25.83"/>
    <n v="186.7"/>
    <n v="106.26499999999999"/>
    <n v="9.8723510995085419"/>
  </r>
  <r>
    <x v="3"/>
    <x v="37"/>
    <x v="710"/>
    <x v="1"/>
    <x v="1"/>
    <n v="1"/>
    <m/>
    <m/>
    <n v="6423"/>
    <n v="69136.593929999988"/>
    <n v="0"/>
    <n v="0"/>
    <n v="27"/>
    <n v="2.5083845074740569"/>
  </r>
  <r>
    <x v="3"/>
    <x v="37"/>
    <x v="710"/>
    <x v="1"/>
    <x v="1"/>
    <n v="2"/>
    <n v="91"/>
    <n v="302"/>
    <n v="196.5"/>
    <n v="2115.1083149999999"/>
    <n v="2"/>
    <n v="15"/>
    <n v="8.5"/>
    <n v="0.78967660420479568"/>
  </r>
  <r>
    <x v="3"/>
    <x v="37"/>
    <x v="710"/>
    <x v="1"/>
    <x v="1"/>
    <n v="2"/>
    <n v="45"/>
    <n v="88"/>
    <n v="66.5"/>
    <n v="715.80001499999992"/>
    <n v="2"/>
    <n v="21.5"/>
    <n v="11.75"/>
    <n v="1.0916117764007469"/>
  </r>
  <r>
    <x v="3"/>
    <x v="37"/>
    <x v="710"/>
    <x v="1"/>
    <x v="1"/>
    <n v="2"/>
    <m/>
    <m/>
    <n v="2195"/>
    <n v="23626.782449999999"/>
    <n v="0"/>
    <n v="0"/>
    <n v="2"/>
    <n v="0.18580625981289312"/>
  </r>
  <r>
    <x v="3"/>
    <x v="37"/>
    <x v="711"/>
    <x v="1"/>
    <x v="1"/>
    <s v="Ground Floor"/>
    <n v="26"/>
    <n v="88"/>
    <n v="57"/>
    <n v="613.54286999999999"/>
    <n v="23.13"/>
    <n v="33.99"/>
    <n v="28.560000000000002"/>
    <n v="2.6533133901281136"/>
  </r>
  <r>
    <x v="3"/>
    <x v="37"/>
    <x v="711"/>
    <x v="1"/>
    <x v="1"/>
    <s v="Ground Floor"/>
    <n v="120"/>
    <n v="420"/>
    <n v="270"/>
    <n v="2906.2556999999997"/>
    <n v="35.72"/>
    <n v="45.83"/>
    <n v="40.774999999999999"/>
    <n v="3.7881251219353582"/>
  </r>
  <r>
    <x v="3"/>
    <x v="37"/>
    <x v="711"/>
    <x v="1"/>
    <x v="1"/>
    <n v="1"/>
    <n v="20"/>
    <n v="70"/>
    <n v="45"/>
    <n v="484.37594999999999"/>
    <n v="45"/>
    <n v="56.96"/>
    <n v="50.980000000000004"/>
    <n v="4.7362015626306455"/>
  </r>
  <r>
    <x v="3"/>
    <x v="37"/>
    <x v="711"/>
    <x v="1"/>
    <x v="1"/>
    <n v="1"/>
    <m/>
    <m/>
    <n v="120"/>
    <n v="1291.6691999999998"/>
    <n v="0"/>
    <n v="0"/>
    <n v="12.5"/>
    <n v="1.1612891238305818"/>
  </r>
  <r>
    <x v="3"/>
    <x v="37"/>
    <x v="711"/>
    <x v="1"/>
    <x v="1"/>
    <n v="2"/>
    <n v="34"/>
    <n v="101"/>
    <n v="67.5"/>
    <n v="726.56392499999993"/>
    <n v="13.93"/>
    <n v="18.84"/>
    <n v="16.384999999999998"/>
    <n v="1.5222177835171267"/>
  </r>
  <r>
    <x v="3"/>
    <x v="37"/>
    <x v="712"/>
    <x v="1"/>
    <x v="1"/>
    <s v="Ground Floor"/>
    <n v="93"/>
    <n v="218"/>
    <n v="155.5"/>
    <n v="1673.7880049999999"/>
    <n v="13.01"/>
    <n v="18.77"/>
    <n v="15.89"/>
    <n v="1.4762307342134358"/>
  </r>
  <r>
    <x v="3"/>
    <x v="37"/>
    <x v="712"/>
    <x v="1"/>
    <x v="1"/>
    <n v="1"/>
    <n v="105"/>
    <n v="233"/>
    <n v="169"/>
    <n v="1819.10079"/>
    <n v="10.01"/>
    <n v="23.55"/>
    <n v="16.78"/>
    <n v="1.5589145198301733"/>
  </r>
  <r>
    <x v="3"/>
    <x v="37"/>
    <x v="712"/>
    <x v="1"/>
    <x v="1"/>
    <n v="2"/>
    <n v="102"/>
    <n v="208"/>
    <n v="155"/>
    <n v="1668.4060499999998"/>
    <n v="8.15"/>
    <n v="10.79"/>
    <n v="9.4699999999999989"/>
    <n v="0.87979264021404879"/>
  </r>
  <r>
    <x v="3"/>
    <x v="37"/>
    <x v="712"/>
    <x v="1"/>
    <x v="1"/>
    <n v="3"/>
    <n v="102"/>
    <n v="105"/>
    <n v="103.5"/>
    <n v="1114.0646849999998"/>
    <n v="7.62"/>
    <n v="8.93"/>
    <n v="8.2750000000000004"/>
    <n v="0.76877339997584526"/>
  </r>
  <r>
    <x v="3"/>
    <x v="37"/>
    <x v="712"/>
    <x v="1"/>
    <x v="1"/>
    <n v="4"/>
    <m/>
    <m/>
    <n v="102"/>
    <n v="1097.9188199999999"/>
    <n v="0"/>
    <n v="0"/>
    <n v="6.38"/>
    <n v="0.592721968803129"/>
  </r>
  <r>
    <x v="3"/>
    <x v="37"/>
    <x v="713"/>
    <x v="1"/>
    <x v="1"/>
    <s v="Ground Floor"/>
    <m/>
    <m/>
    <n v="76"/>
    <n v="818.05715999999995"/>
    <n v="0"/>
    <n v="0"/>
    <n v="116.22"/>
    <n v="10.797201757727219"/>
  </r>
  <r>
    <x v="3"/>
    <x v="37"/>
    <x v="713"/>
    <x v="1"/>
    <x v="1"/>
    <s v="Ground Floor"/>
    <m/>
    <m/>
    <n v="114"/>
    <n v="1227.08574"/>
    <n v="0"/>
    <n v="0"/>
    <n v="87.16"/>
    <n v="8.0974368026458805"/>
  </r>
  <r>
    <x v="3"/>
    <x v="37"/>
    <x v="713"/>
    <x v="1"/>
    <x v="1"/>
    <s v="Ground Floor"/>
    <n v="62"/>
    <n v="189"/>
    <n v="125.5"/>
    <n v="1350.8707049999998"/>
    <n v="21.52"/>
    <n v="55.96"/>
    <n v="38.74"/>
    <n v="3.5990672525757397"/>
  </r>
  <r>
    <x v="3"/>
    <x v="37"/>
    <x v="713"/>
    <x v="1"/>
    <x v="1"/>
    <s v="Ground Floor"/>
    <n v="211"/>
    <n v="315"/>
    <n v="263"/>
    <n v="2830.9083299999998"/>
    <n v="15"/>
    <n v="24.21"/>
    <n v="19.605"/>
    <n v="1.8213658618158848"/>
  </r>
  <r>
    <x v="3"/>
    <x v="37"/>
    <x v="713"/>
    <x v="1"/>
    <x v="1"/>
    <n v="1"/>
    <n v="80"/>
    <n v="181"/>
    <n v="130.5"/>
    <n v="1404.690255"/>
    <n v="21.52"/>
    <n v="53.81"/>
    <n v="37.664999999999999"/>
    <n v="3.4991963879263093"/>
  </r>
  <r>
    <x v="3"/>
    <x v="37"/>
    <x v="713"/>
    <x v="1"/>
    <x v="1"/>
    <n v="1"/>
    <n v="40"/>
    <n v="173"/>
    <n v="106.5"/>
    <n v="1146.356415"/>
    <n v="41.75"/>
    <n v="104.52"/>
    <n v="73.134999999999991"/>
    <n v="6.7944704057079681"/>
  </r>
  <r>
    <x v="3"/>
    <x v="37"/>
    <x v="713"/>
    <x v="1"/>
    <x v="1"/>
    <n v="1"/>
    <m/>
    <m/>
    <n v="385"/>
    <n v="4144.1053499999998"/>
    <n v="0"/>
    <n v="0"/>
    <n v="20.98"/>
    <n v="1.9491076654372488"/>
  </r>
  <r>
    <x v="3"/>
    <x v="37"/>
    <x v="713"/>
    <x v="1"/>
    <x v="1"/>
    <n v="1"/>
    <m/>
    <m/>
    <n v="615"/>
    <n v="6619.8046499999991"/>
    <n v="0"/>
    <n v="0"/>
    <n v="48.42"/>
    <n v="4.4983695500701426"/>
  </r>
  <r>
    <x v="3"/>
    <x v="38"/>
    <x v="714"/>
    <x v="1"/>
    <x v="1"/>
    <s v="Ground Floor"/>
    <n v="28"/>
    <n v="55"/>
    <n v="41.5"/>
    <n v="446.70226499999995"/>
    <n v="93.62"/>
    <n v="234.59"/>
    <n v="164.10500000000002"/>
    <n v="15.245868133297414"/>
  </r>
  <r>
    <x v="3"/>
    <x v="38"/>
    <x v="714"/>
    <x v="1"/>
    <x v="1"/>
    <s v="Ground Floor"/>
    <n v="69"/>
    <n v="88"/>
    <n v="78.5"/>
    <n v="844.96693499999992"/>
    <n v="86.09"/>
    <n v="126.98"/>
    <n v="106.535"/>
    <n v="9.8974349445832832"/>
  </r>
  <r>
    <x v="3"/>
    <x v="38"/>
    <x v="714"/>
    <x v="1"/>
    <x v="1"/>
    <s v="Ground Floor"/>
    <n v="55"/>
    <n v="87"/>
    <n v="71"/>
    <n v="764.2376099999999"/>
    <n v="78.56"/>
    <n v="202.31"/>
    <n v="140.435"/>
    <n v="13.046851048411822"/>
  </r>
  <r>
    <x v="3"/>
    <x v="38"/>
    <x v="714"/>
    <x v="1"/>
    <x v="1"/>
    <s v="Ground Floor"/>
    <n v="104"/>
    <n v="219"/>
    <n v="161.5"/>
    <n v="1738.3714649999999"/>
    <n v="110.84"/>
    <n v="223.83"/>
    <n v="167.33500000000001"/>
    <n v="15.545945242895234"/>
  </r>
  <r>
    <x v="3"/>
    <x v="38"/>
    <x v="714"/>
    <x v="1"/>
    <x v="1"/>
    <s v="Ground Floor"/>
    <n v="112"/>
    <n v="189"/>
    <n v="150.5"/>
    <n v="1619.9684549999999"/>
    <n v="47.35"/>
    <n v="89.32"/>
    <n v="68.334999999999994"/>
    <n v="6.3485353821570243"/>
  </r>
  <r>
    <x v="3"/>
    <x v="38"/>
    <x v="714"/>
    <x v="1"/>
    <x v="1"/>
    <s v="Ground Floor"/>
    <n v="290"/>
    <n v="466"/>
    <n v="378"/>
    <n v="4068.7579799999999"/>
    <n v="51.65"/>
    <n v="89.32"/>
    <n v="70.484999999999999"/>
    <n v="6.5482771114558851"/>
  </r>
  <r>
    <x v="3"/>
    <x v="38"/>
    <x v="714"/>
    <x v="1"/>
    <x v="1"/>
    <s v="Ground Floor"/>
    <n v="773"/>
    <n v="1175"/>
    <n v="974"/>
    <n v="10484.048339999999"/>
    <n v="35.51"/>
    <n v="50.58"/>
    <n v="43.045000000000002"/>
    <n v="3.9990152268229919"/>
  </r>
  <r>
    <x v="3"/>
    <x v="38"/>
    <x v="714"/>
    <x v="1"/>
    <x v="1"/>
    <n v="1"/>
    <n v="32"/>
    <n v="94"/>
    <n v="63"/>
    <n v="678.12632999999994"/>
    <n v="57.03"/>
    <n v="114.08"/>
    <n v="85.555000000000007"/>
    <n v="7.9483272791460351"/>
  </r>
  <r>
    <x v="3"/>
    <x v="38"/>
    <x v="714"/>
    <x v="1"/>
    <x v="1"/>
    <n v="1"/>
    <n v="44"/>
    <n v="86"/>
    <n v="65"/>
    <n v="699.65414999999996"/>
    <n v="110.84"/>
    <n v="266.87"/>
    <n v="188.85500000000002"/>
    <n v="17.545220598481965"/>
  </r>
  <r>
    <x v="3"/>
    <x v="38"/>
    <x v="714"/>
    <x v="1"/>
    <x v="1"/>
    <n v="1"/>
    <n v="119"/>
    <n v="148"/>
    <n v="133.5"/>
    <n v="1436.9819849999999"/>
    <n v="61.12"/>
    <n v="129.13"/>
    <n v="95.125"/>
    <n v="8.8374102323507291"/>
  </r>
  <r>
    <x v="3"/>
    <x v="38"/>
    <x v="714"/>
    <x v="1"/>
    <x v="1"/>
    <n v="1"/>
    <n v="100"/>
    <n v="223"/>
    <n v="161.5"/>
    <n v="1738.3714649999999"/>
    <n v="41.97"/>
    <n v="132.36000000000001"/>
    <n v="87.165000000000006"/>
    <n v="8.0979013182954152"/>
  </r>
  <r>
    <x v="3"/>
    <x v="38"/>
    <x v="714"/>
    <x v="1"/>
    <x v="1"/>
    <n v="1"/>
    <n v="979"/>
    <n v="1454"/>
    <n v="1216.5"/>
    <n v="13094.296514999998"/>
    <n v="21.52"/>
    <n v="24.75"/>
    <n v="23.134999999999998"/>
    <n v="2.1493139103856409"/>
  </r>
  <r>
    <x v="3"/>
    <x v="38"/>
    <x v="714"/>
    <x v="1"/>
    <x v="1"/>
    <n v="2"/>
    <n v="32"/>
    <n v="98"/>
    <n v="65"/>
    <n v="699.65414999999996"/>
    <n v="40.89"/>
    <n v="135.59"/>
    <n v="88.240000000000009"/>
    <n v="8.1977721829448438"/>
  </r>
  <r>
    <x v="3"/>
    <x v="38"/>
    <x v="714"/>
    <x v="1"/>
    <x v="1"/>
    <n v="2"/>
    <n v="25"/>
    <n v="65"/>
    <n v="45"/>
    <n v="484.37594999999999"/>
    <n v="166.8"/>
    <n v="227.06"/>
    <n v="196.93"/>
    <n v="18.295413372476521"/>
  </r>
  <r>
    <x v="3"/>
    <x v="38"/>
    <x v="714"/>
    <x v="1"/>
    <x v="1"/>
    <n v="2"/>
    <n v="102"/>
    <n v="139"/>
    <n v="120.5"/>
    <n v="1297.0511549999999"/>
    <n v="40.89"/>
    <n v="89.32"/>
    <n v="65.10499999999999"/>
    <n v="6.048458272559202"/>
  </r>
  <r>
    <x v="3"/>
    <x v="38"/>
    <x v="714"/>
    <x v="1"/>
    <x v="1"/>
    <n v="2"/>
    <n v="100"/>
    <n v="130"/>
    <n v="115"/>
    <n v="1237.8496499999999"/>
    <n v="116.22"/>
    <n v="182.94"/>
    <n v="149.57999999999998"/>
    <n v="13.896450171406274"/>
  </r>
  <r>
    <x v="3"/>
    <x v="38"/>
    <x v="714"/>
    <x v="1"/>
    <x v="1"/>
    <n v="2"/>
    <n v="387"/>
    <n v="462"/>
    <n v="424.5"/>
    <n v="4569.2797949999995"/>
    <n v="33.36"/>
    <n v="41.32"/>
    <n v="37.340000000000003"/>
    <n v="3.4690028707067144"/>
  </r>
  <r>
    <x v="3"/>
    <x v="38"/>
    <x v="714"/>
    <x v="1"/>
    <x v="1"/>
    <n v="2"/>
    <n v="526"/>
    <n v="843"/>
    <n v="684.5"/>
    <n v="7367.8963949999998"/>
    <n v="34.44"/>
    <n v="35.51"/>
    <n v="34.974999999999994"/>
    <n v="3.2492869684779677"/>
  </r>
  <r>
    <x v="3"/>
    <x v="38"/>
    <x v="715"/>
    <x v="1"/>
    <x v="1"/>
    <s v="Ground Floor"/>
    <n v="30"/>
    <n v="79"/>
    <n v="54.5"/>
    <n v="586.63309499999991"/>
    <n v="53.43"/>
    <n v="116.67"/>
    <n v="85.05"/>
    <n v="7.9014111985432791"/>
  </r>
  <r>
    <x v="3"/>
    <x v="38"/>
    <x v="715"/>
    <x v="1"/>
    <x v="1"/>
    <s v="Ground Floor"/>
    <n v="101"/>
    <n v="245"/>
    <n v="173"/>
    <n v="1862.1564299999998"/>
    <n v="10.85"/>
    <n v="86.12"/>
    <n v="48.484999999999999"/>
    <n v="4.504408253514061"/>
  </r>
  <r>
    <x v="3"/>
    <x v="38"/>
    <x v="715"/>
    <x v="1"/>
    <x v="1"/>
    <s v="Ground Floor"/>
    <m/>
    <m/>
    <n v="480"/>
    <n v="5166.6767999999993"/>
    <n v="0"/>
    <n v="0"/>
    <n v="16"/>
    <n v="1.4864500785031449"/>
  </r>
  <r>
    <x v="3"/>
    <x v="38"/>
    <x v="715"/>
    <x v="1"/>
    <x v="1"/>
    <s v="Ground Floor"/>
    <m/>
    <m/>
    <n v="123"/>
    <n v="1323.96093"/>
    <n v="0"/>
    <n v="0"/>
    <n v="133.91"/>
    <n v="12.440658125772257"/>
  </r>
  <r>
    <x v="3"/>
    <x v="38"/>
    <x v="715"/>
    <x v="1"/>
    <x v="1"/>
    <n v="1"/>
    <n v="42"/>
    <n v="93"/>
    <n v="67.5"/>
    <n v="726.56392499999993"/>
    <n v="59.15"/>
    <n v="109.97"/>
    <n v="84.56"/>
    <n v="7.8558886648891209"/>
  </r>
  <r>
    <x v="3"/>
    <x v="38"/>
    <x v="715"/>
    <x v="1"/>
    <x v="1"/>
    <n v="1"/>
    <n v="102"/>
    <n v="130"/>
    <n v="116"/>
    <n v="1248.61356"/>
    <n v="13.32"/>
    <n v="64.58"/>
    <n v="38.950000000000003"/>
    <n v="3.6185769098560936"/>
  </r>
  <r>
    <x v="3"/>
    <x v="38"/>
    <x v="715"/>
    <x v="1"/>
    <x v="1"/>
    <n v="2"/>
    <m/>
    <m/>
    <n v="162"/>
    <n v="1743.7534199999998"/>
    <n v="0"/>
    <n v="0"/>
    <n v="24.69"/>
    <n v="2.2937782773901656"/>
  </r>
  <r>
    <x v="3"/>
    <x v="38"/>
    <x v="715"/>
    <x v="1"/>
    <x v="1"/>
    <n v="2"/>
    <m/>
    <m/>
    <n v="2235"/>
    <n v="24057.338849999996"/>
    <n v="0"/>
    <n v="0"/>
    <n v="16.95"/>
    <n v="1.5747080519142689"/>
  </r>
  <r>
    <x v="3"/>
    <x v="38"/>
    <x v="716"/>
    <x v="1"/>
    <x v="1"/>
    <s v="Ground Floor"/>
    <n v="39"/>
    <n v="95"/>
    <n v="67"/>
    <n v="721.18196999999998"/>
    <n v="26.9"/>
    <n v="110.84"/>
    <n v="68.87"/>
    <n v="6.3982385566569748"/>
  </r>
  <r>
    <x v="3"/>
    <x v="38"/>
    <x v="716"/>
    <x v="1"/>
    <x v="1"/>
    <s v="Ground Floor"/>
    <n v="37"/>
    <n v="90"/>
    <n v="63.5"/>
    <n v="683.508285"/>
    <n v="62.41"/>
    <n v="99"/>
    <n v="80.704999999999998"/>
    <n v="7.4977470990997688"/>
  </r>
  <r>
    <x v="3"/>
    <x v="38"/>
    <x v="716"/>
    <x v="1"/>
    <x v="1"/>
    <s v="Ground Floor"/>
    <n v="32"/>
    <n v="47"/>
    <n v="39.5"/>
    <n v="425.17444499999999"/>
    <n v="94.7"/>
    <n v="186.17"/>
    <n v="140.435"/>
    <n v="13.046851048411822"/>
  </r>
  <r>
    <x v="3"/>
    <x v="38"/>
    <x v="716"/>
    <x v="1"/>
    <x v="1"/>
    <s v="Ground Floor"/>
    <n v="138"/>
    <n v="345"/>
    <n v="241.5"/>
    <n v="2599.4842649999996"/>
    <n v="19.37"/>
    <n v="26.9"/>
    <n v="23.134999999999998"/>
    <n v="2.1493139103856409"/>
  </r>
  <r>
    <x v="3"/>
    <x v="38"/>
    <x v="716"/>
    <x v="1"/>
    <x v="1"/>
    <s v="Ground Floor"/>
    <n v="120"/>
    <n v="296"/>
    <n v="208"/>
    <n v="2238.8932799999998"/>
    <n v="53.81"/>
    <n v="74.790000000000006"/>
    <n v="64.300000000000011"/>
    <n v="5.9736712529845146"/>
  </r>
  <r>
    <x v="3"/>
    <x v="38"/>
    <x v="716"/>
    <x v="1"/>
    <x v="1"/>
    <s v="Ground Floor"/>
    <m/>
    <m/>
    <n v="1631"/>
    <n v="17555.93721"/>
    <n v="0"/>
    <n v="0"/>
    <n v="17.22"/>
    <n v="1.5997918969890095"/>
  </r>
  <r>
    <x v="3"/>
    <x v="38"/>
    <x v="717"/>
    <x v="1"/>
    <x v="1"/>
    <s v="Lower Ground"/>
    <n v="110"/>
    <n v="313"/>
    <n v="211.5"/>
    <n v="2276.566965"/>
    <n v="10.38"/>
    <n v="21.31"/>
    <n v="15.844999999999999"/>
    <n v="1.4720500933676455"/>
  </r>
  <r>
    <x v="3"/>
    <x v="38"/>
    <x v="717"/>
    <x v="1"/>
    <x v="1"/>
    <s v="Lower Ground"/>
    <m/>
    <m/>
    <n v="13485"/>
    <n v="145151.32634999999"/>
    <n v="42.88"/>
    <n v="66.78"/>
    <n v="54.83"/>
    <n v="5.0938786127704647"/>
  </r>
  <r>
    <x v="3"/>
    <x v="38"/>
    <x v="717"/>
    <x v="1"/>
    <x v="1"/>
    <s v="Ground Floor "/>
    <n v="30"/>
    <n v="123"/>
    <n v="76.5"/>
    <n v="823.4391149999999"/>
    <n v="18.71"/>
    <n v="22.73"/>
    <n v="20.72"/>
    <n v="1.9249528516615724"/>
  </r>
  <r>
    <x v="3"/>
    <x v="38"/>
    <x v="717"/>
    <x v="1"/>
    <x v="1"/>
    <n v="1"/>
    <n v="27"/>
    <n v="123"/>
    <n v="75"/>
    <n v="807.29324999999994"/>
    <n v="9.7200000000000006"/>
    <n v="41.58"/>
    <n v="25.65"/>
    <n v="2.3829652821003537"/>
  </r>
  <r>
    <x v="3"/>
    <x v="38"/>
    <x v="717"/>
    <x v="1"/>
    <x v="1"/>
    <n v="2"/>
    <n v="35"/>
    <n v="176"/>
    <n v="105.5"/>
    <n v="1135.5925049999998"/>
    <n v="13.37"/>
    <n v="27.55"/>
    <n v="20.46"/>
    <n v="1.9007980378858966"/>
  </r>
  <r>
    <x v="3"/>
    <x v="38"/>
    <x v="718"/>
    <x v="1"/>
    <x v="1"/>
    <s v="Ground Floor"/>
    <m/>
    <m/>
    <n v="13"/>
    <n v="139.93082999999999"/>
    <n v="19.23"/>
    <n v="23.85"/>
    <n v="21.54"/>
    <n v="2.0011334181848586"/>
  </r>
  <r>
    <x v="3"/>
    <x v="38"/>
    <x v="718"/>
    <x v="1"/>
    <x v="1"/>
    <n v="1"/>
    <m/>
    <m/>
    <n v="13"/>
    <n v="139.93082999999999"/>
    <n v="15.56"/>
    <n v="18.87"/>
    <n v="17.215"/>
    <n v="1.5993273813394773"/>
  </r>
  <r>
    <x v="3"/>
    <x v="39"/>
    <x v="719"/>
    <x v="2"/>
    <x v="1"/>
    <s v="M"/>
    <m/>
    <m/>
    <n v="841"/>
    <n v="9052.4483099999998"/>
    <n v="0"/>
    <n v="0"/>
    <n v="12.9"/>
    <n v="1.1984503757931606"/>
  </r>
  <r>
    <x v="3"/>
    <x v="39"/>
    <x v="719"/>
    <x v="2"/>
    <x v="1"/>
    <s v="LG"/>
    <n v="24"/>
    <n v="38"/>
    <n v="31"/>
    <n v="333.68120999999996"/>
    <n v="52.7"/>
    <n v="107"/>
    <n v="79.849999999999994"/>
    <n v="7.4183149230297563"/>
  </r>
  <r>
    <x v="3"/>
    <x v="39"/>
    <x v="719"/>
    <x v="2"/>
    <x v="1"/>
    <s v="G"/>
    <n v="34"/>
    <n v="96"/>
    <n v="65"/>
    <n v="699.65414999999996"/>
    <n v="0"/>
    <n v="0"/>
    <n v="96.9"/>
    <n v="9.0023132879346708"/>
  </r>
  <r>
    <x v="3"/>
    <x v="39"/>
    <x v="719"/>
    <x v="2"/>
    <x v="1"/>
    <n v="1"/>
    <m/>
    <m/>
    <n v="24"/>
    <n v="258.33384000000001"/>
    <n v="0"/>
    <n v="0"/>
    <n v="23.7"/>
    <n v="2.2018041787827833"/>
  </r>
  <r>
    <x v="3"/>
    <x v="39"/>
    <x v="719"/>
    <x v="2"/>
    <x v="1"/>
    <n v="3"/>
    <n v="137"/>
    <n v="196"/>
    <n v="166.5"/>
    <n v="1792.1910149999999"/>
    <n v="18.3"/>
    <n v="35"/>
    <n v="26.65"/>
    <n v="2.4758684120068004"/>
  </r>
  <r>
    <x v="3"/>
    <x v="39"/>
    <x v="719"/>
    <x v="2"/>
    <x v="1"/>
    <n v="4"/>
    <n v="103"/>
    <n v="268"/>
    <n v="185.5"/>
    <n v="1996.705305"/>
    <n v="20.399999999999999"/>
    <n v="26.9"/>
    <n v="23.65"/>
    <n v="2.1971590222874609"/>
  </r>
  <r>
    <x v="3"/>
    <x v="40"/>
    <x v="720"/>
    <x v="2"/>
    <x v="1"/>
    <s v="Ground Floor (Main Area)"/>
    <n v="128"/>
    <n v="186"/>
    <n v="157"/>
    <n v="1689.9338699999998"/>
    <n v="89.34"/>
    <n v="127.01"/>
    <n v="108.17500000000001"/>
    <n v="10.049796077629857"/>
  </r>
  <r>
    <x v="3"/>
    <x v="40"/>
    <x v="720"/>
    <x v="2"/>
    <x v="1"/>
    <s v="Ground Floor (Secondary Area)"/>
    <n v="105"/>
    <n v="562"/>
    <n v="333.5"/>
    <n v="3589.7639849999996"/>
    <n v="59.2"/>
    <n v="83.42"/>
    <n v="71.31"/>
    <n v="6.6249221936287039"/>
  </r>
  <r>
    <x v="3"/>
    <x v="40"/>
    <x v="720"/>
    <x v="2"/>
    <x v="1"/>
    <s v="1st Floor"/>
    <n v="44"/>
    <n v="130"/>
    <n v="87"/>
    <n v="936.46016999999995"/>
    <n v="21.53"/>
    <n v="59.2"/>
    <n v="40.365000000000002"/>
    <n v="3.7500348386737152"/>
  </r>
  <r>
    <x v="3"/>
    <x v="40"/>
    <x v="720"/>
    <x v="2"/>
    <x v="1"/>
    <s v="3rd Floor"/>
    <m/>
    <m/>
    <n v="856"/>
    <n v="9213.9069599999984"/>
    <n v="0"/>
    <n v="0"/>
    <n v="45.21"/>
    <n v="4.2001505030704491"/>
  </r>
  <r>
    <x v="3"/>
    <x v="41"/>
    <x v="721"/>
    <x v="2"/>
    <x v="1"/>
    <s v="Ground Floor"/>
    <n v="450"/>
    <n v="1113"/>
    <n v="781.5"/>
    <n v="8411.9956649999986"/>
    <n v="41.98"/>
    <n v="43.06"/>
    <n v="42.519999999999996"/>
    <n v="3.9502410836221071"/>
  </r>
  <r>
    <x v="3"/>
    <x v="41"/>
    <x v="721"/>
    <x v="2"/>
    <x v="1"/>
    <s v="2nd Floor"/>
    <n v="731"/>
    <n v="1400"/>
    <n v="1065.5"/>
    <n v="11468.946104999999"/>
    <n v="32.29"/>
    <n v="38.64"/>
    <n v="35.465000000000003"/>
    <n v="3.2948095021321273"/>
  </r>
  <r>
    <x v="3"/>
    <x v="41"/>
    <x v="721"/>
    <x v="2"/>
    <x v="1"/>
    <s v="3rd Floor"/>
    <n v="269"/>
    <n v="610"/>
    <n v="439.5"/>
    <n v="4730.738445"/>
    <n v="33.369999999999997"/>
    <n v="48.44"/>
    <n v="40.905000000000001"/>
    <n v="3.8002025288231964"/>
  </r>
  <r>
    <x v="3"/>
    <x v="41"/>
    <x v="721"/>
    <x v="2"/>
    <x v="1"/>
    <s v="4th Floor"/>
    <n v="1179"/>
    <n v="1844"/>
    <n v="1511.5"/>
    <n v="16269.649964999999"/>
    <n v="33.369999999999997"/>
    <n v="36.81"/>
    <n v="35.090000000000003"/>
    <n v="3.25997082841721"/>
  </r>
  <r>
    <x v="3"/>
    <x v="42"/>
    <x v="722"/>
    <x v="2"/>
    <x v="1"/>
    <s v="Ground Floor"/>
    <n v="31"/>
    <n v="199"/>
    <n v="115"/>
    <n v="1237.8496499999999"/>
    <n v="42.74"/>
    <n v="94.73"/>
    <n v="68.734999999999999"/>
    <n v="6.3856966341196033"/>
  </r>
  <r>
    <x v="3"/>
    <x v="42"/>
    <x v="722"/>
    <x v="2"/>
    <x v="1"/>
    <s v="Ground Floor"/>
    <n v="13"/>
    <n v="193"/>
    <n v="103"/>
    <n v="1108.68273"/>
    <n v="93"/>
    <n v="154"/>
    <n v="123.5"/>
    <n v="11.47353654344615"/>
  </r>
  <r>
    <x v="3"/>
    <x v="42"/>
    <x v="722"/>
    <x v="2"/>
    <x v="1"/>
    <s v="Ground Floor"/>
    <n v="200"/>
    <n v="638"/>
    <n v="419"/>
    <n v="4510.0782899999995"/>
    <n v="34.47"/>
    <n v="86.12"/>
    <n v="60.295000000000002"/>
    <n v="5.6015942177091951"/>
  </r>
  <r>
    <x v="3"/>
    <x v="42"/>
    <x v="722"/>
    <x v="2"/>
    <x v="1"/>
    <s v="Ground Floor"/>
    <n v="205"/>
    <n v="208"/>
    <n v="206.5"/>
    <n v="2222.7474149999998"/>
    <n v="105.49"/>
    <n v="107.64"/>
    <n v="106.565"/>
    <n v="9.9002220384804769"/>
  </r>
  <r>
    <x v="3"/>
    <x v="42"/>
    <x v="722"/>
    <x v="2"/>
    <x v="1"/>
    <s v="Ground Floor"/>
    <n v="1966"/>
    <m/>
    <n v="1966"/>
    <n v="21161.84706"/>
    <n v="0"/>
    <n v="0"/>
    <n v="30.14"/>
    <n v="2.8001003353802991"/>
  </r>
  <r>
    <x v="3"/>
    <x v="29"/>
    <x v="723"/>
    <x v="3"/>
    <x v="1"/>
    <s v="2nd Floor"/>
    <n v="44"/>
    <n v="55"/>
    <n v="49.5"/>
    <n v="532.81354499999998"/>
    <n v="25"/>
    <n v="29.01"/>
    <n v="27.005000000000003"/>
    <n v="2.5088490231235894"/>
  </r>
  <r>
    <x v="3"/>
    <x v="29"/>
    <x v="723"/>
    <x v="3"/>
    <x v="1"/>
    <s v="3rd Floor"/>
    <n v="32"/>
    <n v="78"/>
    <n v="55"/>
    <n v="592.01504999999997"/>
    <n v="20.2"/>
    <n v="23.9"/>
    <n v="22.049999999999997"/>
    <n v="2.0485140144371461"/>
  </r>
  <r>
    <x v="3"/>
    <x v="29"/>
    <x v="724"/>
    <x v="3"/>
    <x v="1"/>
    <s v="Ground Floor (Main Area)"/>
    <n v="47"/>
    <n v="62"/>
    <n v="54.5"/>
    <n v="586.63309499999991"/>
    <n v="111.9"/>
    <n v="122.81"/>
    <n v="117.355"/>
    <n v="10.902646810171035"/>
  </r>
  <r>
    <x v="3"/>
    <x v="29"/>
    <x v="725"/>
    <x v="3"/>
    <x v="1"/>
    <s v="2rd Floor"/>
    <n v="16"/>
    <n v="204"/>
    <n v="110"/>
    <n v="1184.0300999999999"/>
    <n v="0"/>
    <n v="0"/>
    <n v="37.67"/>
    <n v="3.4996609035758417"/>
  </r>
  <r>
    <x v="3"/>
    <x v="38"/>
    <x v="726"/>
    <x v="3"/>
    <x v="2"/>
    <s v="Ground Floor"/>
    <m/>
    <m/>
    <n v="557"/>
    <n v="5995.4978699999992"/>
    <m/>
    <m/>
    <n v="38.96"/>
    <n v="3.6195059411551576"/>
  </r>
  <r>
    <x v="3"/>
    <x v="38"/>
    <x v="726"/>
    <x v="3"/>
    <x v="2"/>
    <n v="5"/>
    <m/>
    <m/>
    <n v="93"/>
    <n v="1001.0436299999999"/>
    <n v="30.11"/>
    <n v="39.119999999999997"/>
    <n v="34.614999999999995"/>
    <n v="3.2158418417116468"/>
  </r>
  <r>
    <x v="3"/>
    <x v="35"/>
    <x v="727"/>
    <x v="0"/>
    <x v="2"/>
    <s v="1 - 6"/>
    <n v="93"/>
    <n v="111"/>
    <n v="102"/>
    <n v="1097.9188199999999"/>
    <n v="16.440000000000001"/>
    <n v="19.47"/>
    <n v="17.954999999999998"/>
    <n v="1.6680756974702478"/>
  </r>
  <r>
    <x v="3"/>
    <x v="35"/>
    <x v="728"/>
    <x v="0"/>
    <x v="2"/>
    <s v="1 - 4"/>
    <n v="30"/>
    <n v="85"/>
    <n v="57.5"/>
    <n v="618.92482499999994"/>
    <n v="18.2"/>
    <n v="25.4"/>
    <n v="21.799999999999997"/>
    <n v="2.0252882319605345"/>
  </r>
  <r>
    <x v="3"/>
    <x v="35"/>
    <x v="729"/>
    <x v="0"/>
    <x v="2"/>
    <s v="GF - 4"/>
    <n v="13"/>
    <n v="88"/>
    <n v="50.5"/>
    <n v="543.57745499999999"/>
    <n v="17.309999999999999"/>
    <n v="24.4"/>
    <n v="20.854999999999997"/>
    <n v="1.9374947741989426"/>
  </r>
  <r>
    <x v="3"/>
    <x v="35"/>
    <x v="730"/>
    <x v="0"/>
    <x v="2"/>
    <s v="1 - 3A"/>
    <n v="88"/>
    <n v="277"/>
    <n v="182.5"/>
    <n v="1964.4135749999998"/>
    <n v="25.83"/>
    <n v="34.44"/>
    <n v="30.134999999999998"/>
    <n v="2.7996358197307667"/>
  </r>
  <r>
    <x v="3"/>
    <x v="35"/>
    <x v="731"/>
    <x v="0"/>
    <x v="2"/>
    <n v="2"/>
    <m/>
    <m/>
    <n v="362.31"/>
    <n v="3899.8722320999996"/>
    <m/>
    <m/>
    <n v="24.29"/>
    <n v="2.2566170254275866"/>
  </r>
  <r>
    <x v="3"/>
    <x v="35"/>
    <x v="732"/>
    <x v="0"/>
    <x v="2"/>
    <n v="3"/>
    <n v="362"/>
    <n v="576"/>
    <n v="469"/>
    <n v="5048.2737899999993"/>
    <m/>
    <m/>
    <n v="23.47"/>
    <n v="2.1804364589043006"/>
  </r>
  <r>
    <x v="3"/>
    <x v="35"/>
    <x v="733"/>
    <x v="1"/>
    <x v="2"/>
    <s v="Ground Floor"/>
    <m/>
    <m/>
    <n v="948"/>
    <n v="10204.186679999999"/>
    <m/>
    <m/>
    <n v="17.72"/>
    <n v="1.6462434619422328"/>
  </r>
  <r>
    <x v="3"/>
    <x v="35"/>
    <x v="733"/>
    <x v="1"/>
    <x v="2"/>
    <n v="1"/>
    <n v="125"/>
    <n v="147"/>
    <n v="136"/>
    <n v="1463.89176"/>
    <n v="21.09"/>
    <n v="21.6"/>
    <n v="21.344999999999999"/>
    <n v="1.9830173078531015"/>
  </r>
  <r>
    <x v="3"/>
    <x v="35"/>
    <x v="733"/>
    <x v="1"/>
    <x v="2"/>
    <n v="2"/>
    <m/>
    <m/>
    <n v="137"/>
    <n v="1474.6556699999999"/>
    <m/>
    <m/>
    <n v="21.16"/>
    <n v="1.965830228820409"/>
  </r>
  <r>
    <x v="3"/>
    <x v="35"/>
    <x v="733"/>
    <x v="1"/>
    <x v="2"/>
    <n v="3"/>
    <m/>
    <m/>
    <n v="169"/>
    <n v="1819.10079"/>
    <m/>
    <m/>
    <n v="20.71"/>
    <n v="1.9240238203625082"/>
  </r>
  <r>
    <x v="3"/>
    <x v="34"/>
    <x v="734"/>
    <x v="1"/>
    <x v="2"/>
    <s v="1 "/>
    <m/>
    <m/>
    <n v="152"/>
    <n v="1636.1143199999999"/>
    <n v="21.22"/>
    <n v="22.95"/>
    <n v="22.085000000000001"/>
    <n v="2.0517656239838722"/>
  </r>
  <r>
    <x v="3"/>
    <x v="34"/>
    <x v="735"/>
    <x v="1"/>
    <x v="2"/>
    <s v="1 - 8"/>
    <n v="84"/>
    <n v="235"/>
    <n v="159.5"/>
    <n v="1716.8436449999999"/>
    <n v="22.6"/>
    <n v="30.1"/>
    <n v="26.35"/>
    <n v="2.4479974730348668"/>
  </r>
  <r>
    <x v="3"/>
    <x v="34"/>
    <x v="736"/>
    <x v="1"/>
    <x v="2"/>
    <s v="2"/>
    <n v="29"/>
    <n v="71"/>
    <n v="50"/>
    <n v="538.19549999999992"/>
    <m/>
    <m/>
    <n v="17.2"/>
    <n v="1.5979338343908807"/>
  </r>
  <r>
    <x v="3"/>
    <x v="34"/>
    <x v="737"/>
    <x v="1"/>
    <x v="2"/>
    <s v="G - 8"/>
    <n v="93"/>
    <n v="1162"/>
    <n v="627.5"/>
    <n v="6754.3535249999995"/>
    <m/>
    <m/>
    <n v="26.37"/>
    <n v="2.4498555356329956"/>
  </r>
  <r>
    <x v="3"/>
    <x v="34"/>
    <x v="738"/>
    <x v="1"/>
    <x v="2"/>
    <s v="1 - 17"/>
    <n v="203"/>
    <n v="587"/>
    <n v="395"/>
    <n v="4251.7444499999992"/>
    <n v="26.91"/>
    <n v="31.97"/>
    <n v="29.439999999999998"/>
    <n v="2.7350681444457861"/>
  </r>
  <r>
    <x v="3"/>
    <x v="34"/>
    <x v="739"/>
    <x v="1"/>
    <x v="2"/>
    <s v="3 - 18"/>
    <n v="77"/>
    <n v="139"/>
    <n v="108"/>
    <n v="1162.5022799999999"/>
    <n v="14.35"/>
    <n v="25.56"/>
    <n v="19.954999999999998"/>
    <n v="1.8538819572831409"/>
  </r>
  <r>
    <x v="3"/>
    <x v="43"/>
    <x v="740"/>
    <x v="2"/>
    <x v="2"/>
    <s v="Ground Floor"/>
    <n v="253"/>
    <n v="890"/>
    <n v="571.5"/>
    <n v="6151.5745649999999"/>
    <n v="23.73"/>
    <n v="24.99"/>
    <n v="24.36"/>
    <n v="2.2631202445210379"/>
  </r>
  <r>
    <x v="3"/>
    <x v="43"/>
    <x v="740"/>
    <x v="2"/>
    <x v="2"/>
    <n v="1"/>
    <n v="134"/>
    <n v="407"/>
    <n v="270.5"/>
    <n v="2911.637655"/>
    <n v="23.21"/>
    <n v="28.61"/>
    <n v="25.91"/>
    <n v="2.4071200958760302"/>
  </r>
  <r>
    <x v="3"/>
    <x v="43"/>
    <x v="740"/>
    <x v="2"/>
    <x v="2"/>
    <n v="2"/>
    <n v="126"/>
    <n v="547"/>
    <n v="336.5"/>
    <n v="3622.0557149999995"/>
    <n v="20.62"/>
    <n v="29.17"/>
    <n v="24.895000000000003"/>
    <n v="2.3128234190209871"/>
  </r>
  <r>
    <x v="3"/>
    <x v="43"/>
    <x v="740"/>
    <x v="2"/>
    <x v="2"/>
    <n v="3"/>
    <n v="1121"/>
    <n v="1250"/>
    <n v="1185.5"/>
    <n v="12760.615304999999"/>
    <n v="25.09"/>
    <n v="28.8"/>
    <n v="26.945"/>
    <n v="2.5032748353292025"/>
  </r>
  <r>
    <x v="3"/>
    <x v="43"/>
    <x v="741"/>
    <x v="2"/>
    <x v="2"/>
    <s v="Ground Floor"/>
    <n v="444"/>
    <n v="743"/>
    <n v="593.5"/>
    <n v="6388.3805849999999"/>
    <n v="37.130000000000003"/>
    <n v="38.950000000000003"/>
    <n v="38.040000000000006"/>
    <n v="3.5340350616412275"/>
  </r>
  <r>
    <x v="3"/>
    <x v="43"/>
    <x v="741"/>
    <x v="2"/>
    <x v="2"/>
    <s v="Mezzanine"/>
    <n v="314"/>
    <n v="832"/>
    <n v="573"/>
    <n v="6167.7204299999994"/>
    <n v="27.23"/>
    <n v="29.38"/>
    <n v="28.305"/>
    <n v="2.6296230920019696"/>
  </r>
  <r>
    <x v="3"/>
    <x v="43"/>
    <x v="741"/>
    <x v="2"/>
    <x v="2"/>
    <n v="2"/>
    <n v="76"/>
    <n v="1392"/>
    <n v="734"/>
    <n v="7900.7099399999997"/>
    <m/>
    <m/>
    <n v="21.53"/>
    <n v="2.0002043868857942"/>
  </r>
  <r>
    <x v="3"/>
    <x v="29"/>
    <x v="742"/>
    <x v="3"/>
    <x v="2"/>
    <s v="2 - 12"/>
    <n v="51"/>
    <n v="86"/>
    <n v="68.5"/>
    <n v="737.32783499999994"/>
    <n v="17"/>
    <n v="33"/>
    <n v="25"/>
    <n v="2.3225782476611636"/>
  </r>
  <r>
    <x v="4"/>
    <x v="44"/>
    <x v="743"/>
    <x v="0"/>
    <x v="0"/>
    <m/>
    <m/>
    <m/>
    <n v="111"/>
    <n v="1194.7940099999998"/>
    <m/>
    <m/>
    <n v="9.0090090090090094"/>
    <n v="0.83696513429231134"/>
  </r>
  <r>
    <x v="4"/>
    <x v="44"/>
    <x v="744"/>
    <x v="0"/>
    <x v="0"/>
    <m/>
    <m/>
    <m/>
    <n v="114"/>
    <n v="1227.08574"/>
    <m/>
    <m/>
    <n v="15.789473684210526"/>
    <n v="1.4668915248386296"/>
  </r>
  <r>
    <x v="4"/>
    <x v="44"/>
    <x v="745"/>
    <x v="0"/>
    <x v="0"/>
    <m/>
    <m/>
    <m/>
    <n v="129"/>
    <n v="1388.5443899999998"/>
    <m/>
    <m/>
    <n v="24.961240310077521"/>
    <n v="2.3189773511531619"/>
  </r>
  <r>
    <x v="4"/>
    <x v="45"/>
    <x v="746"/>
    <x v="0"/>
    <x v="0"/>
    <m/>
    <m/>
    <m/>
    <n v="111"/>
    <n v="1194.7940099999998"/>
    <m/>
    <m/>
    <n v="16.216216216216218"/>
    <n v="1.5065372417261604"/>
  </r>
  <r>
    <x v="4"/>
    <x v="45"/>
    <x v="747"/>
    <x v="0"/>
    <x v="0"/>
    <m/>
    <m/>
    <m/>
    <n v="87"/>
    <n v="936.46016999999995"/>
    <n v="13.793103448275861"/>
    <n v="22.988505747126435"/>
    <n v="18.390804597701148"/>
    <n v="1.7085633086243044"/>
  </r>
  <r>
    <x v="4"/>
    <x v="45"/>
    <x v="747"/>
    <x v="0"/>
    <x v="0"/>
    <m/>
    <m/>
    <m/>
    <n v="110"/>
    <n v="1184.0300999999999"/>
    <n v="18.181818181818183"/>
    <n v="20"/>
    <n v="19.09090909090909"/>
    <n v="1.7736052073048887"/>
  </r>
  <r>
    <x v="4"/>
    <x v="45"/>
    <x v="748"/>
    <x v="0"/>
    <x v="0"/>
    <m/>
    <m/>
    <m/>
    <n v="116"/>
    <n v="1248.61356"/>
    <n v="24.137931034482758"/>
    <n v="28.448275862068964"/>
    <n v="26.293103448275861"/>
    <n v="2.4427116052988103"/>
  </r>
  <r>
    <x v="4"/>
    <x v="45"/>
    <x v="749"/>
    <x v="0"/>
    <x v="0"/>
    <m/>
    <m/>
    <m/>
    <n v="111"/>
    <n v="1194.7940099999998"/>
    <n v="11.711711711711711"/>
    <n v="32.432432432432435"/>
    <n v="22.072072072072071"/>
    <n v="2.0505645790161626"/>
  </r>
  <r>
    <x v="4"/>
    <x v="45"/>
    <x v="750"/>
    <x v="0"/>
    <x v="0"/>
    <m/>
    <m/>
    <m/>
    <n v="103"/>
    <n v="1108.68273"/>
    <m/>
    <m/>
    <n v="24.271844660194176"/>
    <n v="2.2549303375351109"/>
  </r>
  <r>
    <x v="4"/>
    <x v="45"/>
    <x v="751"/>
    <x v="0"/>
    <x v="0"/>
    <m/>
    <m/>
    <m/>
    <n v="115"/>
    <n v="1237.8496499999999"/>
    <m/>
    <m/>
    <n v="23.913043478260871"/>
    <n v="2.2215965847193742"/>
  </r>
  <r>
    <x v="4"/>
    <x v="45"/>
    <x v="752"/>
    <x v="0"/>
    <x v="0"/>
    <m/>
    <m/>
    <m/>
    <n v="111"/>
    <n v="1194.7940099999998"/>
    <m/>
    <m/>
    <n v="12.612612612612613"/>
    <n v="1.1717511880092359"/>
  </r>
  <r>
    <x v="4"/>
    <x v="46"/>
    <x v="753"/>
    <x v="0"/>
    <x v="0"/>
    <m/>
    <m/>
    <m/>
    <n v="114"/>
    <n v="1227.08574"/>
    <n v="17.543859649122808"/>
    <n v="20.17543859649123"/>
    <n v="18.859649122807017"/>
    <n v="1.752120432446141"/>
  </r>
  <r>
    <x v="4"/>
    <x v="46"/>
    <x v="754"/>
    <x v="0"/>
    <x v="0"/>
    <m/>
    <m/>
    <m/>
    <n v="111"/>
    <n v="1194.7940099999998"/>
    <m/>
    <m/>
    <n v="27.027027027027028"/>
    <n v="2.5108954028769341"/>
  </r>
  <r>
    <x v="4"/>
    <x v="46"/>
    <x v="755"/>
    <x v="0"/>
    <x v="0"/>
    <m/>
    <m/>
    <m/>
    <n v="79"/>
    <n v="850.34888999999998"/>
    <m/>
    <m/>
    <n v="18.9873417721519"/>
    <n v="1.7639834792363271"/>
  </r>
  <r>
    <x v="4"/>
    <x v="47"/>
    <x v="756"/>
    <x v="0"/>
    <x v="0"/>
    <m/>
    <m/>
    <m/>
    <n v="126"/>
    <n v="1356.2526599999999"/>
    <n v="34.126984126984127"/>
    <n v="71.428571428571431"/>
    <n v="52.777777777777779"/>
    <n v="4.9032207450624572"/>
  </r>
  <r>
    <x v="4"/>
    <x v="47"/>
    <x v="756"/>
    <x v="0"/>
    <x v="0"/>
    <m/>
    <m/>
    <m/>
    <n v="111"/>
    <n v="1194.7940099999998"/>
    <n v="34.234234234234236"/>
    <n v="52.252252252252255"/>
    <n v="43.243243243243242"/>
    <n v="4.0174326446030939"/>
  </r>
  <r>
    <x v="4"/>
    <x v="47"/>
    <x v="757"/>
    <x v="0"/>
    <x v="0"/>
    <m/>
    <m/>
    <m/>
    <n v="111"/>
    <n v="1194.7940099999998"/>
    <n v="27.027027027027028"/>
    <n v="49.549549549549546"/>
    <n v="38.288288288288285"/>
    <n v="3.5571018207423228"/>
  </r>
  <r>
    <x v="4"/>
    <x v="47"/>
    <x v="758"/>
    <x v="0"/>
    <x v="0"/>
    <m/>
    <m/>
    <m/>
    <n v="190"/>
    <n v="2045.1428999999998"/>
    <m/>
    <m/>
    <n v="21.05263157894737"/>
    <n v="1.9558553664515066"/>
  </r>
  <r>
    <x v="4"/>
    <x v="47"/>
    <x v="759"/>
    <x v="0"/>
    <x v="0"/>
    <m/>
    <m/>
    <m/>
    <n v="113"/>
    <n v="1216.3218299999999"/>
    <n v="24.778761061946902"/>
    <n v="30.973451327433629"/>
    <n v="27.876106194690266"/>
    <n v="2.589777515091209"/>
  </r>
  <r>
    <x v="4"/>
    <x v="47"/>
    <x v="760"/>
    <x v="0"/>
    <x v="0"/>
    <m/>
    <m/>
    <m/>
    <n v="104"/>
    <n v="1119.4466399999999"/>
    <n v="62.5"/>
    <n v="79.807692307692307"/>
    <n v="71.15384615384616"/>
    <n v="6.6104150125740819"/>
  </r>
  <r>
    <x v="4"/>
    <x v="47"/>
    <x v="760"/>
    <x v="0"/>
    <x v="0"/>
    <m/>
    <m/>
    <m/>
    <n v="111"/>
    <n v="1194.7940099999998"/>
    <m/>
    <m/>
    <n v="108.10810810810811"/>
    <n v="10.043581611507737"/>
  </r>
  <r>
    <x v="4"/>
    <x v="47"/>
    <x v="761"/>
    <x v="0"/>
    <x v="0"/>
    <m/>
    <m/>
    <m/>
    <n v="111"/>
    <n v="1194.7940099999998"/>
    <m/>
    <m/>
    <n v="45.045045045045043"/>
    <n v="4.1848256714615566"/>
  </r>
  <r>
    <x v="4"/>
    <x v="47"/>
    <x v="762"/>
    <x v="0"/>
    <x v="0"/>
    <m/>
    <m/>
    <m/>
    <n v="102"/>
    <n v="1097.9188199999999"/>
    <n v="27.450980392156861"/>
    <n v="53.921568627450981"/>
    <n v="40.686274509803923"/>
    <n v="3.779882246193659"/>
  </r>
  <r>
    <x v="4"/>
    <x v="47"/>
    <x v="763"/>
    <x v="0"/>
    <x v="0"/>
    <m/>
    <m/>
    <m/>
    <n v="101"/>
    <n v="1087.15491"/>
    <n v="39.603960396039604"/>
    <n v="42.574257425742573"/>
    <n v="41.089108910891092"/>
    <n v="3.8173068228886455"/>
  </r>
  <r>
    <x v="4"/>
    <x v="47"/>
    <x v="764"/>
    <x v="0"/>
    <x v="0"/>
    <m/>
    <m/>
    <m/>
    <n v="108"/>
    <n v="1162.5022799999999"/>
    <n v="29.62962962962963"/>
    <n v="69.444444444444443"/>
    <n v="49.537037037037038"/>
    <n v="4.6021457870323061"/>
  </r>
  <r>
    <x v="4"/>
    <x v="47"/>
    <x v="765"/>
    <x v="0"/>
    <x v="0"/>
    <m/>
    <m/>
    <m/>
    <n v="107"/>
    <n v="1151.7383699999998"/>
    <m/>
    <m/>
    <n v="39.252336448598129"/>
    <n v="3.6466649122156589"/>
  </r>
  <r>
    <x v="4"/>
    <x v="47"/>
    <x v="766"/>
    <x v="0"/>
    <x v="0"/>
    <m/>
    <m/>
    <m/>
    <n v="115"/>
    <n v="1237.8496499999999"/>
    <n v="39.130434782608695"/>
    <n v="52.173913043478258"/>
    <n v="45.652173913043477"/>
    <n v="4.2412298435551685"/>
  </r>
  <r>
    <x v="4"/>
    <x v="47"/>
    <x v="767"/>
    <x v="0"/>
    <x v="0"/>
    <m/>
    <m/>
    <m/>
    <n v="100"/>
    <n v="1076.3909999999998"/>
    <n v="150"/>
    <n v="160"/>
    <n v="155"/>
    <n v="14.399985135499216"/>
  </r>
  <r>
    <x v="4"/>
    <x v="47"/>
    <x v="767"/>
    <x v="0"/>
    <x v="0"/>
    <m/>
    <m/>
    <m/>
    <n v="125"/>
    <n v="1345.48875"/>
    <m/>
    <m/>
    <n v="72"/>
    <n v="6.6890253532641522"/>
  </r>
  <r>
    <x v="4"/>
    <x v="47"/>
    <x v="768"/>
    <x v="0"/>
    <x v="0"/>
    <m/>
    <m/>
    <m/>
    <n v="96"/>
    <n v="1033.33536"/>
    <m/>
    <m/>
    <n v="76.041666666666671"/>
    <n v="7.0645088366360405"/>
  </r>
  <r>
    <x v="4"/>
    <x v="47"/>
    <x v="769"/>
    <x v="0"/>
    <x v="0"/>
    <m/>
    <m/>
    <m/>
    <n v="101"/>
    <n v="1087.15491"/>
    <n v="29.702970297029704"/>
    <n v="79.207920792079207"/>
    <n v="54.455445544554458"/>
    <n v="5.0590813315391685"/>
  </r>
  <r>
    <x v="4"/>
    <x v="47"/>
    <x v="769"/>
    <x v="0"/>
    <x v="0"/>
    <m/>
    <m/>
    <m/>
    <n v="139"/>
    <n v="1496.1834899999999"/>
    <m/>
    <m/>
    <n v="35.97122302158273"/>
    <n v="3.3418392052678612"/>
  </r>
  <r>
    <x v="4"/>
    <x v="48"/>
    <x v="770"/>
    <x v="0"/>
    <x v="0"/>
    <m/>
    <m/>
    <m/>
    <n v="96"/>
    <n v="1033.33536"/>
    <m/>
    <m/>
    <n v="8.3333333333333339"/>
    <n v="0.77419274922038794"/>
  </r>
  <r>
    <x v="4"/>
    <x v="48"/>
    <x v="771"/>
    <x v="0"/>
    <x v="0"/>
    <m/>
    <m/>
    <m/>
    <n v="111"/>
    <n v="1194.7940099999998"/>
    <m/>
    <m/>
    <n v="54.054054054054056"/>
    <n v="5.0217908057538683"/>
  </r>
  <r>
    <x v="4"/>
    <x v="49"/>
    <x v="772"/>
    <x v="0"/>
    <x v="0"/>
    <m/>
    <m/>
    <m/>
    <n v="93"/>
    <n v="1001.0436299999999"/>
    <m/>
    <m/>
    <n v="24.731182795698924"/>
    <n v="2.2976042880088929"/>
  </r>
  <r>
    <x v="4"/>
    <x v="50"/>
    <x v="773"/>
    <x v="0"/>
    <x v="0"/>
    <m/>
    <m/>
    <m/>
    <n v="116"/>
    <n v="1248.61356"/>
    <m/>
    <m/>
    <n v="21.551724137931036"/>
    <n v="2.0022226272941066"/>
  </r>
  <r>
    <x v="4"/>
    <x v="51"/>
    <x v="774"/>
    <x v="0"/>
    <x v="0"/>
    <m/>
    <m/>
    <m/>
    <n v="52"/>
    <n v="559.72331999999994"/>
    <m/>
    <m/>
    <n v="42.307692307692307"/>
    <n v="3.9305170345035076"/>
  </r>
  <r>
    <x v="4"/>
    <x v="52"/>
    <x v="775"/>
    <x v="0"/>
    <x v="0"/>
    <m/>
    <m/>
    <m/>
    <n v="111"/>
    <n v="1194.7940099999998"/>
    <n v="19.81981981981982"/>
    <n v="27.927927927927929"/>
    <n v="23.873873873873872"/>
    <n v="2.2179576058746249"/>
  </r>
  <r>
    <x v="4"/>
    <x v="53"/>
    <x v="776"/>
    <x v="0"/>
    <x v="0"/>
    <m/>
    <m/>
    <m/>
    <n v="109.99333333333334"/>
    <n v="1183.9583405999999"/>
    <n v="19.092066185829442"/>
    <n v="22.728650221225529"/>
    <n v="20.910358203527487"/>
    <n v="1.9426377245726445"/>
  </r>
  <r>
    <x v="4"/>
    <x v="53"/>
    <x v="777"/>
    <x v="0"/>
    <x v="0"/>
    <m/>
    <m/>
    <m/>
    <n v="96.35"/>
    <n v="1037.1027284999998"/>
    <m/>
    <m/>
    <n v="18.681888946549041"/>
    <n v="1.7356059556990535"/>
  </r>
  <r>
    <x v="4"/>
    <x v="53"/>
    <x v="778"/>
    <x v="0"/>
    <x v="0"/>
    <m/>
    <m/>
    <m/>
    <n v="102"/>
    <n v="1097.9188199999999"/>
    <m/>
    <m/>
    <n v="35.294117647058826"/>
    <n v="3.2789339966981137"/>
  </r>
  <r>
    <x v="4"/>
    <x v="53"/>
    <x v="779"/>
    <x v="0"/>
    <x v="0"/>
    <m/>
    <m/>
    <m/>
    <n v="83.61"/>
    <n v="899.97051509999994"/>
    <m/>
    <m/>
    <n v="25.116612845353426"/>
    <n v="2.3334119459817937"/>
  </r>
  <r>
    <x v="4"/>
    <x v="53"/>
    <x v="779"/>
    <x v="0"/>
    <x v="0"/>
    <m/>
    <m/>
    <m/>
    <n v="93"/>
    <n v="1001.0436299999999"/>
    <m/>
    <m/>
    <n v="21.50537634408602"/>
    <n v="1.9979167721816462"/>
  </r>
  <r>
    <x v="4"/>
    <x v="53"/>
    <x v="780"/>
    <x v="0"/>
    <x v="0"/>
    <m/>
    <m/>
    <m/>
    <n v="74"/>
    <n v="796.52933999999993"/>
    <m/>
    <m/>
    <n v="13.513513513513514"/>
    <n v="1.2554477014384671"/>
  </r>
  <r>
    <x v="4"/>
    <x v="53"/>
    <x v="780"/>
    <x v="0"/>
    <x v="0"/>
    <m/>
    <m/>
    <m/>
    <n v="100"/>
    <n v="1076.3909999999998"/>
    <n v="23"/>
    <n v="25"/>
    <n v="24"/>
    <n v="2.2296751177547174"/>
  </r>
  <r>
    <x v="4"/>
    <x v="53"/>
    <x v="781"/>
    <x v="0"/>
    <x v="0"/>
    <m/>
    <m/>
    <m/>
    <n v="93"/>
    <n v="1001.0436299999999"/>
    <m/>
    <m/>
    <n v="43.01075268817204"/>
    <n v="3.9958335443632924"/>
  </r>
  <r>
    <x v="4"/>
    <x v="54"/>
    <x v="782"/>
    <x v="0"/>
    <x v="0"/>
    <m/>
    <m/>
    <m/>
    <n v="116"/>
    <n v="1248.61356"/>
    <n v="27.586206896551722"/>
    <n v="34.482758620689658"/>
    <n v="31.03448275862069"/>
    <n v="2.8832005833035139"/>
  </r>
  <r>
    <x v="4"/>
    <x v="54"/>
    <x v="783"/>
    <x v="0"/>
    <x v="0"/>
    <m/>
    <m/>
    <m/>
    <n v="109.32000000000001"/>
    <n v="1176.7106412000001"/>
    <n v="23.783388218075373"/>
    <n v="35.67508232711306"/>
    <n v="29.729235272594217"/>
    <n v="2.7619390065491336"/>
  </r>
  <r>
    <x v="4"/>
    <x v="54"/>
    <x v="783"/>
    <x v="0"/>
    <x v="0"/>
    <m/>
    <m/>
    <m/>
    <n v="111"/>
    <n v="1194.7940099999998"/>
    <m/>
    <m/>
    <n v="27.027027027027028"/>
    <n v="2.5108954028769341"/>
  </r>
  <r>
    <x v="4"/>
    <x v="54"/>
    <x v="784"/>
    <x v="0"/>
    <x v="0"/>
    <m/>
    <m/>
    <m/>
    <n v="111"/>
    <n v="1194.7940099999998"/>
    <m/>
    <m/>
    <n v="27.027027027027028"/>
    <n v="2.5108954028769341"/>
  </r>
  <r>
    <x v="4"/>
    <x v="54"/>
    <x v="785"/>
    <x v="0"/>
    <x v="0"/>
    <m/>
    <m/>
    <m/>
    <n v="98"/>
    <n v="1054.8631799999998"/>
    <n v="28.571428571428573"/>
    <n v="30.612244897959183"/>
    <n v="29.591836734693878"/>
    <n v="2.7491742523336224"/>
  </r>
  <r>
    <x v="4"/>
    <x v="54"/>
    <x v="786"/>
    <x v="0"/>
    <x v="0"/>
    <m/>
    <m/>
    <m/>
    <n v="112"/>
    <n v="1205.55792"/>
    <m/>
    <m/>
    <n v="33.928571428571431"/>
    <n v="3.1520704789687226"/>
  </r>
  <r>
    <x v="4"/>
    <x v="54"/>
    <x v="787"/>
    <x v="0"/>
    <x v="0"/>
    <m/>
    <m/>
    <m/>
    <n v="146"/>
    <n v="1571.5308599999998"/>
    <m/>
    <m/>
    <n v="20.547945205479451"/>
    <n v="1.9089684227352031"/>
  </r>
  <r>
    <x v="4"/>
    <x v="54"/>
    <x v="788"/>
    <x v="0"/>
    <x v="0"/>
    <m/>
    <m/>
    <m/>
    <n v="186.5"/>
    <n v="2007.4692149999998"/>
    <m/>
    <m/>
    <n v="26.809651474530831"/>
    <n v="2.490700533684894"/>
  </r>
  <r>
    <x v="4"/>
    <x v="54"/>
    <x v="788"/>
    <x v="0"/>
    <x v="0"/>
    <m/>
    <m/>
    <m/>
    <n v="111.48"/>
    <n v="1199.9606867999998"/>
    <n v="26.910656620021527"/>
    <n v="31.395766056691784"/>
    <n v="29.153211338356655"/>
    <n v="2.7084245801574389"/>
  </r>
  <r>
    <x v="4"/>
    <x v="55"/>
    <x v="789"/>
    <x v="0"/>
    <x v="0"/>
    <m/>
    <m/>
    <m/>
    <n v="102"/>
    <n v="1097.9188199999999"/>
    <m/>
    <m/>
    <n v="44.117647058823529"/>
    <n v="4.0986674958726423"/>
  </r>
  <r>
    <x v="4"/>
    <x v="56"/>
    <x v="790"/>
    <x v="0"/>
    <x v="0"/>
    <m/>
    <m/>
    <m/>
    <n v="71"/>
    <n v="764.2376099999999"/>
    <n v="42.25352112676056"/>
    <n v="56.338028169014088"/>
    <n v="49.29577464788732"/>
    <n v="4.57973175595159"/>
  </r>
  <r>
    <x v="4"/>
    <x v="57"/>
    <x v="791"/>
    <x v="0"/>
    <x v="0"/>
    <m/>
    <m/>
    <m/>
    <n v="111"/>
    <n v="1194.7940099999998"/>
    <m/>
    <m/>
    <n v="19.81981981981982"/>
    <n v="1.8413232954430847"/>
  </r>
  <r>
    <x v="4"/>
    <x v="57"/>
    <x v="210"/>
    <x v="0"/>
    <x v="0"/>
    <m/>
    <m/>
    <m/>
    <n v="111"/>
    <n v="1194.7940099999998"/>
    <n v="22.522522522522522"/>
    <n v="40.54054054054054"/>
    <n v="31.531531531531531"/>
    <n v="2.9293779700230895"/>
  </r>
  <r>
    <x v="4"/>
    <x v="58"/>
    <x v="792"/>
    <x v="0"/>
    <x v="0"/>
    <m/>
    <m/>
    <m/>
    <n v="112"/>
    <n v="1205.55792"/>
    <m/>
    <m/>
    <n v="40.178571428571431"/>
    <n v="3.7327150408840133"/>
  </r>
  <r>
    <x v="4"/>
    <x v="59"/>
    <x v="793"/>
    <x v="0"/>
    <x v="0"/>
    <m/>
    <m/>
    <m/>
    <n v="116"/>
    <n v="1248.61356"/>
    <n v="24.568965517241381"/>
    <n v="34.482758620689658"/>
    <n v="29.525862068965516"/>
    <n v="2.743044999392926"/>
  </r>
  <r>
    <x v="4"/>
    <x v="59"/>
    <x v="794"/>
    <x v="0"/>
    <x v="0"/>
    <m/>
    <m/>
    <m/>
    <n v="111"/>
    <n v="1194.7940099999998"/>
    <n v="22.522522522522522"/>
    <n v="25.225225225225227"/>
    <n v="23.873873873873872"/>
    <n v="2.2179576058746249"/>
  </r>
  <r>
    <x v="4"/>
    <x v="59"/>
    <x v="795"/>
    <x v="0"/>
    <x v="0"/>
    <m/>
    <m/>
    <m/>
    <n v="102"/>
    <n v="1097.9188199999999"/>
    <n v="15.686274509803921"/>
    <n v="24.509803921568629"/>
    <n v="20.098039215686274"/>
    <n v="1.867170748119759"/>
  </r>
  <r>
    <x v="4"/>
    <x v="59"/>
    <x v="796"/>
    <x v="0"/>
    <x v="0"/>
    <m/>
    <m/>
    <m/>
    <n v="106"/>
    <n v="1140.9744599999999"/>
    <m/>
    <m/>
    <n v="33.018867924528301"/>
    <n v="3.0675561761562542"/>
  </r>
  <r>
    <x v="4"/>
    <x v="60"/>
    <x v="797"/>
    <x v="0"/>
    <x v="0"/>
    <m/>
    <m/>
    <m/>
    <n v="111"/>
    <n v="1194.7940099999998"/>
    <n v="13.513513513513514"/>
    <n v="22.522522522522522"/>
    <n v="18.018018018018019"/>
    <n v="1.6739302685846227"/>
  </r>
  <r>
    <x v="4"/>
    <x v="60"/>
    <x v="798"/>
    <x v="0"/>
    <x v="0"/>
    <m/>
    <m/>
    <m/>
    <n v="85"/>
    <n v="914.93234999999993"/>
    <m/>
    <m/>
    <n v="12.352941176470589"/>
    <n v="1.1476268988443399"/>
  </r>
  <r>
    <x v="4"/>
    <x v="61"/>
    <x v="799"/>
    <x v="0"/>
    <x v="0"/>
    <m/>
    <m/>
    <m/>
    <n v="111"/>
    <n v="1194.7940099999998"/>
    <m/>
    <m/>
    <n v="34.234234234234236"/>
    <n v="3.1804675103107831"/>
  </r>
  <r>
    <x v="4"/>
    <x v="61"/>
    <x v="800"/>
    <x v="0"/>
    <x v="0"/>
    <m/>
    <m/>
    <m/>
    <n v="197"/>
    <n v="2120.4902699999998"/>
    <m/>
    <m/>
    <n v="29.340101522842641"/>
    <n v="2.72578726324498"/>
  </r>
  <r>
    <x v="4"/>
    <x v="44"/>
    <x v="801"/>
    <x v="1"/>
    <x v="0"/>
    <m/>
    <m/>
    <m/>
    <n v="66"/>
    <n v="710.41805999999997"/>
    <m/>
    <m/>
    <n v="16.212121212121211"/>
    <n v="1.5061568030287547"/>
  </r>
  <r>
    <x v="4"/>
    <x v="44"/>
    <x v="802"/>
    <x v="1"/>
    <x v="0"/>
    <m/>
    <m/>
    <m/>
    <n v="102"/>
    <n v="1097.9188199999999"/>
    <m/>
    <m/>
    <n v="17.647058823529413"/>
    <n v="1.6394669983490568"/>
  </r>
  <r>
    <x v="4"/>
    <x v="45"/>
    <x v="803"/>
    <x v="1"/>
    <x v="0"/>
    <m/>
    <m/>
    <m/>
    <n v="116"/>
    <n v="1248.61356"/>
    <m/>
    <m/>
    <n v="18.103448275862068"/>
    <n v="1.6818670069270496"/>
  </r>
  <r>
    <x v="4"/>
    <x v="45"/>
    <x v="804"/>
    <x v="1"/>
    <x v="0"/>
    <m/>
    <m/>
    <m/>
    <n v="100"/>
    <n v="1076.3909999999998"/>
    <m/>
    <m/>
    <n v="17"/>
    <n v="1.5793532084095914"/>
  </r>
  <r>
    <x v="4"/>
    <x v="47"/>
    <x v="805"/>
    <x v="1"/>
    <x v="0"/>
    <m/>
    <m/>
    <m/>
    <n v="116"/>
    <n v="1248.61356"/>
    <n v="17.241379310344829"/>
    <n v="25.862068965517242"/>
    <n v="21.551724137931036"/>
    <n v="2.0022226272941066"/>
  </r>
  <r>
    <x v="4"/>
    <x v="47"/>
    <x v="806"/>
    <x v="1"/>
    <x v="0"/>
    <m/>
    <m/>
    <m/>
    <n v="114"/>
    <n v="1227.08574"/>
    <m/>
    <m/>
    <n v="17.543859649122808"/>
    <n v="1.6298794720429222"/>
  </r>
  <r>
    <x v="4"/>
    <x v="47"/>
    <x v="806"/>
    <x v="1"/>
    <x v="0"/>
    <m/>
    <m/>
    <m/>
    <n v="102"/>
    <n v="1097.9188199999999"/>
    <m/>
    <m/>
    <n v="14.705882352941176"/>
    <n v="1.366222498624214"/>
  </r>
  <r>
    <x v="4"/>
    <x v="47"/>
    <x v="807"/>
    <x v="1"/>
    <x v="0"/>
    <m/>
    <m/>
    <m/>
    <n v="116"/>
    <n v="1248.61356"/>
    <m/>
    <m/>
    <n v="37.068965517241381"/>
    <n v="3.4438229189458638"/>
  </r>
  <r>
    <x v="4"/>
    <x v="47"/>
    <x v="807"/>
    <x v="1"/>
    <x v="0"/>
    <m/>
    <m/>
    <m/>
    <n v="123"/>
    <n v="1323.96093"/>
    <m/>
    <m/>
    <n v="43.08943089430894"/>
    <n v="4.0031429959688349"/>
  </r>
  <r>
    <x v="4"/>
    <x v="47"/>
    <x v="808"/>
    <x v="1"/>
    <x v="0"/>
    <m/>
    <m/>
    <m/>
    <n v="115.16666666666667"/>
    <n v="1239.6436349999999"/>
    <n v="29.522431259044861"/>
    <n v="73.806078147612155"/>
    <n v="51.66425470332851"/>
    <n v="4.799770966223071"/>
  </r>
  <r>
    <x v="4"/>
    <x v="47"/>
    <x v="809"/>
    <x v="1"/>
    <x v="0"/>
    <m/>
    <m/>
    <m/>
    <n v="111"/>
    <n v="1194.7940099999998"/>
    <n v="32.432432432432435"/>
    <n v="45.045045045045043"/>
    <n v="38.738738738738739"/>
    <n v="3.5989500774569385"/>
  </r>
  <r>
    <x v="4"/>
    <x v="47"/>
    <x v="810"/>
    <x v="1"/>
    <x v="0"/>
    <m/>
    <m/>
    <m/>
    <n v="105"/>
    <n v="1130.21055"/>
    <m/>
    <m/>
    <n v="47.61904761904762"/>
    <n v="4.4239585669736456"/>
  </r>
  <r>
    <x v="4"/>
    <x v="47"/>
    <x v="811"/>
    <x v="1"/>
    <x v="0"/>
    <m/>
    <m/>
    <m/>
    <n v="146"/>
    <n v="1571.5308599999998"/>
    <m/>
    <m/>
    <n v="37.671232876712331"/>
    <n v="3.4997754416812059"/>
  </r>
  <r>
    <x v="4"/>
    <x v="47"/>
    <x v="811"/>
    <x v="1"/>
    <x v="0"/>
    <m/>
    <m/>
    <m/>
    <n v="105"/>
    <n v="1130.21055"/>
    <n v="42.857142857142854"/>
    <n v="45.714285714285715"/>
    <n v="44.285714285714285"/>
    <n v="4.1142814672854904"/>
  </r>
  <r>
    <x v="4"/>
    <x v="47"/>
    <x v="812"/>
    <x v="1"/>
    <x v="0"/>
    <m/>
    <m/>
    <m/>
    <n v="116"/>
    <n v="1248.61356"/>
    <n v="37.068965517241381"/>
    <n v="43.96551724137931"/>
    <n v="40.517241379310342"/>
    <n v="3.7641785393129203"/>
  </r>
  <r>
    <x v="4"/>
    <x v="47"/>
    <x v="812"/>
    <x v="1"/>
    <x v="0"/>
    <m/>
    <m/>
    <m/>
    <n v="111"/>
    <n v="1194.7940099999998"/>
    <m/>
    <m/>
    <n v="30.63063063063063"/>
    <n v="2.8456814565938582"/>
  </r>
  <r>
    <x v="4"/>
    <x v="47"/>
    <x v="813"/>
    <x v="1"/>
    <x v="0"/>
    <m/>
    <m/>
    <m/>
    <n v="105"/>
    <n v="1130.21055"/>
    <m/>
    <m/>
    <n v="38.095238095238095"/>
    <n v="3.5391668535789162"/>
  </r>
  <r>
    <x v="4"/>
    <x v="47"/>
    <x v="814"/>
    <x v="1"/>
    <x v="0"/>
    <m/>
    <m/>
    <m/>
    <n v="102"/>
    <n v="1097.9188199999999"/>
    <m/>
    <m/>
    <n v="37.254901960784316"/>
    <n v="3.4610969965146756"/>
  </r>
  <r>
    <x v="4"/>
    <x v="47"/>
    <x v="814"/>
    <x v="1"/>
    <x v="0"/>
    <m/>
    <m/>
    <m/>
    <n v="111"/>
    <n v="1194.7940099999998"/>
    <n v="27.027027027027028"/>
    <n v="40.54054054054054"/>
    <n v="33.783783783783782"/>
    <n v="3.138619253596167"/>
  </r>
  <r>
    <x v="4"/>
    <x v="47"/>
    <x v="815"/>
    <x v="1"/>
    <x v="0"/>
    <m/>
    <m/>
    <m/>
    <n v="108"/>
    <n v="1162.5022799999999"/>
    <m/>
    <m/>
    <n v="14.814814814814815"/>
    <n v="1.3763426652806896"/>
  </r>
  <r>
    <x v="4"/>
    <x v="47"/>
    <x v="815"/>
    <x v="1"/>
    <x v="0"/>
    <m/>
    <m/>
    <m/>
    <n v="125"/>
    <n v="1345.48875"/>
    <m/>
    <m/>
    <n v="33.6"/>
    <n v="3.1215451648566042"/>
  </r>
  <r>
    <x v="4"/>
    <x v="47"/>
    <x v="816"/>
    <x v="1"/>
    <x v="0"/>
    <m/>
    <m/>
    <m/>
    <n v="93"/>
    <n v="1001.0436299999999"/>
    <m/>
    <m/>
    <n v="33.333333333333336"/>
    <n v="3.0967709968815518"/>
  </r>
  <r>
    <x v="4"/>
    <x v="47"/>
    <x v="816"/>
    <x v="1"/>
    <x v="0"/>
    <m/>
    <m/>
    <m/>
    <n v="111"/>
    <n v="1194.7940099999998"/>
    <m/>
    <m/>
    <n v="22.522522522522522"/>
    <n v="2.0924128357307783"/>
  </r>
  <r>
    <x v="4"/>
    <x v="47"/>
    <x v="817"/>
    <x v="1"/>
    <x v="0"/>
    <m/>
    <m/>
    <m/>
    <n v="100"/>
    <n v="1076.3909999999998"/>
    <n v="18"/>
    <n v="23"/>
    <n v="20.5"/>
    <n v="1.9045141630821543"/>
  </r>
  <r>
    <x v="4"/>
    <x v="47"/>
    <x v="818"/>
    <x v="1"/>
    <x v="0"/>
    <m/>
    <m/>
    <m/>
    <n v="111.48"/>
    <n v="1199.9606867999998"/>
    <n v="19.734481521349121"/>
    <n v="32.292787944025832"/>
    <n v="26.013634732687478"/>
    <n v="2.4167480869097147"/>
  </r>
  <r>
    <x v="4"/>
    <x v="47"/>
    <x v="819"/>
    <x v="1"/>
    <x v="0"/>
    <m/>
    <m/>
    <m/>
    <n v="186"/>
    <n v="2002.0872599999998"/>
    <m/>
    <m/>
    <n v="10.75268817204301"/>
    <n v="0.9989583860908231"/>
  </r>
  <r>
    <x v="4"/>
    <x v="47"/>
    <x v="820"/>
    <x v="1"/>
    <x v="0"/>
    <m/>
    <m/>
    <m/>
    <n v="100"/>
    <n v="1076.3909999999998"/>
    <n v="30"/>
    <n v="45"/>
    <n v="37.5"/>
    <n v="3.4838673714917459"/>
  </r>
  <r>
    <x v="4"/>
    <x v="47"/>
    <x v="821"/>
    <x v="1"/>
    <x v="0"/>
    <m/>
    <m/>
    <m/>
    <n v="108"/>
    <n v="1162.5022799999999"/>
    <n v="32.407407407407405"/>
    <n v="36.111111111111114"/>
    <n v="34.25925925925926"/>
    <n v="3.1827924134615948"/>
  </r>
  <r>
    <x v="4"/>
    <x v="47"/>
    <x v="822"/>
    <x v="1"/>
    <x v="0"/>
    <m/>
    <m/>
    <m/>
    <n v="114.27"/>
    <n v="1229.9919957"/>
    <m/>
    <m/>
    <n v="35.00481316180975"/>
    <n v="3.2520567045225013"/>
  </r>
  <r>
    <x v="4"/>
    <x v="47"/>
    <x v="823"/>
    <x v="1"/>
    <x v="0"/>
    <m/>
    <m/>
    <m/>
    <n v="106"/>
    <n v="1140.9744599999999"/>
    <m/>
    <m/>
    <n v="28.30188679245283"/>
    <n v="2.6293338652767893"/>
  </r>
  <r>
    <x v="4"/>
    <x v="47"/>
    <x v="824"/>
    <x v="1"/>
    <x v="0"/>
    <m/>
    <m/>
    <m/>
    <n v="107"/>
    <n v="1151.7383699999998"/>
    <m/>
    <m/>
    <n v="37.383177570093459"/>
    <n v="3.4730142021101513"/>
  </r>
  <r>
    <x v="4"/>
    <x v="47"/>
    <x v="825"/>
    <x v="1"/>
    <x v="0"/>
    <m/>
    <m/>
    <m/>
    <n v="116.5"/>
    <n v="1253.9955149999998"/>
    <m/>
    <m/>
    <n v="25.751072961373392"/>
    <n v="2.3923552765608558"/>
  </r>
  <r>
    <x v="4"/>
    <x v="47"/>
    <x v="826"/>
    <x v="1"/>
    <x v="0"/>
    <m/>
    <m/>
    <m/>
    <n v="114"/>
    <n v="1227.08574"/>
    <m/>
    <m/>
    <n v="23.684210526315791"/>
    <n v="2.2003372872579448"/>
  </r>
  <r>
    <x v="4"/>
    <x v="47"/>
    <x v="827"/>
    <x v="1"/>
    <x v="0"/>
    <m/>
    <m/>
    <m/>
    <n v="104"/>
    <n v="1119.4466399999999"/>
    <n v="19.23076923076923"/>
    <n v="35.57692307692308"/>
    <n v="27.403846153846153"/>
    <n v="2.5459030791670449"/>
  </r>
  <r>
    <x v="4"/>
    <x v="47"/>
    <x v="828"/>
    <x v="1"/>
    <x v="0"/>
    <m/>
    <m/>
    <m/>
    <n v="119.66666666666667"/>
    <n v="1288.08123"/>
    <n v="30.919220055710305"/>
    <n v="43.454038997214482"/>
    <n v="37.186629526462397"/>
    <n v="3.4547542736798369"/>
  </r>
  <r>
    <x v="4"/>
    <x v="47"/>
    <x v="828"/>
    <x v="1"/>
    <x v="0"/>
    <m/>
    <m/>
    <m/>
    <n v="103"/>
    <n v="1108.68273"/>
    <m/>
    <m/>
    <n v="41.747572815533978"/>
    <n v="3.8784801805603899"/>
  </r>
  <r>
    <x v="4"/>
    <x v="47"/>
    <x v="829"/>
    <x v="1"/>
    <x v="0"/>
    <m/>
    <m/>
    <m/>
    <n v="92"/>
    <n v="990.27971999999988"/>
    <m/>
    <m/>
    <n v="30.434782608695652"/>
    <n v="2.8274865623701126"/>
  </r>
  <r>
    <x v="4"/>
    <x v="47"/>
    <x v="829"/>
    <x v="1"/>
    <x v="0"/>
    <m/>
    <m/>
    <m/>
    <n v="111"/>
    <n v="1194.7940099999998"/>
    <m/>
    <m/>
    <n v="27.027027027027028"/>
    <n v="2.5108954028769341"/>
  </r>
  <r>
    <x v="4"/>
    <x v="47"/>
    <x v="829"/>
    <x v="1"/>
    <x v="0"/>
    <m/>
    <m/>
    <m/>
    <n v="130"/>
    <n v="1399.3082999999999"/>
    <n v="23.076923076923077"/>
    <n v="31.53846153846154"/>
    <n v="27.307692307692307"/>
    <n v="2.5369700859068094"/>
  </r>
  <r>
    <x v="4"/>
    <x v="47"/>
    <x v="830"/>
    <x v="1"/>
    <x v="0"/>
    <m/>
    <m/>
    <m/>
    <n v="93"/>
    <n v="1001.0436299999999"/>
    <m/>
    <m/>
    <n v="26.881720430107528"/>
    <n v="2.4973959652270579"/>
  </r>
  <r>
    <x v="4"/>
    <x v="47"/>
    <x v="831"/>
    <x v="1"/>
    <x v="0"/>
    <m/>
    <m/>
    <m/>
    <n v="109"/>
    <n v="1173.2661899999998"/>
    <n v="15.596330275229358"/>
    <n v="16.513761467889907"/>
    <n v="16.055045871559631"/>
    <n v="1.4915640122594629"/>
  </r>
  <r>
    <x v="4"/>
    <x v="47"/>
    <x v="832"/>
    <x v="1"/>
    <x v="0"/>
    <m/>
    <m/>
    <m/>
    <n v="109"/>
    <n v="1173.2661899999998"/>
    <n v="27.522935779816514"/>
    <n v="32.110091743119263"/>
    <n v="29.816513761467888"/>
    <n v="2.7700474513390025"/>
  </r>
  <r>
    <x v="4"/>
    <x v="47"/>
    <x v="833"/>
    <x v="1"/>
    <x v="0"/>
    <m/>
    <m/>
    <m/>
    <n v="111"/>
    <n v="1194.7940099999998"/>
    <m/>
    <m/>
    <n v="31.531531531531531"/>
    <n v="2.9293779700230895"/>
  </r>
  <r>
    <x v="4"/>
    <x v="47"/>
    <x v="834"/>
    <x v="1"/>
    <x v="0"/>
    <m/>
    <m/>
    <m/>
    <n v="105"/>
    <n v="1130.21055"/>
    <n v="31.428571428571427"/>
    <n v="37.142857142857146"/>
    <n v="34.285714285714285"/>
    <n v="3.1852501682210246"/>
  </r>
  <r>
    <x v="4"/>
    <x v="47"/>
    <x v="835"/>
    <x v="1"/>
    <x v="0"/>
    <m/>
    <m/>
    <m/>
    <n v="161"/>
    <n v="1732.9895099999999"/>
    <n v="24.22360248447205"/>
    <n v="24.844720496894411"/>
    <n v="24.534161490683228"/>
    <n v="2.2793003921146822"/>
  </r>
  <r>
    <x v="4"/>
    <x v="47"/>
    <x v="836"/>
    <x v="1"/>
    <x v="0"/>
    <m/>
    <m/>
    <m/>
    <n v="103"/>
    <n v="1108.68273"/>
    <m/>
    <m/>
    <n v="32.038834951456309"/>
    <n v="2.9765080455463457"/>
  </r>
  <r>
    <x v="4"/>
    <x v="47"/>
    <x v="837"/>
    <x v="1"/>
    <x v="0"/>
    <m/>
    <m/>
    <m/>
    <n v="111"/>
    <n v="1194.7940099999998"/>
    <n v="9.9099099099099099"/>
    <n v="10.810810810810811"/>
    <n v="10.36036036036036"/>
    <n v="0.96250990443615791"/>
  </r>
  <r>
    <x v="4"/>
    <x v="47"/>
    <x v="838"/>
    <x v="1"/>
    <x v="0"/>
    <m/>
    <m/>
    <m/>
    <n v="133.66666666666666"/>
    <n v="1438.7759699999997"/>
    <n v="29.925187032418954"/>
    <n v="33.665835411471328"/>
    <n v="31.795511221945141"/>
    <n v="2.9539025094942484"/>
  </r>
  <r>
    <x v="4"/>
    <x v="47"/>
    <x v="839"/>
    <x v="1"/>
    <x v="0"/>
    <m/>
    <m/>
    <m/>
    <n v="108"/>
    <n v="1162.5022799999999"/>
    <n v="20.37037037037037"/>
    <n v="25.925925925925927"/>
    <n v="23.148148148148149"/>
    <n v="2.1505354145010775"/>
  </r>
  <r>
    <x v="4"/>
    <x v="47"/>
    <x v="839"/>
    <x v="1"/>
    <x v="0"/>
    <m/>
    <m/>
    <m/>
    <n v="111"/>
    <n v="1194.7940099999998"/>
    <m/>
    <m/>
    <n v="34.234234234234236"/>
    <n v="3.1804675103107831"/>
  </r>
  <r>
    <x v="4"/>
    <x v="47"/>
    <x v="840"/>
    <x v="1"/>
    <x v="0"/>
    <m/>
    <m/>
    <m/>
    <n v="114"/>
    <n v="1227.08574"/>
    <n v="18.421052631578949"/>
    <n v="39.473684210526315"/>
    <n v="28.94736842105263"/>
    <n v="2.6893011288708211"/>
  </r>
  <r>
    <x v="4"/>
    <x v="47"/>
    <x v="840"/>
    <x v="1"/>
    <x v="0"/>
    <m/>
    <m/>
    <m/>
    <n v="122"/>
    <n v="1313.1970199999998"/>
    <m/>
    <m/>
    <n v="18.852459016393443"/>
    <n v="1.7514524490559595"/>
  </r>
  <r>
    <x v="4"/>
    <x v="47"/>
    <x v="841"/>
    <x v="1"/>
    <x v="0"/>
    <m/>
    <m/>
    <m/>
    <n v="91"/>
    <n v="979.51580999999987"/>
    <n v="17.582417582417584"/>
    <n v="32.967032967032964"/>
    <n v="25.274725274725274"/>
    <n v="2.3481010855475501"/>
  </r>
  <r>
    <x v="4"/>
    <x v="47"/>
    <x v="841"/>
    <x v="1"/>
    <x v="0"/>
    <m/>
    <m/>
    <m/>
    <n v="195"/>
    <n v="2098.96245"/>
    <m/>
    <m/>
    <n v="22.051282051282051"/>
    <n v="2.0486331210139497"/>
  </r>
  <r>
    <x v="4"/>
    <x v="47"/>
    <x v="842"/>
    <x v="1"/>
    <x v="0"/>
    <m/>
    <m/>
    <m/>
    <n v="112"/>
    <n v="1205.55792"/>
    <n v="33.928571428571431"/>
    <n v="41.964285714285715"/>
    <n v="37.946428571428569"/>
    <n v="3.5253419830571233"/>
  </r>
  <r>
    <x v="4"/>
    <x v="47"/>
    <x v="843"/>
    <x v="1"/>
    <x v="0"/>
    <m/>
    <m/>
    <m/>
    <n v="93"/>
    <n v="1001.0436299999999"/>
    <n v="13.978494623655914"/>
    <n v="16.129032258064516"/>
    <n v="15.053763440860216"/>
    <n v="1.3985417405271525"/>
  </r>
  <r>
    <x v="4"/>
    <x v="47"/>
    <x v="844"/>
    <x v="1"/>
    <x v="0"/>
    <m/>
    <m/>
    <m/>
    <n v="112"/>
    <n v="1205.55792"/>
    <n v="28.571428571428573"/>
    <n v="38.392857142857146"/>
    <n v="33.482142857142854"/>
    <n v="3.1105958674033443"/>
  </r>
  <r>
    <x v="4"/>
    <x v="47"/>
    <x v="844"/>
    <x v="1"/>
    <x v="0"/>
    <m/>
    <m/>
    <m/>
    <n v="129"/>
    <n v="1388.5443899999998"/>
    <m/>
    <m/>
    <n v="35.65891472868217"/>
    <n v="3.3128247873616599"/>
  </r>
  <r>
    <x v="4"/>
    <x v="47"/>
    <x v="845"/>
    <x v="1"/>
    <x v="0"/>
    <m/>
    <m/>
    <m/>
    <n v="116"/>
    <n v="1248.61356"/>
    <m/>
    <m/>
    <n v="21.551724137931036"/>
    <n v="2.0022226272941066"/>
  </r>
  <r>
    <x v="4"/>
    <x v="47"/>
    <x v="846"/>
    <x v="1"/>
    <x v="0"/>
    <m/>
    <m/>
    <m/>
    <n v="109"/>
    <n v="1173.2661899999998"/>
    <n v="31.192660550458715"/>
    <n v="55.045871559633028"/>
    <n v="43.11926605504587"/>
    <n v="4.0059147757825579"/>
  </r>
  <r>
    <x v="4"/>
    <x v="47"/>
    <x v="847"/>
    <x v="1"/>
    <x v="0"/>
    <m/>
    <m/>
    <m/>
    <n v="99"/>
    <n v="1065.62709"/>
    <m/>
    <m/>
    <n v="25.252525252525253"/>
    <n v="2.3460386340011756"/>
  </r>
  <r>
    <x v="4"/>
    <x v="47"/>
    <x v="847"/>
    <x v="1"/>
    <x v="0"/>
    <m/>
    <m/>
    <m/>
    <n v="108"/>
    <n v="1162.5022799999999"/>
    <n v="18.518518518518519"/>
    <n v="23.148148148148149"/>
    <n v="20.833333333333332"/>
    <n v="1.9354818730509697"/>
  </r>
  <r>
    <x v="4"/>
    <x v="47"/>
    <x v="848"/>
    <x v="1"/>
    <x v="0"/>
    <m/>
    <m/>
    <m/>
    <n v="128"/>
    <n v="1377.7804799999999"/>
    <m/>
    <m/>
    <n v="58.59375"/>
    <n v="5.4435427679558526"/>
  </r>
  <r>
    <x v="4"/>
    <x v="47"/>
    <x v="441"/>
    <x v="1"/>
    <x v="0"/>
    <m/>
    <m/>
    <m/>
    <n v="111"/>
    <n v="1194.7940099999998"/>
    <n v="18.018018018018019"/>
    <n v="29.72972972972973"/>
    <n v="23.873873873873872"/>
    <n v="2.2179576058746249"/>
  </r>
  <r>
    <x v="4"/>
    <x v="47"/>
    <x v="849"/>
    <x v="1"/>
    <x v="0"/>
    <m/>
    <m/>
    <m/>
    <n v="129.47"/>
    <n v="1393.6034276999999"/>
    <m/>
    <m/>
    <n v="18.537112844674443"/>
    <n v="1.7221558026992487"/>
  </r>
  <r>
    <x v="4"/>
    <x v="47"/>
    <x v="850"/>
    <x v="1"/>
    <x v="0"/>
    <m/>
    <m/>
    <m/>
    <n v="93"/>
    <n v="1001.0436299999999"/>
    <n v="32.258064516129032"/>
    <n v="37.634408602150536"/>
    <n v="34.946236559139784"/>
    <n v="3.2466147547951749"/>
  </r>
  <r>
    <x v="4"/>
    <x v="47"/>
    <x v="851"/>
    <x v="1"/>
    <x v="0"/>
    <m/>
    <m/>
    <m/>
    <n v="119"/>
    <n v="1280.9052899999999"/>
    <m/>
    <m/>
    <n v="15.126050420168067"/>
    <n v="1.4052574271563343"/>
  </r>
  <r>
    <x v="4"/>
    <x v="47"/>
    <x v="852"/>
    <x v="1"/>
    <x v="0"/>
    <m/>
    <m/>
    <m/>
    <n v="139"/>
    <n v="1496.1834899999999"/>
    <m/>
    <m/>
    <n v="25.899280575539567"/>
    <n v="2.4061242277928603"/>
  </r>
  <r>
    <x v="4"/>
    <x v="47"/>
    <x v="853"/>
    <x v="1"/>
    <x v="0"/>
    <m/>
    <m/>
    <m/>
    <n v="114"/>
    <n v="1227.08574"/>
    <n v="23.684210526315791"/>
    <n v="33.333333333333336"/>
    <n v="28.508771929824562"/>
    <n v="2.6485541420697483"/>
  </r>
  <r>
    <x v="4"/>
    <x v="47"/>
    <x v="853"/>
    <x v="1"/>
    <x v="0"/>
    <m/>
    <m/>
    <m/>
    <n v="233.33333333333334"/>
    <n v="2511.5789999999997"/>
    <n v="18.428571428571427"/>
    <n v="19.714285714285712"/>
    <n v="19.071428571428569"/>
    <n v="1.7717954060729448"/>
  </r>
  <r>
    <x v="4"/>
    <x v="48"/>
    <x v="854"/>
    <x v="1"/>
    <x v="0"/>
    <m/>
    <m/>
    <m/>
    <n v="102"/>
    <n v="1097.9188199999999"/>
    <m/>
    <m/>
    <n v="19.607843137254903"/>
    <n v="1.8216299981656188"/>
  </r>
  <r>
    <x v="4"/>
    <x v="52"/>
    <x v="855"/>
    <x v="1"/>
    <x v="0"/>
    <m/>
    <m/>
    <m/>
    <n v="107"/>
    <n v="1151.7383699999998"/>
    <m/>
    <m/>
    <n v="23.364485981308412"/>
    <n v="2.1706338763188446"/>
  </r>
  <r>
    <x v="4"/>
    <x v="52"/>
    <x v="856"/>
    <x v="1"/>
    <x v="0"/>
    <m/>
    <m/>
    <m/>
    <n v="111"/>
    <n v="1194.7940099999998"/>
    <n v="13.513513513513514"/>
    <n v="18.018018018018019"/>
    <n v="15.765765765765765"/>
    <n v="1.4646889850115448"/>
  </r>
  <r>
    <x v="4"/>
    <x v="52"/>
    <x v="857"/>
    <x v="1"/>
    <x v="0"/>
    <m/>
    <m/>
    <m/>
    <n v="111"/>
    <n v="1194.7940099999998"/>
    <n v="13.513513513513514"/>
    <n v="19.81981981981982"/>
    <n v="16.666666666666668"/>
    <n v="1.5483854984407759"/>
  </r>
  <r>
    <x v="4"/>
    <x v="52"/>
    <x v="858"/>
    <x v="1"/>
    <x v="0"/>
    <m/>
    <m/>
    <m/>
    <n v="114"/>
    <n v="1227.08574"/>
    <m/>
    <m/>
    <n v="13.157894736842104"/>
    <n v="1.2224096040321915"/>
  </r>
  <r>
    <x v="4"/>
    <x v="52"/>
    <x v="859"/>
    <x v="1"/>
    <x v="0"/>
    <m/>
    <m/>
    <m/>
    <n v="158"/>
    <n v="1700.69778"/>
    <n v="9.4936708860759502"/>
    <n v="10.126582278481013"/>
    <n v="9.8101265822784818"/>
    <n v="0.91139146427210227"/>
  </r>
  <r>
    <x v="4"/>
    <x v="52"/>
    <x v="860"/>
    <x v="1"/>
    <x v="0"/>
    <m/>
    <m/>
    <m/>
    <n v="111"/>
    <n v="1194.7940099999998"/>
    <n v="13.513513513513514"/>
    <n v="16.216216216216218"/>
    <n v="14.864864864864865"/>
    <n v="1.3809924715823136"/>
  </r>
  <r>
    <x v="4"/>
    <x v="62"/>
    <x v="861"/>
    <x v="1"/>
    <x v="0"/>
    <m/>
    <m/>
    <m/>
    <n v="116"/>
    <n v="1248.61356"/>
    <n v="13.793103448275861"/>
    <n v="21.551724137931036"/>
    <n v="17.672413793103448"/>
    <n v="1.6418225543811675"/>
  </r>
  <r>
    <x v="4"/>
    <x v="62"/>
    <x v="862"/>
    <x v="1"/>
    <x v="0"/>
    <m/>
    <m/>
    <m/>
    <n v="116"/>
    <n v="1248.61356"/>
    <m/>
    <m/>
    <n v="34.482758620689658"/>
    <n v="3.2035562036705709"/>
  </r>
  <r>
    <x v="4"/>
    <x v="62"/>
    <x v="863"/>
    <x v="1"/>
    <x v="0"/>
    <m/>
    <m/>
    <m/>
    <n v="102"/>
    <n v="1097.9188199999999"/>
    <n v="10.784313725490197"/>
    <n v="11.764705882352942"/>
    <n v="11.274509803921569"/>
    <n v="1.0474372489452308"/>
  </r>
  <r>
    <x v="4"/>
    <x v="62"/>
    <x v="864"/>
    <x v="1"/>
    <x v="0"/>
    <m/>
    <m/>
    <m/>
    <n v="94"/>
    <n v="1011.8075399999999"/>
    <m/>
    <m/>
    <n v="21.276595744680851"/>
    <n v="1.976662338435033"/>
  </r>
  <r>
    <x v="4"/>
    <x v="62"/>
    <x v="865"/>
    <x v="1"/>
    <x v="0"/>
    <m/>
    <m/>
    <m/>
    <n v="111"/>
    <n v="1194.7940099999998"/>
    <m/>
    <m/>
    <n v="10.810810810810811"/>
    <n v="1.0043581611507735"/>
  </r>
  <r>
    <x v="4"/>
    <x v="62"/>
    <x v="866"/>
    <x v="1"/>
    <x v="0"/>
    <m/>
    <m/>
    <m/>
    <n v="111"/>
    <n v="1194.7940099999998"/>
    <m/>
    <m/>
    <n v="18.018018018018019"/>
    <n v="1.6739302685846227"/>
  </r>
  <r>
    <x v="4"/>
    <x v="53"/>
    <x v="867"/>
    <x v="1"/>
    <x v="0"/>
    <m/>
    <m/>
    <m/>
    <n v="100.33"/>
    <n v="1079.9430903"/>
    <n v="21.927638791986446"/>
    <n v="24.91777135453005"/>
    <n v="23.42270507325825"/>
    <n v="2.1760426121812957"/>
  </r>
  <r>
    <x v="4"/>
    <x v="53"/>
    <x v="867"/>
    <x v="1"/>
    <x v="0"/>
    <m/>
    <m/>
    <m/>
    <n v="116"/>
    <n v="1248.61356"/>
    <m/>
    <m/>
    <n v="15.517241379310345"/>
    <n v="1.441600291651757"/>
  </r>
  <r>
    <x v="4"/>
    <x v="53"/>
    <x v="868"/>
    <x v="1"/>
    <x v="0"/>
    <m/>
    <m/>
    <m/>
    <n v="97"/>
    <n v="1044.0992699999999"/>
    <n v="16.494845360824741"/>
    <n v="20.618556701030929"/>
    <n v="18.556701030927837"/>
    <n v="1.7239756065113794"/>
  </r>
  <r>
    <x v="4"/>
    <x v="53"/>
    <x v="868"/>
    <x v="1"/>
    <x v="0"/>
    <m/>
    <m/>
    <m/>
    <n v="84"/>
    <n v="904.16843999999992"/>
    <m/>
    <m/>
    <n v="27.38095238095238"/>
    <n v="2.5437761760098461"/>
  </r>
  <r>
    <x v="4"/>
    <x v="53"/>
    <x v="869"/>
    <x v="1"/>
    <x v="0"/>
    <m/>
    <m/>
    <m/>
    <n v="111"/>
    <n v="1194.7940099999998"/>
    <m/>
    <m/>
    <n v="25.225225225225227"/>
    <n v="2.3435023760184719"/>
  </r>
  <r>
    <x v="4"/>
    <x v="53"/>
    <x v="870"/>
    <x v="1"/>
    <x v="0"/>
    <m/>
    <m/>
    <m/>
    <n v="111"/>
    <n v="1194.7940099999998"/>
    <m/>
    <m/>
    <n v="22.522522522522522"/>
    <n v="2.0924128357307783"/>
  </r>
  <r>
    <x v="4"/>
    <x v="53"/>
    <x v="871"/>
    <x v="1"/>
    <x v="0"/>
    <m/>
    <m/>
    <m/>
    <n v="94"/>
    <n v="1011.8075399999999"/>
    <n v="20.212765957446809"/>
    <n v="26.595744680851062"/>
    <n v="23.404255319148938"/>
    <n v="2.1743285722785366"/>
  </r>
  <r>
    <x v="4"/>
    <x v="53"/>
    <x v="872"/>
    <x v="1"/>
    <x v="0"/>
    <m/>
    <m/>
    <m/>
    <n v="80"/>
    <n v="861.11279999999988"/>
    <m/>
    <m/>
    <n v="22.5"/>
    <n v="2.0903204228950476"/>
  </r>
  <r>
    <x v="4"/>
    <x v="53"/>
    <x v="873"/>
    <x v="1"/>
    <x v="0"/>
    <m/>
    <m/>
    <m/>
    <n v="105"/>
    <n v="1130.21055"/>
    <m/>
    <m/>
    <n v="35.238095238095241"/>
    <n v="3.2737293395604978"/>
  </r>
  <r>
    <x v="4"/>
    <x v="53"/>
    <x v="874"/>
    <x v="1"/>
    <x v="0"/>
    <m/>
    <m/>
    <m/>
    <n v="111.5"/>
    <n v="1200.1759649999999"/>
    <n v="21.524663677130047"/>
    <n v="25.112107623318387"/>
    <n v="23.318385650224215"/>
    <n v="2.1663510112713995"/>
  </r>
  <r>
    <x v="4"/>
    <x v="53"/>
    <x v="875"/>
    <x v="1"/>
    <x v="0"/>
    <m/>
    <m/>
    <m/>
    <n v="93"/>
    <n v="1001.0436299999999"/>
    <n v="27.956989247311828"/>
    <n v="30.107526881720432"/>
    <n v="29.032258064516128"/>
    <n v="2.6971876424452224"/>
  </r>
  <r>
    <x v="4"/>
    <x v="53"/>
    <x v="876"/>
    <x v="1"/>
    <x v="0"/>
    <m/>
    <m/>
    <m/>
    <n v="104"/>
    <n v="1119.4466399999999"/>
    <n v="20.192307692307693"/>
    <n v="33.653846153846153"/>
    <n v="26.923076923076923"/>
    <n v="2.5012381128658689"/>
  </r>
  <r>
    <x v="4"/>
    <x v="53"/>
    <x v="877"/>
    <x v="1"/>
    <x v="0"/>
    <m/>
    <m/>
    <m/>
    <n v="120"/>
    <n v="1291.6691999999998"/>
    <m/>
    <m/>
    <n v="8.3333333333333339"/>
    <n v="0.77419274922038794"/>
  </r>
  <r>
    <x v="4"/>
    <x v="53"/>
    <x v="878"/>
    <x v="1"/>
    <x v="0"/>
    <m/>
    <m/>
    <m/>
    <n v="93"/>
    <n v="1001.0436299999999"/>
    <n v="38.70967741935484"/>
    <n v="59.13978494623656"/>
    <n v="48.924731182795696"/>
    <n v="4.5452606567132454"/>
  </r>
  <r>
    <x v="4"/>
    <x v="53"/>
    <x v="878"/>
    <x v="1"/>
    <x v="0"/>
    <m/>
    <m/>
    <m/>
    <n v="102"/>
    <n v="1097.9188199999999"/>
    <m/>
    <m/>
    <n v="44.117647058823529"/>
    <n v="4.0986674958726423"/>
  </r>
  <r>
    <x v="4"/>
    <x v="53"/>
    <x v="827"/>
    <x v="1"/>
    <x v="0"/>
    <m/>
    <m/>
    <m/>
    <n v="116"/>
    <n v="1248.61356"/>
    <n v="25.862068965517242"/>
    <n v="30.172413793103448"/>
    <n v="28.017241379310345"/>
    <n v="2.602889415482339"/>
  </r>
  <r>
    <x v="4"/>
    <x v="53"/>
    <x v="879"/>
    <x v="1"/>
    <x v="0"/>
    <m/>
    <m/>
    <m/>
    <n v="102"/>
    <n v="1097.9188199999999"/>
    <n v="19.607843137254903"/>
    <n v="20.588235294117649"/>
    <n v="20.098039215686274"/>
    <n v="1.867170748119759"/>
  </r>
  <r>
    <x v="4"/>
    <x v="53"/>
    <x v="879"/>
    <x v="1"/>
    <x v="0"/>
    <m/>
    <m/>
    <m/>
    <n v="111"/>
    <n v="1194.7940099999998"/>
    <m/>
    <m/>
    <n v="18.018018018018019"/>
    <n v="1.6739302685846227"/>
  </r>
  <r>
    <x v="4"/>
    <x v="53"/>
    <x v="880"/>
    <x v="1"/>
    <x v="0"/>
    <m/>
    <m/>
    <m/>
    <n v="96"/>
    <n v="1033.33536"/>
    <n v="28.125"/>
    <n v="37.5"/>
    <n v="32.8125"/>
    <n v="3.0483839500552774"/>
  </r>
  <r>
    <x v="4"/>
    <x v="53"/>
    <x v="836"/>
    <x v="1"/>
    <x v="0"/>
    <m/>
    <m/>
    <m/>
    <n v="85"/>
    <n v="914.93234999999993"/>
    <m/>
    <m/>
    <n v="29.411764705882351"/>
    <n v="2.7324449972484279"/>
  </r>
  <r>
    <x v="4"/>
    <x v="53"/>
    <x v="836"/>
    <x v="1"/>
    <x v="0"/>
    <m/>
    <m/>
    <m/>
    <n v="112"/>
    <n v="1205.55792"/>
    <n v="25"/>
    <n v="26.785714285714285"/>
    <n v="25.892857142857142"/>
    <n v="2.4055274707919194"/>
  </r>
  <r>
    <x v="4"/>
    <x v="53"/>
    <x v="881"/>
    <x v="1"/>
    <x v="0"/>
    <m/>
    <m/>
    <m/>
    <n v="104"/>
    <n v="1119.4466399999999"/>
    <m/>
    <m/>
    <n v="28.846153846153847"/>
    <n v="2.6798979780705738"/>
  </r>
  <r>
    <x v="4"/>
    <x v="53"/>
    <x v="882"/>
    <x v="1"/>
    <x v="0"/>
    <m/>
    <m/>
    <m/>
    <n v="111"/>
    <n v="1194.7940099999998"/>
    <n v="22.522522522522522"/>
    <n v="34.234234234234236"/>
    <n v="28.378378378378379"/>
    <n v="2.6364401730207807"/>
  </r>
  <r>
    <x v="4"/>
    <x v="53"/>
    <x v="883"/>
    <x v="1"/>
    <x v="0"/>
    <m/>
    <m/>
    <m/>
    <n v="120"/>
    <n v="1291.6691999999998"/>
    <m/>
    <m/>
    <n v="20.833333333333332"/>
    <n v="1.9354818730509697"/>
  </r>
  <r>
    <x v="4"/>
    <x v="53"/>
    <x v="884"/>
    <x v="1"/>
    <x v="0"/>
    <m/>
    <m/>
    <m/>
    <n v="99"/>
    <n v="1065.62709"/>
    <m/>
    <m/>
    <n v="45.454545454545453"/>
    <n v="4.2228695412021162"/>
  </r>
  <r>
    <x v="4"/>
    <x v="53"/>
    <x v="885"/>
    <x v="1"/>
    <x v="0"/>
    <m/>
    <m/>
    <m/>
    <n v="111"/>
    <n v="1194.7940099999998"/>
    <m/>
    <m/>
    <n v="16.216216216216218"/>
    <n v="1.5065372417261604"/>
  </r>
  <r>
    <x v="4"/>
    <x v="53"/>
    <x v="886"/>
    <x v="1"/>
    <x v="0"/>
    <m/>
    <m/>
    <m/>
    <n v="106"/>
    <n v="1140.9744599999999"/>
    <m/>
    <m/>
    <n v="28.30188679245283"/>
    <n v="2.6293338652767893"/>
  </r>
  <r>
    <x v="4"/>
    <x v="53"/>
    <x v="887"/>
    <x v="1"/>
    <x v="0"/>
    <m/>
    <m/>
    <m/>
    <n v="116"/>
    <n v="1248.61356"/>
    <m/>
    <m/>
    <n v="17.241379310344829"/>
    <n v="1.6017781018352855"/>
  </r>
  <r>
    <x v="4"/>
    <x v="53"/>
    <x v="888"/>
    <x v="1"/>
    <x v="0"/>
    <m/>
    <m/>
    <m/>
    <n v="111"/>
    <n v="1194.7940099999998"/>
    <n v="17.117117117117118"/>
    <n v="27.027027027027028"/>
    <n v="22.072072072072071"/>
    <n v="2.0505645790161626"/>
  </r>
  <r>
    <x v="4"/>
    <x v="53"/>
    <x v="889"/>
    <x v="1"/>
    <x v="0"/>
    <m/>
    <m/>
    <m/>
    <n v="60"/>
    <n v="645.83459999999991"/>
    <n v="15"/>
    <n v="18.333333333333332"/>
    <n v="16.666666666666668"/>
    <n v="1.5483854984407759"/>
  </r>
  <r>
    <x v="4"/>
    <x v="53"/>
    <x v="890"/>
    <x v="1"/>
    <x v="0"/>
    <m/>
    <m/>
    <m/>
    <n v="97"/>
    <n v="1044.0992699999999"/>
    <m/>
    <m/>
    <n v="40.206185567010309"/>
    <n v="3.7352804807746551"/>
  </r>
  <r>
    <x v="4"/>
    <x v="53"/>
    <x v="891"/>
    <x v="1"/>
    <x v="0"/>
    <m/>
    <m/>
    <m/>
    <n v="94"/>
    <n v="1011.8075399999999"/>
    <m/>
    <m/>
    <n v="34.042553191489361"/>
    <n v="3.1626597414960527"/>
  </r>
  <r>
    <x v="4"/>
    <x v="55"/>
    <x v="892"/>
    <x v="1"/>
    <x v="0"/>
    <m/>
    <m/>
    <m/>
    <n v="93"/>
    <n v="1001.0436299999999"/>
    <m/>
    <m/>
    <n v="30.107526881720432"/>
    <n v="2.797083481054305"/>
  </r>
  <r>
    <x v="4"/>
    <x v="56"/>
    <x v="893"/>
    <x v="1"/>
    <x v="0"/>
    <m/>
    <m/>
    <m/>
    <n v="93"/>
    <n v="1001.0436299999999"/>
    <n v="21.50537634408602"/>
    <n v="26.881720430107528"/>
    <n v="24.193548387096776"/>
    <n v="2.247656368704352"/>
  </r>
  <r>
    <x v="4"/>
    <x v="56"/>
    <x v="894"/>
    <x v="1"/>
    <x v="0"/>
    <m/>
    <m/>
    <m/>
    <n v="107"/>
    <n v="1151.7383699999998"/>
    <n v="18.691588785046729"/>
    <n v="28.037383177570092"/>
    <n v="23.364485981308412"/>
    <n v="2.1706338763188446"/>
  </r>
  <r>
    <x v="4"/>
    <x v="56"/>
    <x v="895"/>
    <x v="1"/>
    <x v="0"/>
    <m/>
    <m/>
    <m/>
    <n v="107"/>
    <n v="1151.7383699999998"/>
    <n v="28.037383177570092"/>
    <n v="32.710280373831779"/>
    <n v="30.373831775700936"/>
    <n v="2.8218240392144982"/>
  </r>
  <r>
    <x v="4"/>
    <x v="56"/>
    <x v="896"/>
    <x v="1"/>
    <x v="0"/>
    <m/>
    <m/>
    <m/>
    <n v="107"/>
    <n v="1151.7383699999998"/>
    <n v="28.037383177570092"/>
    <n v="32.710280373831779"/>
    <n v="30.373831775700936"/>
    <n v="2.8218240392144982"/>
  </r>
  <r>
    <x v="4"/>
    <x v="56"/>
    <x v="897"/>
    <x v="1"/>
    <x v="0"/>
    <m/>
    <m/>
    <m/>
    <n v="107"/>
    <n v="1151.7383699999998"/>
    <n v="23.364485981308412"/>
    <n v="28.037383177570092"/>
    <n v="25.700934579439252"/>
    <n v="2.387697263950729"/>
  </r>
  <r>
    <x v="4"/>
    <x v="56"/>
    <x v="898"/>
    <x v="1"/>
    <x v="0"/>
    <m/>
    <m/>
    <m/>
    <n v="91"/>
    <n v="979.51580999999987"/>
    <n v="21.978021978021978"/>
    <n v="32.967032967032964"/>
    <n v="27.472527472527471"/>
    <n v="2.5522837886386416"/>
  </r>
  <r>
    <x v="4"/>
    <x v="56"/>
    <x v="899"/>
    <x v="1"/>
    <x v="0"/>
    <m/>
    <m/>
    <m/>
    <n v="107"/>
    <n v="1151.7383699999998"/>
    <n v="28.037383177570092"/>
    <n v="32.710280373831779"/>
    <n v="30.373831775700936"/>
    <n v="2.8218240392144982"/>
  </r>
  <r>
    <x v="4"/>
    <x v="56"/>
    <x v="900"/>
    <x v="1"/>
    <x v="0"/>
    <m/>
    <m/>
    <m/>
    <n v="99"/>
    <n v="1065.62709"/>
    <n v="16.161616161616163"/>
    <n v="20.202020202020201"/>
    <n v="18.181818181818183"/>
    <n v="1.6891478164808464"/>
  </r>
  <r>
    <x v="4"/>
    <x v="56"/>
    <x v="210"/>
    <x v="1"/>
    <x v="0"/>
    <m/>
    <m/>
    <m/>
    <n v="107"/>
    <n v="1151.7383699999998"/>
    <n v="14.018691588785046"/>
    <n v="18.691588785046729"/>
    <n v="16.355140186915889"/>
    <n v="1.5194437134231915"/>
  </r>
  <r>
    <x v="4"/>
    <x v="56"/>
    <x v="901"/>
    <x v="1"/>
    <x v="0"/>
    <m/>
    <m/>
    <m/>
    <n v="107"/>
    <n v="1151.7383699999998"/>
    <n v="9.3457943925233646"/>
    <n v="11.214953271028037"/>
    <n v="10.280373831775702"/>
    <n v="0.95507890558029174"/>
  </r>
  <r>
    <x v="4"/>
    <x v="57"/>
    <x v="902"/>
    <x v="1"/>
    <x v="0"/>
    <m/>
    <m/>
    <m/>
    <n v="105"/>
    <n v="1130.21055"/>
    <m/>
    <m/>
    <n v="19.047619047619047"/>
    <n v="1.7695834267894581"/>
  </r>
  <r>
    <x v="4"/>
    <x v="59"/>
    <x v="903"/>
    <x v="1"/>
    <x v="0"/>
    <m/>
    <m/>
    <m/>
    <n v="100"/>
    <n v="1076.3909999999998"/>
    <m/>
    <m/>
    <n v="15"/>
    <n v="1.3935469485966983"/>
  </r>
  <r>
    <x v="4"/>
    <x v="59"/>
    <x v="904"/>
    <x v="1"/>
    <x v="0"/>
    <m/>
    <m/>
    <m/>
    <n v="125"/>
    <n v="1345.48875"/>
    <n v="24"/>
    <n v="26.4"/>
    <n v="25.2"/>
    <n v="2.3411588736424531"/>
  </r>
  <r>
    <x v="4"/>
    <x v="59"/>
    <x v="905"/>
    <x v="1"/>
    <x v="0"/>
    <m/>
    <m/>
    <m/>
    <n v="118"/>
    <n v="1270.1413799999998"/>
    <m/>
    <m/>
    <n v="16.949152542372882"/>
    <n v="1.5746293204482467"/>
  </r>
  <r>
    <x v="4"/>
    <x v="59"/>
    <x v="906"/>
    <x v="1"/>
    <x v="0"/>
    <m/>
    <m/>
    <m/>
    <n v="55"/>
    <n v="592.01504999999997"/>
    <n v="31.818181818181817"/>
    <n v="34.545454545454547"/>
    <n v="33.18181818181818"/>
    <n v="3.0826947650775445"/>
  </r>
  <r>
    <x v="4"/>
    <x v="59"/>
    <x v="907"/>
    <x v="1"/>
    <x v="0"/>
    <m/>
    <m/>
    <m/>
    <n v="116"/>
    <n v="1248.61356"/>
    <n v="20.689655172413794"/>
    <n v="25.862068965517242"/>
    <n v="23.275862068965516"/>
    <n v="2.1624004374776353"/>
  </r>
  <r>
    <x v="4"/>
    <x v="59"/>
    <x v="908"/>
    <x v="1"/>
    <x v="0"/>
    <m/>
    <m/>
    <m/>
    <n v="107"/>
    <n v="1151.7383699999998"/>
    <m/>
    <m/>
    <n v="23.364485981308412"/>
    <n v="2.1706338763188446"/>
  </r>
  <r>
    <x v="4"/>
    <x v="59"/>
    <x v="909"/>
    <x v="1"/>
    <x v="0"/>
    <m/>
    <m/>
    <m/>
    <n v="130"/>
    <n v="1399.3082999999999"/>
    <n v="26.923076923076923"/>
    <n v="30.76923076923077"/>
    <n v="28.846153846153847"/>
    <n v="2.6798979780705738"/>
  </r>
  <r>
    <x v="4"/>
    <x v="59"/>
    <x v="910"/>
    <x v="1"/>
    <x v="0"/>
    <m/>
    <m/>
    <m/>
    <n v="107"/>
    <n v="1151.7383699999998"/>
    <m/>
    <m/>
    <n v="24.299065420560748"/>
    <n v="2.2574592313715987"/>
  </r>
  <r>
    <x v="4"/>
    <x v="59"/>
    <x v="911"/>
    <x v="1"/>
    <x v="0"/>
    <m/>
    <m/>
    <m/>
    <n v="110"/>
    <n v="1184.0300999999999"/>
    <n v="17.272727272727273"/>
    <n v="20"/>
    <n v="18.636363636363637"/>
    <n v="1.7313765118928677"/>
  </r>
  <r>
    <x v="4"/>
    <x v="59"/>
    <x v="912"/>
    <x v="1"/>
    <x v="0"/>
    <m/>
    <m/>
    <m/>
    <n v="114"/>
    <n v="1227.08574"/>
    <m/>
    <m/>
    <n v="13.157894736842104"/>
    <n v="1.2224096040321915"/>
  </r>
  <r>
    <x v="4"/>
    <x v="59"/>
    <x v="913"/>
    <x v="1"/>
    <x v="0"/>
    <m/>
    <m/>
    <m/>
    <n v="100"/>
    <n v="1076.3909999999998"/>
    <m/>
    <m/>
    <n v="13"/>
    <n v="1.2077406887838051"/>
  </r>
  <r>
    <x v="4"/>
    <x v="59"/>
    <x v="914"/>
    <x v="1"/>
    <x v="0"/>
    <m/>
    <m/>
    <m/>
    <n v="125"/>
    <n v="1345.48875"/>
    <m/>
    <m/>
    <n v="15.2"/>
    <n v="1.4121275745779875"/>
  </r>
  <r>
    <x v="4"/>
    <x v="59"/>
    <x v="915"/>
    <x v="1"/>
    <x v="0"/>
    <m/>
    <m/>
    <m/>
    <n v="111"/>
    <n v="1194.7940099999998"/>
    <n v="13.513513513513514"/>
    <n v="16.216216216216218"/>
    <n v="14.864864864864865"/>
    <n v="1.3809924715823136"/>
  </r>
  <r>
    <x v="4"/>
    <x v="59"/>
    <x v="916"/>
    <x v="1"/>
    <x v="0"/>
    <m/>
    <m/>
    <m/>
    <n v="134"/>
    <n v="1442.36394"/>
    <m/>
    <m/>
    <n v="20.895522388059703"/>
    <n v="1.941259430880973"/>
  </r>
  <r>
    <x v="4"/>
    <x v="61"/>
    <x v="799"/>
    <x v="1"/>
    <x v="0"/>
    <m/>
    <m/>
    <m/>
    <n v="111"/>
    <n v="1194.7940099999998"/>
    <m/>
    <m/>
    <n v="34.234234234234236"/>
    <n v="3.1804675103107831"/>
  </r>
  <r>
    <x v="4"/>
    <x v="61"/>
    <x v="917"/>
    <x v="1"/>
    <x v="0"/>
    <m/>
    <m/>
    <m/>
    <n v="111"/>
    <n v="1194.7940099999998"/>
    <m/>
    <m/>
    <n v="27.027027027027028"/>
    <n v="2.5108954028769341"/>
  </r>
  <r>
    <x v="4"/>
    <x v="61"/>
    <x v="918"/>
    <x v="1"/>
    <x v="0"/>
    <m/>
    <m/>
    <m/>
    <n v="111"/>
    <n v="1194.7940099999998"/>
    <m/>
    <m/>
    <n v="23.423423423423422"/>
    <n v="2.1761093491600092"/>
  </r>
  <r>
    <x v="4"/>
    <x v="61"/>
    <x v="919"/>
    <x v="1"/>
    <x v="0"/>
    <m/>
    <m/>
    <m/>
    <n v="111"/>
    <n v="1194.7940099999998"/>
    <n v="18.018018018018019"/>
    <n v="22.522522522522522"/>
    <n v="20.27027027027027"/>
    <n v="1.8831715521577004"/>
  </r>
  <r>
    <x v="4"/>
    <x v="62"/>
    <x v="920"/>
    <x v="1"/>
    <x v="0"/>
    <m/>
    <m/>
    <m/>
    <n v="84"/>
    <n v="904.16843999999992"/>
    <m/>
    <m/>
    <n v="27.38095238095238"/>
    <n v="2.5437761760098461"/>
  </r>
  <r>
    <x v="4"/>
    <x v="59"/>
    <x v="921"/>
    <x v="2"/>
    <x v="0"/>
    <m/>
    <m/>
    <m/>
    <n v="139"/>
    <n v="1496.1834899999999"/>
    <n v="6.4748201438848918"/>
    <n v="9.3525179856115113"/>
    <n v="7.9136690647482011"/>
    <n v="0.73520462515892948"/>
  </r>
  <r>
    <x v="4"/>
    <x v="59"/>
    <x v="922"/>
    <x v="2"/>
    <x v="0"/>
    <m/>
    <m/>
    <m/>
    <n v="118"/>
    <n v="1270.1413799999998"/>
    <m/>
    <m/>
    <n v="16.949152542372882"/>
    <n v="1.5746293204482467"/>
  </r>
  <r>
    <x v="4"/>
    <x v="59"/>
    <x v="923"/>
    <x v="2"/>
    <x v="0"/>
    <m/>
    <m/>
    <m/>
    <n v="104"/>
    <n v="1119.4466399999999"/>
    <n v="15.384615384615385"/>
    <n v="21.153846153846153"/>
    <n v="18.26923076923077"/>
    <n v="1.6972687194446967"/>
  </r>
  <r>
    <x v="4"/>
    <x v="59"/>
    <x v="556"/>
    <x v="2"/>
    <x v="0"/>
    <m/>
    <m/>
    <m/>
    <n v="110"/>
    <n v="1184.0300999999999"/>
    <m/>
    <m/>
    <n v="31.818181818181817"/>
    <n v="2.956008678841481"/>
  </r>
  <r>
    <x v="4"/>
    <x v="61"/>
    <x v="924"/>
    <x v="2"/>
    <x v="0"/>
    <m/>
    <m/>
    <m/>
    <n v="104"/>
    <n v="1119.4466399999999"/>
    <m/>
    <m/>
    <n v="8.6538461538461533"/>
    <n v="0.80396939342117202"/>
  </r>
  <r>
    <x v="4"/>
    <x v="45"/>
    <x v="925"/>
    <x v="0"/>
    <x v="1"/>
    <s v="Ground"/>
    <n v="15"/>
    <n v="27"/>
    <n v="21"/>
    <n v="226.04210999999998"/>
    <n v="81.48"/>
    <n v="136.47"/>
    <n v="108.97499999999999"/>
    <n v="10.124118581555013"/>
  </r>
  <r>
    <x v="4"/>
    <x v="45"/>
    <x v="925"/>
    <x v="0"/>
    <x v="1"/>
    <s v="Ground"/>
    <m/>
    <m/>
    <n v="150"/>
    <n v="1614.5864999999999"/>
    <n v="56.79"/>
    <n v="58.99"/>
    <n v="57.89"/>
    <n v="5.3781621902841907"/>
  </r>
  <r>
    <x v="4"/>
    <x v="45"/>
    <x v="925"/>
    <x v="0"/>
    <x v="1"/>
    <s v="Ground"/>
    <m/>
    <m/>
    <n v="1379"/>
    <n v="14843.431889999998"/>
    <m/>
    <m/>
    <n v="20.88"/>
    <n v="1.9398173524466038"/>
  </r>
  <r>
    <x v="4"/>
    <x v="45"/>
    <x v="925"/>
    <x v="0"/>
    <x v="1"/>
    <n v="1"/>
    <n v="10"/>
    <n v="46"/>
    <n v="28"/>
    <n v="301.38947999999999"/>
    <n v="40"/>
    <n v="66.67"/>
    <n v="53.335000000000001"/>
    <n v="4.9549884335603265"/>
  </r>
  <r>
    <x v="4"/>
    <x v="45"/>
    <x v="925"/>
    <x v="0"/>
    <x v="1"/>
    <n v="1"/>
    <m/>
    <m/>
    <n v="1120"/>
    <n v="12055.579199999998"/>
    <m/>
    <m/>
    <n v="20.88"/>
    <n v="1.9398173524466038"/>
  </r>
  <r>
    <x v="4"/>
    <x v="45"/>
    <x v="925"/>
    <x v="0"/>
    <x v="1"/>
    <n v="3"/>
    <n v="16"/>
    <n v="70"/>
    <n v="43"/>
    <n v="462.84812999999997"/>
    <n v="26.85"/>
    <n v="81.64"/>
    <n v="54.245000000000005"/>
    <n v="5.0395302817751935"/>
  </r>
  <r>
    <x v="4"/>
    <x v="47"/>
    <x v="926"/>
    <x v="0"/>
    <x v="1"/>
    <s v="Lower Ground"/>
    <n v="40"/>
    <n v="544"/>
    <n v="292"/>
    <n v="3143.0617199999997"/>
    <n v="94.41"/>
    <n v="107.37"/>
    <n v="100.89"/>
    <n v="9.3729967762613935"/>
  </r>
  <r>
    <x v="4"/>
    <x v="47"/>
    <x v="926"/>
    <x v="0"/>
    <x v="1"/>
    <s v="Lower Ground"/>
    <n v="13"/>
    <n v="16"/>
    <n v="14.5"/>
    <n v="156.076695"/>
    <n v="307.69"/>
    <n v="357.47"/>
    <n v="332.58000000000004"/>
    <n v="30.897722944285999"/>
  </r>
  <r>
    <x v="4"/>
    <x v="47"/>
    <x v="926"/>
    <x v="0"/>
    <x v="1"/>
    <s v="Ground Floor"/>
    <n v="11"/>
    <n v="75"/>
    <n v="43"/>
    <n v="462.84812999999997"/>
    <n v="104.14"/>
    <n v="184.21"/>
    <n v="144.17500000000001"/>
    <n v="13.394308754261933"/>
  </r>
  <r>
    <x v="4"/>
    <x v="47"/>
    <x v="926"/>
    <x v="0"/>
    <x v="1"/>
    <s v="Ground Floor"/>
    <n v="19"/>
    <n v="74"/>
    <n v="46.5"/>
    <n v="500.52181499999995"/>
    <n v="204.55"/>
    <n v="297.97000000000003"/>
    <n v="251.26000000000002"/>
    <n v="23.342840420293761"/>
  </r>
  <r>
    <x v="4"/>
    <x v="47"/>
    <x v="926"/>
    <x v="0"/>
    <x v="1"/>
    <n v="1"/>
    <n v="16"/>
    <n v="72"/>
    <n v="44"/>
    <n v="473.61203999999998"/>
    <m/>
    <m/>
    <n v="86.78"/>
    <n v="8.0621336132814321"/>
  </r>
  <r>
    <x v="4"/>
    <x v="47"/>
    <x v="926"/>
    <x v="0"/>
    <x v="1"/>
    <n v="2"/>
    <m/>
    <m/>
    <n v="60"/>
    <n v="645.83459999999991"/>
    <n v="35.630000000000003"/>
    <n v="43.11"/>
    <n v="39.370000000000005"/>
    <n v="3.657596224416801"/>
  </r>
  <r>
    <x v="4"/>
    <x v="47"/>
    <x v="926"/>
    <x v="0"/>
    <x v="1"/>
    <n v="2"/>
    <n v="15"/>
    <n v="39"/>
    <n v="27"/>
    <n v="290.62556999999998"/>
    <n v="126.5"/>
    <n v="153.85"/>
    <n v="140.17500000000001"/>
    <n v="13.022696234636147"/>
  </r>
  <r>
    <x v="4"/>
    <x v="47"/>
    <x v="926"/>
    <x v="0"/>
    <x v="1"/>
    <n v="2"/>
    <m/>
    <m/>
    <n v="332"/>
    <n v="3573.6181199999996"/>
    <m/>
    <m/>
    <n v="58.49"/>
    <n v="5.4339040682280588"/>
  </r>
  <r>
    <x v="4"/>
    <x v="47"/>
    <x v="926"/>
    <x v="0"/>
    <x v="1"/>
    <n v="3"/>
    <n v="27"/>
    <n v="111"/>
    <n v="69"/>
    <n v="742.70979"/>
    <n v="27.54"/>
    <n v="75.75"/>
    <n v="51.644999999999996"/>
    <n v="4.797982144018432"/>
  </r>
  <r>
    <x v="4"/>
    <x v="47"/>
    <x v="926"/>
    <x v="0"/>
    <x v="1"/>
    <n v="3"/>
    <m/>
    <m/>
    <n v="210"/>
    <n v="2260.4211"/>
    <m/>
    <m/>
    <n v="56.13"/>
    <n v="5.214652681648845"/>
  </r>
  <r>
    <x v="4"/>
    <x v="47"/>
    <x v="926"/>
    <x v="0"/>
    <x v="1"/>
    <n v="3"/>
    <m/>
    <m/>
    <n v="1084"/>
    <n v="11668.078439999999"/>
    <m/>
    <m/>
    <n v="45.43"/>
    <n v="4.220589191649867"/>
  </r>
  <r>
    <x v="4"/>
    <x v="47"/>
    <x v="926"/>
    <x v="0"/>
    <x v="1"/>
    <n v="4"/>
    <n v="71"/>
    <n v="180"/>
    <n v="125.5"/>
    <n v="1350.8707049999998"/>
    <n v="69.13"/>
    <n v="96.55"/>
    <n v="82.84"/>
    <n v="7.6960952814500327"/>
  </r>
  <r>
    <x v="4"/>
    <x v="47"/>
    <x v="926"/>
    <x v="0"/>
    <x v="1"/>
    <n v="4"/>
    <n v="231"/>
    <n v="272"/>
    <n v="251.5"/>
    <n v="2707.1233649999999"/>
    <n v="29.56"/>
    <n v="65.48"/>
    <n v="47.52"/>
    <n v="4.4147567331543405"/>
  </r>
  <r>
    <x v="4"/>
    <x v="47"/>
    <x v="926"/>
    <x v="0"/>
    <x v="1"/>
    <n v="5"/>
    <m/>
    <m/>
    <n v="174"/>
    <n v="1872.9203399999999"/>
    <m/>
    <m/>
    <n v="14.37"/>
    <n v="1.3350179767556369"/>
  </r>
  <r>
    <x v="4"/>
    <x v="47"/>
    <x v="927"/>
    <x v="0"/>
    <x v="1"/>
    <s v="Lower Ground"/>
    <n v="30"/>
    <n v="77"/>
    <n v="53.5"/>
    <n v="575.8691849999999"/>
    <n v="64.59"/>
    <n v="113.02"/>
    <n v="88.805000000000007"/>
    <n v="8.2502624513419871"/>
  </r>
  <r>
    <x v="4"/>
    <x v="47"/>
    <x v="927"/>
    <x v="0"/>
    <x v="1"/>
    <s v="Lower Ground"/>
    <n v="144"/>
    <n v="291"/>
    <n v="217.5"/>
    <n v="2341.1504249999998"/>
    <n v="37.67"/>
    <n v="64.59"/>
    <n v="51.13"/>
    <n v="4.7501370321166121"/>
  </r>
  <r>
    <x v="4"/>
    <x v="47"/>
    <x v="927"/>
    <x v="0"/>
    <x v="1"/>
    <s v="Ground Floor"/>
    <n v="65"/>
    <n v="233"/>
    <n v="149"/>
    <n v="1603.82259"/>
    <n v="59.2"/>
    <n v="161.46"/>
    <n v="110.33000000000001"/>
    <n v="10.250002322578249"/>
  </r>
  <r>
    <x v="4"/>
    <x v="47"/>
    <x v="927"/>
    <x v="0"/>
    <x v="1"/>
    <s v="Ground Floor"/>
    <n v="317"/>
    <n v="908"/>
    <n v="612.5"/>
    <n v="6592.894875"/>
    <n v="29.91"/>
    <n v="59.2"/>
    <n v="44.555"/>
    <n v="4.1392989529817257"/>
  </r>
  <r>
    <x v="4"/>
    <x v="47"/>
    <x v="927"/>
    <x v="0"/>
    <x v="1"/>
    <n v="1"/>
    <n v="49"/>
    <n v="145"/>
    <n v="97"/>
    <n v="1044.0992699999999"/>
    <n v="59.2"/>
    <n v="134.55000000000001"/>
    <n v="96.875"/>
    <n v="8.99999070968701"/>
  </r>
  <r>
    <x v="4"/>
    <x v="47"/>
    <x v="927"/>
    <x v="0"/>
    <x v="1"/>
    <n v="1"/>
    <n v="252"/>
    <n v="493"/>
    <n v="372.5"/>
    <n v="4009.5564749999999"/>
    <n v="21.53"/>
    <n v="59.2"/>
    <n v="40.365000000000002"/>
    <n v="3.7500348386737152"/>
  </r>
  <r>
    <x v="4"/>
    <x v="47"/>
    <x v="927"/>
    <x v="0"/>
    <x v="1"/>
    <n v="2"/>
    <n v="53"/>
    <n v="289"/>
    <n v="171"/>
    <n v="1840.6286099999998"/>
    <n v="21.53"/>
    <n v="86.11"/>
    <n v="53.82"/>
    <n v="5.0000464515649536"/>
  </r>
  <r>
    <x v="4"/>
    <x v="47"/>
    <x v="928"/>
    <x v="0"/>
    <x v="1"/>
    <s v="Lower Ground"/>
    <n v="19"/>
    <n v="43"/>
    <n v="31"/>
    <n v="333.68120999999996"/>
    <n v="74.27"/>
    <n v="99.68"/>
    <n v="86.974999999999994"/>
    <n v="8.0802497236131892"/>
  </r>
  <r>
    <x v="4"/>
    <x v="47"/>
    <x v="928"/>
    <x v="0"/>
    <x v="1"/>
    <s v="Ground Floor"/>
    <n v="65"/>
    <n v="250"/>
    <n v="157.5"/>
    <n v="1695.3158249999999"/>
    <m/>
    <m/>
    <n v="85.68"/>
    <n v="7.9599401703843409"/>
  </r>
  <r>
    <x v="4"/>
    <x v="47"/>
    <x v="928"/>
    <x v="0"/>
    <x v="1"/>
    <n v="1"/>
    <n v="68"/>
    <n v="114"/>
    <n v="91"/>
    <n v="979.51580999999987"/>
    <n v="54.19"/>
    <n v="79.66"/>
    <n v="66.924999999999997"/>
    <n v="6.2175419689889351"/>
  </r>
  <r>
    <x v="4"/>
    <x v="47"/>
    <x v="928"/>
    <x v="0"/>
    <x v="1"/>
    <n v="1"/>
    <m/>
    <m/>
    <n v="81"/>
    <n v="871.87670999999989"/>
    <m/>
    <m/>
    <n v="96.25"/>
    <n v="8.9419262534954811"/>
  </r>
  <r>
    <x v="4"/>
    <x v="47"/>
    <x v="929"/>
    <x v="0"/>
    <x v="1"/>
    <s v="Ground Floor"/>
    <n v="33"/>
    <n v="41"/>
    <n v="37"/>
    <n v="398.26466999999997"/>
    <n v="24.25"/>
    <n v="44.59"/>
    <n v="34.42"/>
    <n v="3.1977257313798906"/>
  </r>
  <r>
    <x v="4"/>
    <x v="47"/>
    <x v="929"/>
    <x v="0"/>
    <x v="1"/>
    <s v="Ground Floor"/>
    <n v="109"/>
    <n v="180"/>
    <n v="144.5"/>
    <n v="1555.3849949999999"/>
    <n v="27.52"/>
    <n v="53.34"/>
    <n v="40.43"/>
    <n v="3.7560735421176341"/>
  </r>
  <r>
    <x v="4"/>
    <x v="47"/>
    <x v="929"/>
    <x v="0"/>
    <x v="1"/>
    <n v="1"/>
    <n v="22"/>
    <n v="56"/>
    <n v="39"/>
    <n v="419.79248999999999"/>
    <n v="14.64"/>
    <n v="54.55"/>
    <n v="34.594999999999999"/>
    <n v="3.2139837791135184"/>
  </r>
  <r>
    <x v="4"/>
    <x v="47"/>
    <x v="929"/>
    <x v="0"/>
    <x v="1"/>
    <n v="1"/>
    <n v="109"/>
    <n v="176"/>
    <n v="142.5"/>
    <n v="1533.8571749999999"/>
    <n v="11.36"/>
    <n v="15.6"/>
    <n v="13.48"/>
    <n v="1.2523341911388997"/>
  </r>
  <r>
    <x v="4"/>
    <x v="47"/>
    <x v="929"/>
    <x v="0"/>
    <x v="1"/>
    <n v="1"/>
    <m/>
    <m/>
    <n v="254"/>
    <n v="2734.03314"/>
    <m/>
    <m/>
    <n v="23.62"/>
    <n v="2.1943719283902676"/>
  </r>
  <r>
    <x v="4"/>
    <x v="47"/>
    <x v="929"/>
    <x v="0"/>
    <x v="1"/>
    <n v="2"/>
    <n v="28"/>
    <n v="33"/>
    <n v="30.5"/>
    <n v="328.29925499999996"/>
    <n v="17.86"/>
    <n v="25"/>
    <n v="21.43"/>
    <n v="1.9909140738951496"/>
  </r>
  <r>
    <x v="4"/>
    <x v="47"/>
    <x v="929"/>
    <x v="0"/>
    <x v="1"/>
    <n v="2"/>
    <n v="100"/>
    <n v="155"/>
    <n v="127.5"/>
    <n v="1372.3985249999998"/>
    <n v="12.9"/>
    <n v="15"/>
    <n v="13.95"/>
    <n v="1.2959986621949293"/>
  </r>
  <r>
    <x v="4"/>
    <x v="47"/>
    <x v="929"/>
    <x v="0"/>
    <x v="1"/>
    <n v="3"/>
    <n v="132"/>
    <n v="155"/>
    <n v="143.5"/>
    <n v="1544.621085"/>
    <n v="10.32"/>
    <n v="19.48"/>
    <n v="14.9"/>
    <n v="1.3842566356060537"/>
  </r>
  <r>
    <x v="4"/>
    <x v="47"/>
    <x v="930"/>
    <x v="0"/>
    <x v="1"/>
    <s v="Lower Ground"/>
    <n v="58"/>
    <n v="133"/>
    <n v="95.5"/>
    <n v="1027.953405"/>
    <n v="34.479999999999997"/>
    <n v="60"/>
    <n v="47.239999999999995"/>
    <n v="4.3887438567805344"/>
  </r>
  <r>
    <x v="4"/>
    <x v="47"/>
    <x v="930"/>
    <x v="0"/>
    <x v="1"/>
    <s v="Lower Ground"/>
    <n v="16"/>
    <n v="25"/>
    <n v="20.5"/>
    <n v="220.66015499999997"/>
    <n v="84.83"/>
    <n v="101.54"/>
    <n v="93.185000000000002"/>
    <n v="8.6571781603322222"/>
  </r>
  <r>
    <x v="4"/>
    <x v="47"/>
    <x v="930"/>
    <x v="0"/>
    <x v="1"/>
    <s v="Ground Floor"/>
    <n v="14"/>
    <n v="26"/>
    <n v="20"/>
    <n v="215.27819999999997"/>
    <m/>
    <m/>
    <n v="76.92"/>
    <n v="7.1461087524038689"/>
  </r>
  <r>
    <x v="4"/>
    <x v="47"/>
    <x v="930"/>
    <x v="0"/>
    <x v="1"/>
    <s v="Ground Floor"/>
    <n v="35"/>
    <n v="38"/>
    <n v="36.5"/>
    <n v="392.88271499999996"/>
    <n v="78.95"/>
    <n v="114.29"/>
    <n v="96.62"/>
    <n v="8.9763004115608656"/>
  </r>
  <r>
    <x v="4"/>
    <x v="47"/>
    <x v="930"/>
    <x v="0"/>
    <x v="1"/>
    <s v="Ground Floor"/>
    <m/>
    <m/>
    <n v="63"/>
    <n v="678.12632999999994"/>
    <m/>
    <m/>
    <n v="238.1"/>
    <n v="22.120235230724923"/>
  </r>
  <r>
    <x v="4"/>
    <x v="47"/>
    <x v="930"/>
    <x v="0"/>
    <x v="1"/>
    <s v="Ground Floor"/>
    <m/>
    <m/>
    <n v="161"/>
    <n v="1732.9895099999999"/>
    <m/>
    <m/>
    <n v="75.569999999999993"/>
    <n v="7.0206895270301652"/>
  </r>
  <r>
    <x v="4"/>
    <x v="47"/>
    <x v="930"/>
    <x v="0"/>
    <x v="1"/>
    <s v="Ground Floor"/>
    <m/>
    <m/>
    <n v="309"/>
    <n v="3326.04819"/>
    <m/>
    <m/>
    <n v="66.989999999999995"/>
    <n v="6.2235806724328544"/>
  </r>
  <r>
    <x v="4"/>
    <x v="47"/>
    <x v="930"/>
    <x v="0"/>
    <x v="1"/>
    <n v="1"/>
    <n v="22"/>
    <n v="54"/>
    <n v="38"/>
    <n v="409.02857999999998"/>
    <n v="45.45"/>
    <n v="75.38"/>
    <n v="60.414999999999999"/>
    <n v="5.612742593297968"/>
  </r>
  <r>
    <x v="4"/>
    <x v="47"/>
    <x v="930"/>
    <x v="0"/>
    <x v="1"/>
    <n v="1"/>
    <m/>
    <m/>
    <n v="187"/>
    <n v="2012.8511699999999"/>
    <m/>
    <m/>
    <n v="15.62"/>
    <n v="1.4511468891386952"/>
  </r>
  <r>
    <x v="4"/>
    <x v="47"/>
    <x v="930"/>
    <x v="0"/>
    <x v="1"/>
    <n v="1"/>
    <m/>
    <m/>
    <n v="297"/>
    <n v="3196.8812699999999"/>
    <m/>
    <m/>
    <n v="28.62"/>
    <n v="2.6588875779225005"/>
  </r>
  <r>
    <x v="4"/>
    <x v="47"/>
    <x v="930"/>
    <x v="0"/>
    <x v="1"/>
    <n v="2"/>
    <n v="21"/>
    <n v="39"/>
    <n v="30"/>
    <n v="322.91729999999995"/>
    <n v="23.31"/>
    <n v="65.63"/>
    <n v="44.47"/>
    <n v="4.1314021869396784"/>
  </r>
  <r>
    <x v="4"/>
    <x v="47"/>
    <x v="930"/>
    <x v="0"/>
    <x v="1"/>
    <n v="2"/>
    <n v="55"/>
    <n v="70"/>
    <n v="62.5"/>
    <n v="672.74437499999999"/>
    <n v="21.43"/>
    <n v="85.45"/>
    <n v="53.44"/>
    <n v="4.9647432622005034"/>
  </r>
  <r>
    <x v="4"/>
    <x v="47"/>
    <x v="930"/>
    <x v="0"/>
    <x v="1"/>
    <n v="3"/>
    <n v="22"/>
    <n v="93"/>
    <n v="57.5"/>
    <n v="618.92482499999994"/>
    <n v="30.9"/>
    <n v="59.53"/>
    <n v="45.215000000000003"/>
    <n v="4.2006150187199811"/>
  </r>
  <r>
    <x v="4"/>
    <x v="47"/>
    <x v="930"/>
    <x v="0"/>
    <x v="1"/>
    <n v="3"/>
    <m/>
    <m/>
    <n v="109"/>
    <n v="1173.2661899999998"/>
    <m/>
    <m/>
    <n v="79.3"/>
    <n v="7.3672182015812115"/>
  </r>
  <r>
    <x v="4"/>
    <x v="47"/>
    <x v="930"/>
    <x v="0"/>
    <x v="1"/>
    <n v="3"/>
    <m/>
    <m/>
    <n v="384"/>
    <n v="4133.3414400000001"/>
    <m/>
    <m/>
    <n v="59.2"/>
    <n v="5.4998652904616359"/>
  </r>
  <r>
    <x v="4"/>
    <x v="47"/>
    <x v="931"/>
    <x v="0"/>
    <x v="1"/>
    <s v="Ground Floor"/>
    <m/>
    <m/>
    <n v="19"/>
    <n v="204.51428999999999"/>
    <n v="157.88999999999999"/>
    <n v="205.26"/>
    <n v="181.57499999999999"/>
    <n v="16.868885812763033"/>
  </r>
  <r>
    <x v="4"/>
    <x v="47"/>
    <x v="931"/>
    <x v="0"/>
    <x v="1"/>
    <s v="Ground Floor"/>
    <m/>
    <m/>
    <n v="51"/>
    <n v="548.95940999999993"/>
    <m/>
    <m/>
    <n v="74.510000000000005"/>
    <n v="6.9222122093293335"/>
  </r>
  <r>
    <x v="4"/>
    <x v="47"/>
    <x v="931"/>
    <x v="0"/>
    <x v="1"/>
    <n v="1"/>
    <n v="36"/>
    <n v="42"/>
    <n v="39"/>
    <n v="419.79248999999999"/>
    <n v="40.299999999999997"/>
    <n v="54.05"/>
    <n v="47.174999999999997"/>
    <n v="4.3827051533366159"/>
  </r>
  <r>
    <x v="4"/>
    <x v="47"/>
    <x v="932"/>
    <x v="0"/>
    <x v="1"/>
    <n v="2"/>
    <n v="25"/>
    <n v="58"/>
    <n v="41.5"/>
    <n v="446.70226499999995"/>
    <n v="21.67"/>
    <n v="33.33"/>
    <n v="27.5"/>
    <n v="2.5548360724272801"/>
  </r>
  <r>
    <x v="4"/>
    <x v="47"/>
    <x v="933"/>
    <x v="0"/>
    <x v="1"/>
    <s v="Ground Floor"/>
    <m/>
    <m/>
    <n v="47"/>
    <n v="505.90376999999995"/>
    <m/>
    <m/>
    <n v="21.28"/>
    <n v="1.9769786044091828"/>
  </r>
  <r>
    <x v="4"/>
    <x v="47"/>
    <x v="933"/>
    <x v="0"/>
    <x v="1"/>
    <s v="Ground Floor"/>
    <m/>
    <m/>
    <n v="17"/>
    <n v="182.98647"/>
    <m/>
    <m/>
    <n v="117.65"/>
    <n v="10.930053233493437"/>
  </r>
  <r>
    <x v="4"/>
    <x v="47"/>
    <x v="933"/>
    <x v="0"/>
    <x v="1"/>
    <s v="Ground Floor"/>
    <m/>
    <m/>
    <n v="102"/>
    <n v="1097.9188199999999"/>
    <m/>
    <m/>
    <n v="29.41"/>
    <n v="2.7322810505485933"/>
  </r>
  <r>
    <x v="4"/>
    <x v="47"/>
    <x v="933"/>
    <x v="0"/>
    <x v="1"/>
    <n v="1"/>
    <m/>
    <m/>
    <n v="75"/>
    <n v="807.29324999999994"/>
    <n v="40.130000000000003"/>
    <n v="61.5"/>
    <n v="50.814999999999998"/>
    <n v="4.7208725461960812"/>
  </r>
  <r>
    <x v="4"/>
    <x v="47"/>
    <x v="933"/>
    <x v="0"/>
    <x v="1"/>
    <n v="2"/>
    <m/>
    <m/>
    <n v="34"/>
    <n v="365.97293999999999"/>
    <m/>
    <m/>
    <n v="17.649999999999999"/>
    <n v="1.6397402428487815"/>
  </r>
  <r>
    <x v="4"/>
    <x v="47"/>
    <x v="933"/>
    <x v="0"/>
    <x v="1"/>
    <n v="5"/>
    <m/>
    <m/>
    <n v="140"/>
    <n v="1506.9473999999998"/>
    <m/>
    <m/>
    <n v="22.96"/>
    <n v="2.1330558626520131"/>
  </r>
  <r>
    <x v="4"/>
    <x v="47"/>
    <x v="934"/>
    <x v="0"/>
    <x v="1"/>
    <s v="Ground Floor"/>
    <n v="19"/>
    <n v="130"/>
    <n v="74.5"/>
    <n v="801.911295"/>
    <n v="27.04"/>
    <n v="129.16999999999999"/>
    <n v="78.10499999999999"/>
    <n v="7.2561989613430073"/>
  </r>
  <r>
    <x v="4"/>
    <x v="47"/>
    <x v="934"/>
    <x v="0"/>
    <x v="1"/>
    <n v="1"/>
    <m/>
    <m/>
    <n v="180"/>
    <n v="1937.5038"/>
    <m/>
    <m/>
    <n v="107.64"/>
    <n v="10.000092903129907"/>
  </r>
  <r>
    <x v="4"/>
    <x v="47"/>
    <x v="934"/>
    <x v="0"/>
    <x v="1"/>
    <n v="1"/>
    <m/>
    <m/>
    <n v="29"/>
    <n v="312.15339"/>
    <n v="44.43"/>
    <n v="54.68"/>
    <n v="49.555"/>
    <n v="4.6038146025139586"/>
  </r>
  <r>
    <x v="4"/>
    <x v="47"/>
    <x v="934"/>
    <x v="0"/>
    <x v="1"/>
    <n v="1"/>
    <m/>
    <m/>
    <n v="60"/>
    <n v="645.83459999999991"/>
    <m/>
    <m/>
    <n v="21.67"/>
    <n v="2.0132108250726968"/>
  </r>
  <r>
    <x v="4"/>
    <x v="47"/>
    <x v="934"/>
    <x v="0"/>
    <x v="1"/>
    <n v="2"/>
    <n v="26"/>
    <n v="57"/>
    <n v="41.5"/>
    <n v="446.70226499999995"/>
    <n v="32.29"/>
    <n v="45.69"/>
    <n v="38.989999999999995"/>
    <n v="3.6222930350523508"/>
  </r>
  <r>
    <x v="4"/>
    <x v="47"/>
    <x v="934"/>
    <x v="0"/>
    <x v="1"/>
    <n v="2"/>
    <m/>
    <m/>
    <n v="428"/>
    <n v="4606.9534799999992"/>
    <m/>
    <m/>
    <n v="34.44"/>
    <n v="3.199583793978019"/>
  </r>
  <r>
    <x v="4"/>
    <x v="47"/>
    <x v="935"/>
    <x v="0"/>
    <x v="1"/>
    <s v="Lower Ground"/>
    <n v="42"/>
    <n v="61"/>
    <n v="51.5"/>
    <n v="554.341365"/>
    <n v="90.33"/>
    <n v="145.18"/>
    <n v="117.755"/>
    <n v="10.939808062133613"/>
  </r>
  <r>
    <x v="4"/>
    <x v="47"/>
    <x v="935"/>
    <x v="0"/>
    <x v="1"/>
    <s v="Lower Ground"/>
    <n v="212"/>
    <n v="323"/>
    <n v="267.5"/>
    <n v="2879.3459249999996"/>
    <n v="59.2"/>
    <n v="130.78"/>
    <n v="94.990000000000009"/>
    <n v="8.8248683098133593"/>
  </r>
  <r>
    <x v="4"/>
    <x v="47"/>
    <x v="935"/>
    <x v="0"/>
    <x v="1"/>
    <s v="Ground Floor"/>
    <n v="55"/>
    <n v="85"/>
    <n v="70"/>
    <n v="753.47369999999989"/>
    <n v="96.87"/>
    <n v="182.98"/>
    <n v="139.92500000000001"/>
    <n v="12.999470452159535"/>
  </r>
  <r>
    <x v="4"/>
    <x v="47"/>
    <x v="935"/>
    <x v="0"/>
    <x v="1"/>
    <s v="Ground Floor"/>
    <n v="110"/>
    <n v="223"/>
    <n v="166.5"/>
    <n v="1792.1910149999999"/>
    <n v="81.33"/>
    <n v="184.05"/>
    <n v="132.69"/>
    <n v="12.327316307286393"/>
  </r>
  <r>
    <x v="4"/>
    <x v="47"/>
    <x v="935"/>
    <x v="0"/>
    <x v="1"/>
    <s v="Ground Floor"/>
    <n v="310"/>
    <n v="345"/>
    <n v="327.5"/>
    <n v="3525.1805249999998"/>
    <n v="32.26"/>
    <n v="64.84"/>
    <n v="48.55"/>
    <n v="4.5104469569579795"/>
  </r>
  <r>
    <x v="4"/>
    <x v="47"/>
    <x v="935"/>
    <x v="0"/>
    <x v="1"/>
    <n v="1"/>
    <n v="25"/>
    <n v="86"/>
    <n v="55.5"/>
    <n v="597.39700499999992"/>
    <n v="102.26"/>
    <n v="140"/>
    <n v="121.13"/>
    <n v="11.253356125567871"/>
  </r>
  <r>
    <x v="4"/>
    <x v="47"/>
    <x v="935"/>
    <x v="0"/>
    <x v="1"/>
    <n v="1"/>
    <n v="43"/>
    <n v="86"/>
    <n v="64.5"/>
    <n v="694.2721949999999"/>
    <n v="64.47"/>
    <n v="117.32"/>
    <n v="90.894999999999996"/>
    <n v="8.4444299928464588"/>
  </r>
  <r>
    <x v="4"/>
    <x v="47"/>
    <x v="935"/>
    <x v="0"/>
    <x v="1"/>
    <n v="1"/>
    <n v="130"/>
    <n v="274"/>
    <n v="202"/>
    <n v="2174.3098199999999"/>
    <n v="48.46"/>
    <n v="108.6"/>
    <n v="78.53"/>
    <n v="7.2956827915532481"/>
  </r>
  <r>
    <x v="4"/>
    <x v="47"/>
    <x v="935"/>
    <x v="0"/>
    <x v="1"/>
    <n v="1"/>
    <m/>
    <m/>
    <n v="898"/>
    <n v="9665.9911799999991"/>
    <m/>
    <m/>
    <n v="47.36"/>
    <n v="4.399892232369309"/>
  </r>
  <r>
    <x v="4"/>
    <x v="47"/>
    <x v="935"/>
    <x v="0"/>
    <x v="1"/>
    <n v="2"/>
    <m/>
    <m/>
    <n v="58"/>
    <n v="624.30678"/>
    <m/>
    <m/>
    <n v="108.66"/>
    <n v="10.094854095634481"/>
  </r>
  <r>
    <x v="4"/>
    <x v="47"/>
    <x v="935"/>
    <x v="0"/>
    <x v="1"/>
    <n v="2"/>
    <n v="110"/>
    <n v="418"/>
    <n v="264"/>
    <n v="2841.6722399999999"/>
    <n v="37.67"/>
    <n v="60.81"/>
    <n v="49.24"/>
    <n v="4.5745501165934286"/>
  </r>
  <r>
    <x v="4"/>
    <x v="47"/>
    <x v="935"/>
    <x v="0"/>
    <x v="1"/>
    <n v="3"/>
    <n v="35"/>
    <n v="95"/>
    <n v="65"/>
    <n v="699.65414999999996"/>
    <n v="69.73"/>
    <n v="140.72999999999999"/>
    <n v="105.22999999999999"/>
    <n v="9.7761963600553692"/>
  </r>
  <r>
    <x v="4"/>
    <x v="47"/>
    <x v="935"/>
    <x v="0"/>
    <x v="1"/>
    <n v="3"/>
    <n v="181"/>
    <n v="456"/>
    <n v="318.5"/>
    <n v="3428.3053349999996"/>
    <n v="37.549999999999997"/>
    <n v="60.53"/>
    <n v="49.04"/>
    <n v="4.5559694906121386"/>
  </r>
  <r>
    <x v="4"/>
    <x v="47"/>
    <x v="936"/>
    <x v="0"/>
    <x v="1"/>
    <s v="Ground Floor"/>
    <m/>
    <m/>
    <n v="31"/>
    <n v="333.68120999999996"/>
    <m/>
    <m/>
    <n v="129.03"/>
    <n v="11.987290851828799"/>
  </r>
  <r>
    <x v="4"/>
    <x v="47"/>
    <x v="936"/>
    <x v="0"/>
    <x v="1"/>
    <n v="2"/>
    <n v="31"/>
    <n v="93"/>
    <n v="62"/>
    <n v="667.36241999999993"/>
    <n v="35.71"/>
    <n v="57.59"/>
    <n v="46.650000000000006"/>
    <n v="4.333931010135732"/>
  </r>
  <r>
    <x v="4"/>
    <x v="47"/>
    <x v="936"/>
    <x v="0"/>
    <x v="1"/>
    <n v="2"/>
    <m/>
    <m/>
    <n v="197.78"/>
    <n v="2128.8861198"/>
    <n v="50.56"/>
    <n v="55.62"/>
    <n v="53.09"/>
    <n v="4.9322271667332478"/>
  </r>
  <r>
    <x v="4"/>
    <x v="47"/>
    <x v="937"/>
    <x v="0"/>
    <x v="1"/>
    <s v="Lower  Ground"/>
    <m/>
    <m/>
    <n v="232"/>
    <n v="2497.22712"/>
    <m/>
    <m/>
    <n v="18.100000000000001"/>
    <n v="1.6815466513066828"/>
  </r>
  <r>
    <x v="4"/>
    <x v="47"/>
    <x v="937"/>
    <x v="0"/>
    <x v="1"/>
    <s v="Ground"/>
    <n v="13"/>
    <n v="166"/>
    <n v="89.5"/>
    <n v="963.36994499999992"/>
    <n v="23.52"/>
    <n v="24.74"/>
    <n v="24.13"/>
    <n v="2.2417525246425551"/>
  </r>
  <r>
    <x v="4"/>
    <x v="47"/>
    <x v="937"/>
    <x v="0"/>
    <x v="1"/>
    <s v="1"/>
    <n v="22"/>
    <n v="250"/>
    <n v="136"/>
    <n v="1463.89176"/>
    <n v="21.53"/>
    <n v="21.64"/>
    <n v="21.585000000000001"/>
    <n v="2.0053140590306491"/>
  </r>
  <r>
    <x v="4"/>
    <x v="47"/>
    <x v="768"/>
    <x v="0"/>
    <x v="1"/>
    <s v="Ground Floor"/>
    <n v="9"/>
    <n v="31"/>
    <n v="20"/>
    <n v="215.27819999999997"/>
    <n v="64.52"/>
    <n v="73.75"/>
    <n v="69.134999999999991"/>
    <n v="6.4228578860821814"/>
  </r>
  <r>
    <x v="4"/>
    <x v="47"/>
    <x v="768"/>
    <x v="0"/>
    <x v="1"/>
    <s v="Ground Floor"/>
    <m/>
    <m/>
    <n v="74"/>
    <n v="796.52933999999993"/>
    <m/>
    <m/>
    <n v="17.57"/>
    <n v="1.632307992456266"/>
  </r>
  <r>
    <x v="4"/>
    <x v="47"/>
    <x v="768"/>
    <x v="0"/>
    <x v="1"/>
    <n v="1"/>
    <m/>
    <m/>
    <n v="28"/>
    <n v="301.38947999999999"/>
    <m/>
    <m/>
    <n v="16.149999999999999"/>
    <n v="1.5003855479891117"/>
  </r>
  <r>
    <x v="4"/>
    <x v="47"/>
    <x v="768"/>
    <x v="0"/>
    <x v="1"/>
    <n v="3"/>
    <m/>
    <m/>
    <n v="111"/>
    <n v="1194.7940099999998"/>
    <m/>
    <m/>
    <n v="22.52"/>
    <n v="2.0921784854931764"/>
  </r>
  <r>
    <x v="4"/>
    <x v="47"/>
    <x v="768"/>
    <x v="0"/>
    <x v="1"/>
    <n v="4"/>
    <m/>
    <m/>
    <n v="31"/>
    <n v="333.68120999999996"/>
    <m/>
    <m/>
    <n v="61.29"/>
    <n v="5.6940328319661093"/>
  </r>
  <r>
    <x v="4"/>
    <x v="52"/>
    <x v="938"/>
    <x v="0"/>
    <x v="1"/>
    <s v="Ground"/>
    <n v="22"/>
    <n v="26"/>
    <n v="24"/>
    <n v="258.33384000000001"/>
    <n v="83.85"/>
    <n v="96.41"/>
    <n v="90.13"/>
    <n v="8.3733590984680273"/>
  </r>
  <r>
    <x v="4"/>
    <x v="52"/>
    <x v="939"/>
    <x v="0"/>
    <x v="1"/>
    <s v="Ground"/>
    <m/>
    <m/>
    <n v="57"/>
    <n v="613.54286999999999"/>
    <m/>
    <m/>
    <n v="44.19"/>
    <n v="4.1053893105658732"/>
  </r>
  <r>
    <x v="4"/>
    <x v="52"/>
    <x v="939"/>
    <x v="0"/>
    <x v="1"/>
    <n v="1"/>
    <m/>
    <m/>
    <n v="27"/>
    <n v="290.62556999999998"/>
    <m/>
    <m/>
    <n v="25.5"/>
    <n v="2.3690298126143872"/>
  </r>
  <r>
    <x v="4"/>
    <x v="53"/>
    <x v="940"/>
    <x v="0"/>
    <x v="1"/>
    <n v="1"/>
    <m/>
    <m/>
    <n v="37"/>
    <n v="398.26466999999997"/>
    <m/>
    <m/>
    <n v="27.03"/>
    <n v="2.5111716013712506"/>
  </r>
  <r>
    <x v="4"/>
    <x v="53"/>
    <x v="940"/>
    <x v="0"/>
    <x v="1"/>
    <n v="2"/>
    <n v="25"/>
    <n v="37"/>
    <n v="31"/>
    <n v="333.68120999999996"/>
    <m/>
    <m/>
    <n v="27.6"/>
    <n v="2.564126385417925"/>
  </r>
  <r>
    <x v="4"/>
    <x v="54"/>
    <x v="941"/>
    <x v="0"/>
    <x v="1"/>
    <s v="Ground Floor"/>
    <n v="24"/>
    <n v="38"/>
    <n v="31"/>
    <n v="333.68120999999996"/>
    <n v="38.71"/>
    <n v="88.24"/>
    <n v="63.474999999999994"/>
    <n v="5.897026170811694"/>
  </r>
  <r>
    <x v="4"/>
    <x v="54"/>
    <x v="941"/>
    <x v="0"/>
    <x v="1"/>
    <n v="1"/>
    <m/>
    <m/>
    <n v="139"/>
    <n v="1496.1834899999999"/>
    <m/>
    <m/>
    <n v="6.12"/>
    <n v="0.56856715502745292"/>
  </r>
  <r>
    <x v="4"/>
    <x v="56"/>
    <x v="942"/>
    <x v="0"/>
    <x v="1"/>
    <s v="Ground"/>
    <n v="5"/>
    <n v="60"/>
    <n v="32.5"/>
    <n v="349.82707499999998"/>
    <n v="28.26"/>
    <n v="53.82"/>
    <n v="41.04"/>
    <n v="3.8127444513605666"/>
  </r>
  <r>
    <x v="4"/>
    <x v="56"/>
    <x v="943"/>
    <x v="0"/>
    <x v="1"/>
    <n v="1"/>
    <n v="21"/>
    <n v="72"/>
    <n v="46.5"/>
    <n v="500.52181499999995"/>
    <n v="18.84"/>
    <n v="21.53"/>
    <n v="20.185000000000002"/>
    <n v="1.8752496771616238"/>
  </r>
  <r>
    <x v="4"/>
    <x v="57"/>
    <x v="944"/>
    <x v="0"/>
    <x v="1"/>
    <s v="Ground"/>
    <m/>
    <m/>
    <n v="98"/>
    <n v="1054.8631799999998"/>
    <m/>
    <m/>
    <n v="61.22"/>
    <n v="5.687529612872658"/>
  </r>
  <r>
    <x v="4"/>
    <x v="57"/>
    <x v="944"/>
    <x v="0"/>
    <x v="1"/>
    <n v="2"/>
    <m/>
    <m/>
    <n v="88"/>
    <n v="947.22407999999996"/>
    <n v="22.86"/>
    <n v="49.14"/>
    <n v="36"/>
    <n v="3.3445126766320761"/>
  </r>
  <r>
    <x v="4"/>
    <x v="59"/>
    <x v="945"/>
    <x v="0"/>
    <x v="1"/>
    <s v="Ground"/>
    <n v="17"/>
    <n v="24"/>
    <n v="20.5"/>
    <n v="220.66015499999997"/>
    <n v="21.21"/>
    <n v="29.54"/>
    <n v="25.375"/>
    <n v="2.3574169213760814"/>
  </r>
  <r>
    <x v="4"/>
    <x v="59"/>
    <x v="946"/>
    <x v="0"/>
    <x v="1"/>
    <s v="Ground"/>
    <m/>
    <m/>
    <n v="55"/>
    <n v="592.01504999999997"/>
    <m/>
    <m/>
    <n v="32.619999999999997"/>
    <n v="3.0305000975482863"/>
  </r>
  <r>
    <x v="4"/>
    <x v="47"/>
    <x v="947"/>
    <x v="1"/>
    <x v="1"/>
    <s v="Ground Floor"/>
    <m/>
    <m/>
    <n v="770"/>
    <n v="8288.2106999999996"/>
    <m/>
    <m/>
    <n v="34.46"/>
    <n v="3.2014418565761482"/>
  </r>
  <r>
    <x v="4"/>
    <x v="47"/>
    <x v="947"/>
    <x v="1"/>
    <x v="1"/>
    <s v="Ground Floor"/>
    <m/>
    <m/>
    <n v="2699"/>
    <n v="29051.793089999999"/>
    <m/>
    <m/>
    <n v="19.38"/>
    <n v="1.800462657586934"/>
  </r>
  <r>
    <x v="4"/>
    <x v="47"/>
    <x v="947"/>
    <x v="1"/>
    <x v="1"/>
    <n v="1"/>
    <n v="20"/>
    <n v="46"/>
    <n v="33"/>
    <n v="355.20902999999998"/>
    <n v="19.57"/>
    <n v="70"/>
    <n v="44.784999999999997"/>
    <n v="4.1606666728602084"/>
  </r>
  <r>
    <x v="4"/>
    <x v="47"/>
    <x v="947"/>
    <x v="1"/>
    <x v="1"/>
    <n v="3"/>
    <m/>
    <m/>
    <n v="20"/>
    <n v="215.27819999999997"/>
    <m/>
    <m/>
    <n v="35"/>
    <n v="3.2516095467256294"/>
  </r>
  <r>
    <x v="4"/>
    <x v="47"/>
    <x v="808"/>
    <x v="1"/>
    <x v="1"/>
    <s v="Ground Floor"/>
    <m/>
    <m/>
    <n v="19"/>
    <n v="204.51428999999999"/>
    <m/>
    <m/>
    <n v="126.31"/>
    <n v="11.734594338483264"/>
  </r>
  <r>
    <x v="4"/>
    <x v="47"/>
    <x v="808"/>
    <x v="1"/>
    <x v="1"/>
    <s v="Ground Floor"/>
    <n v="29"/>
    <n v="72"/>
    <n v="50.5"/>
    <n v="543.57745499999999"/>
    <n v="63"/>
    <n v="195.94"/>
    <n v="129.47"/>
    <n v="12.028168228987635"/>
  </r>
  <r>
    <x v="4"/>
    <x v="47"/>
    <x v="808"/>
    <x v="1"/>
    <x v="1"/>
    <s v="Ground Floor"/>
    <m/>
    <m/>
    <n v="543"/>
    <n v="5844.8031299999993"/>
    <m/>
    <m/>
    <n v="48.46"/>
    <n v="4.5020856752664002"/>
  </r>
  <r>
    <x v="4"/>
    <x v="47"/>
    <x v="808"/>
    <x v="1"/>
    <x v="1"/>
    <n v="1"/>
    <n v="26"/>
    <n v="93"/>
    <n v="59.5"/>
    <n v="640.45264499999996"/>
    <n v="59.14"/>
    <n v="94.59"/>
    <n v="76.865000000000009"/>
    <n v="7.1409990802590153"/>
  </r>
  <r>
    <x v="4"/>
    <x v="47"/>
    <x v="808"/>
    <x v="1"/>
    <x v="1"/>
    <n v="1"/>
    <n v="38"/>
    <n v="83"/>
    <n v="60.5"/>
    <n v="651.21655499999997"/>
    <n v="102.63"/>
    <n v="109.67"/>
    <n v="106.15"/>
    <n v="9.8616672395693019"/>
  </r>
  <r>
    <x v="4"/>
    <x v="47"/>
    <x v="808"/>
    <x v="1"/>
    <x v="1"/>
    <n v="2"/>
    <n v="27"/>
    <n v="36"/>
    <n v="31.5"/>
    <n v="339.06316499999997"/>
    <n v="43.75"/>
    <n v="66.67"/>
    <n v="55.21"/>
    <n v="5.129181802134914"/>
  </r>
  <r>
    <x v="4"/>
    <x v="47"/>
    <x v="808"/>
    <x v="1"/>
    <x v="1"/>
    <n v="2"/>
    <m/>
    <m/>
    <n v="22"/>
    <n v="236.80601999999999"/>
    <m/>
    <m/>
    <n v="81.819999999999993"/>
    <n v="7.6013340889454559"/>
  </r>
  <r>
    <x v="4"/>
    <x v="47"/>
    <x v="948"/>
    <x v="1"/>
    <x v="1"/>
    <n v="1"/>
    <m/>
    <m/>
    <n v="35"/>
    <n v="376.73684999999995"/>
    <m/>
    <m/>
    <n v="42.86"/>
    <n v="3.9818281477902993"/>
  </r>
  <r>
    <x v="4"/>
    <x v="47"/>
    <x v="948"/>
    <x v="1"/>
    <x v="1"/>
    <n v="2"/>
    <m/>
    <m/>
    <n v="24"/>
    <n v="258.33384000000001"/>
    <m/>
    <m/>
    <n v="50"/>
    <n v="4.6451564953223272"/>
  </r>
  <r>
    <x v="4"/>
    <x v="47"/>
    <x v="949"/>
    <x v="1"/>
    <x v="1"/>
    <s v="Lower  Ground"/>
    <n v="19"/>
    <n v="28"/>
    <n v="23.5"/>
    <n v="252.95188499999998"/>
    <n v="87.27"/>
    <n v="108.7"/>
    <n v="97.984999999999999"/>
    <n v="9.1031131838831651"/>
  </r>
  <r>
    <x v="4"/>
    <x v="47"/>
    <x v="949"/>
    <x v="1"/>
    <x v="1"/>
    <s v="Lower  Ground"/>
    <n v="34"/>
    <n v="54"/>
    <n v="44"/>
    <n v="473.61203999999998"/>
    <n v="64.81"/>
    <n v="102.94"/>
    <n v="83.875"/>
    <n v="7.7922500209032046"/>
  </r>
  <r>
    <x v="4"/>
    <x v="47"/>
    <x v="949"/>
    <x v="1"/>
    <x v="1"/>
    <s v="Ground Floor"/>
    <n v="23"/>
    <n v="46"/>
    <n v="34.5"/>
    <n v="371.354895"/>
    <n v="108"/>
    <n v="141.30000000000001"/>
    <n v="124.65"/>
    <n v="11.580375142838562"/>
  </r>
  <r>
    <x v="4"/>
    <x v="47"/>
    <x v="949"/>
    <x v="1"/>
    <x v="1"/>
    <n v="1"/>
    <n v="18"/>
    <n v="29"/>
    <n v="23.5"/>
    <n v="252.95188499999998"/>
    <n v="120.69"/>
    <n v="127.78"/>
    <n v="124.235"/>
    <n v="11.541820343927387"/>
  </r>
  <r>
    <x v="4"/>
    <x v="47"/>
    <x v="949"/>
    <x v="1"/>
    <x v="1"/>
    <n v="2"/>
    <m/>
    <m/>
    <n v="11"/>
    <n v="118.40300999999999"/>
    <m/>
    <m/>
    <n v="163.63999999999999"/>
    <n v="15.202668177890912"/>
  </r>
  <r>
    <x v="4"/>
    <x v="47"/>
    <x v="949"/>
    <x v="1"/>
    <x v="1"/>
    <n v="2"/>
    <n v="18"/>
    <n v="23"/>
    <n v="20.5"/>
    <n v="220.66015499999997"/>
    <n v="88.89"/>
    <n v="115"/>
    <n v="101.94499999999999"/>
    <n v="9.4710095783126924"/>
  </r>
  <r>
    <x v="4"/>
    <x v="47"/>
    <x v="950"/>
    <x v="1"/>
    <x v="1"/>
    <s v="Ground Floor"/>
    <n v="21"/>
    <n v="22"/>
    <n v="21.5"/>
    <n v="231.42406499999998"/>
    <n v="47.62"/>
    <n v="60"/>
    <n v="53.81"/>
    <n v="4.9991174202658888"/>
  </r>
  <r>
    <x v="4"/>
    <x v="47"/>
    <x v="950"/>
    <x v="1"/>
    <x v="1"/>
    <s v="Ground Floor"/>
    <n v="15"/>
    <n v="47"/>
    <n v="31"/>
    <n v="333.68120999999996"/>
    <n v="48.54"/>
    <n v="60"/>
    <n v="54.269999999999996"/>
    <n v="5.0418528600228543"/>
  </r>
  <r>
    <x v="4"/>
    <x v="47"/>
    <x v="950"/>
    <x v="1"/>
    <x v="1"/>
    <n v="1"/>
    <m/>
    <m/>
    <n v="38.65"/>
    <n v="416.02512149999995"/>
    <m/>
    <m/>
    <n v="38.65"/>
    <n v="3.5907059708841591"/>
  </r>
  <r>
    <x v="4"/>
    <x v="47"/>
    <x v="951"/>
    <x v="1"/>
    <x v="1"/>
    <s v="Ground Floor"/>
    <n v="20"/>
    <n v="44"/>
    <n v="32"/>
    <n v="344.44511999999997"/>
    <n v="35"/>
    <n v="162.91"/>
    <n v="98.954999999999998"/>
    <n v="9.1932292198924177"/>
  </r>
  <r>
    <x v="4"/>
    <x v="47"/>
    <x v="951"/>
    <x v="1"/>
    <x v="1"/>
    <s v="Ground Floor"/>
    <m/>
    <m/>
    <n v="17"/>
    <n v="182.98647"/>
    <m/>
    <m/>
    <n v="196.86"/>
    <n v="18.288910153383071"/>
  </r>
  <r>
    <x v="4"/>
    <x v="47"/>
    <x v="835"/>
    <x v="1"/>
    <x v="1"/>
    <s v="Lower Ground"/>
    <n v="20"/>
    <n v="64"/>
    <n v="42"/>
    <n v="452.08421999999996"/>
    <n v="31.25"/>
    <n v="130"/>
    <n v="80.625"/>
    <n v="7.4903148487072535"/>
  </r>
  <r>
    <x v="4"/>
    <x v="47"/>
    <x v="835"/>
    <x v="1"/>
    <x v="1"/>
    <s v="Lower Ground"/>
    <m/>
    <m/>
    <n v="128"/>
    <n v="1377.7804799999999"/>
    <m/>
    <m/>
    <n v="48.41"/>
    <n v="4.4974405187710769"/>
  </r>
  <r>
    <x v="4"/>
    <x v="47"/>
    <x v="835"/>
    <x v="1"/>
    <x v="1"/>
    <s v="Lower Ground"/>
    <m/>
    <m/>
    <n v="359"/>
    <n v="3864.2436899999998"/>
    <m/>
    <m/>
    <n v="57.8"/>
    <n v="5.3698009085926106"/>
  </r>
  <r>
    <x v="4"/>
    <x v="47"/>
    <x v="835"/>
    <x v="1"/>
    <x v="1"/>
    <s v="Ground Floor"/>
    <n v="15"/>
    <n v="90"/>
    <n v="52.5"/>
    <n v="565.10527500000001"/>
    <n v="27.91"/>
    <n v="75"/>
    <n v="51.454999999999998"/>
    <n v="4.7803305493362069"/>
  </r>
  <r>
    <x v="4"/>
    <x v="47"/>
    <x v="835"/>
    <x v="1"/>
    <x v="1"/>
    <s v="Ground Floor"/>
    <n v="112"/>
    <n v="155"/>
    <n v="133.5"/>
    <n v="1436.9819849999999"/>
    <n v="25.81"/>
    <n v="64.680000000000007"/>
    <n v="45.245000000000005"/>
    <n v="4.2034021126171748"/>
  </r>
  <r>
    <x v="4"/>
    <x v="47"/>
    <x v="835"/>
    <x v="1"/>
    <x v="1"/>
    <s v="Ground Floor"/>
    <m/>
    <m/>
    <n v="307"/>
    <n v="3304.5203699999997"/>
    <m/>
    <m/>
    <n v="84.69"/>
    <n v="7.8679660717769586"/>
  </r>
  <r>
    <x v="4"/>
    <x v="47"/>
    <x v="835"/>
    <x v="1"/>
    <x v="1"/>
    <s v="Ground Floor"/>
    <m/>
    <m/>
    <n v="1084"/>
    <n v="11668.078439999999"/>
    <m/>
    <m/>
    <n v="22.82"/>
    <n v="2.1200494244651105"/>
  </r>
  <r>
    <x v="4"/>
    <x v="47"/>
    <x v="835"/>
    <x v="1"/>
    <x v="1"/>
    <n v="2"/>
    <m/>
    <m/>
    <n v="74"/>
    <n v="796.52933999999993"/>
    <m/>
    <m/>
    <n v="16.22"/>
    <n v="1.506888767082563"/>
  </r>
  <r>
    <x v="4"/>
    <x v="53"/>
    <x v="952"/>
    <x v="1"/>
    <x v="1"/>
    <s v="Ground Floor"/>
    <m/>
    <m/>
    <n v="15"/>
    <n v="161.45864999999998"/>
    <m/>
    <m/>
    <n v="166.67"/>
    <n v="15.484164661507446"/>
  </r>
  <r>
    <x v="4"/>
    <x v="53"/>
    <x v="952"/>
    <x v="1"/>
    <x v="1"/>
    <s v="Ground Floor"/>
    <n v="21"/>
    <n v="148"/>
    <n v="84.5"/>
    <n v="909.55039499999998"/>
    <n v="16.48"/>
    <n v="109.56"/>
    <n v="63.02"/>
    <n v="5.8547552467042623"/>
  </r>
  <r>
    <x v="4"/>
    <x v="53"/>
    <x v="952"/>
    <x v="1"/>
    <x v="1"/>
    <n v="1"/>
    <n v="35"/>
    <n v="86"/>
    <n v="60.5"/>
    <n v="651.21655499999997"/>
    <n v="32.17"/>
    <n v="147.44999999999999"/>
    <n v="89.81"/>
    <n v="8.3436300968979644"/>
  </r>
  <r>
    <x v="4"/>
    <x v="53"/>
    <x v="952"/>
    <x v="1"/>
    <x v="1"/>
    <n v="2"/>
    <n v="40"/>
    <n v="41"/>
    <n v="40.5"/>
    <n v="435.93835499999994"/>
    <n v="36.590000000000003"/>
    <n v="37.5"/>
    <n v="37.045000000000002"/>
    <n v="3.4415964473843128"/>
  </r>
  <r>
    <x v="4"/>
    <x v="53"/>
    <x v="952"/>
    <x v="1"/>
    <x v="1"/>
    <n v="2"/>
    <m/>
    <m/>
    <n v="1401"/>
    <n v="15080.237909999998"/>
    <m/>
    <m/>
    <n v="20.45"/>
    <n v="1.899869006586832"/>
  </r>
  <r>
    <x v="4"/>
    <x v="59"/>
    <x v="953"/>
    <x v="1"/>
    <x v="1"/>
    <n v="1"/>
    <n v="9"/>
    <n v="47"/>
    <n v="28"/>
    <n v="301.38947999999999"/>
    <n v="21.56"/>
    <n v="47.2"/>
    <n v="34.380000000000003"/>
    <n v="3.1940096061836325"/>
  </r>
  <r>
    <x v="4"/>
    <x v="59"/>
    <x v="953"/>
    <x v="1"/>
    <x v="1"/>
    <n v="2"/>
    <m/>
    <m/>
    <n v="39"/>
    <n v="419.79248999999999"/>
    <m/>
    <m/>
    <n v="39"/>
    <n v="3.6232220663514156"/>
  </r>
  <r>
    <x v="5"/>
    <x v="63"/>
    <x v="954"/>
    <x v="4"/>
    <x v="1"/>
    <s v="G"/>
    <m/>
    <m/>
    <n v="27.5"/>
    <n v="296.00752499999999"/>
    <n v="102.47"/>
    <n v="220.66"/>
    <n v="161.565"/>
    <n v="15.009894183335037"/>
  </r>
  <r>
    <x v="5"/>
    <x v="63"/>
    <x v="954"/>
    <x v="4"/>
    <x v="1"/>
    <n v="1"/>
    <m/>
    <m/>
    <n v="13.5"/>
    <n v="145.31278499999999"/>
    <n v="302.36"/>
    <n v="312.14999999999998"/>
    <n v="307.255"/>
    <n v="28.544951179405235"/>
  </r>
  <r>
    <x v="5"/>
    <x v="63"/>
    <x v="954"/>
    <x v="4"/>
    <x v="1"/>
    <n v="1"/>
    <m/>
    <m/>
    <n v="74"/>
    <n v="796.52933999999993"/>
    <n v="53.8"/>
    <n v="73"/>
    <n v="63.4"/>
    <n v="5.8900584360687116"/>
  </r>
  <r>
    <x v="5"/>
    <x v="63"/>
    <x v="955"/>
    <x v="4"/>
    <x v="2"/>
    <n v="1"/>
    <n v="139"/>
    <n v="290"/>
    <n v="214.5"/>
    <n v="2308.8586949999999"/>
    <n v="12"/>
    <n v="14"/>
    <n v="13"/>
    <n v="1.2077406887838051"/>
  </r>
  <r>
    <x v="5"/>
    <x v="63"/>
    <x v="955"/>
    <x v="4"/>
    <x v="2"/>
    <s v="2"/>
    <n v="173"/>
    <n v="219"/>
    <n v="196"/>
    <n v="2109.7263599999997"/>
    <n v="9.61"/>
    <n v="10.8"/>
    <n v="10.205"/>
    <n v="0.94807644069528707"/>
  </r>
  <r>
    <x v="5"/>
    <x v="63"/>
    <x v="955"/>
    <x v="4"/>
    <x v="2"/>
    <s v="3"/>
    <n v="120"/>
    <n v="281"/>
    <n v="200.5"/>
    <n v="2158.163955"/>
    <n v="10.5"/>
    <n v="10.8"/>
    <n v="10.65"/>
    <n v="0.98941833350365582"/>
  </r>
  <r>
    <x v="5"/>
    <x v="64"/>
    <x v="956"/>
    <x v="4"/>
    <x v="1"/>
    <s v="G"/>
    <m/>
    <m/>
    <n v="90.5"/>
    <n v="974.13385499999993"/>
    <n v="39.07"/>
    <n v="59.2"/>
    <n v="49.135000000000005"/>
    <n v="4.5647952879532516"/>
  </r>
  <r>
    <x v="5"/>
    <x v="64"/>
    <x v="956"/>
    <x v="4"/>
    <x v="1"/>
    <s v="G"/>
    <m/>
    <m/>
    <n v="741.5"/>
    <n v="7981.4392649999991"/>
    <n v="0"/>
    <n v="0"/>
    <n v="26.91"/>
    <n v="2.5000232257824768"/>
  </r>
  <r>
    <x v="5"/>
    <x v="64"/>
    <x v="956"/>
    <x v="4"/>
    <x v="1"/>
    <n v="1"/>
    <m/>
    <m/>
    <n v="56.5"/>
    <n v="608.16091499999993"/>
    <n v="37.24"/>
    <n v="55"/>
    <n v="46.120000000000005"/>
    <n v="4.2846923512853152"/>
  </r>
  <r>
    <x v="5"/>
    <x v="64"/>
    <x v="956"/>
    <x v="4"/>
    <x v="1"/>
    <s v="2"/>
    <m/>
    <m/>
    <n v="158.5"/>
    <n v="1706.0797349999998"/>
    <n v="24.33"/>
    <n v="28.42"/>
    <n v="26.375"/>
    <n v="2.4503200512825276"/>
  </r>
  <r>
    <x v="5"/>
    <x v="64"/>
    <x v="956"/>
    <x v="4"/>
    <x v="1"/>
    <s v="2"/>
    <m/>
    <m/>
    <n v="1682"/>
    <n v="18104.89662"/>
    <n v="0"/>
    <n v="0"/>
    <n v="26.91"/>
    <n v="2.5000232257824768"/>
  </r>
  <r>
    <x v="5"/>
    <x v="64"/>
    <x v="956"/>
    <x v="4"/>
    <x v="2"/>
    <s v="1 - 2"/>
    <n v="129"/>
    <n v="213"/>
    <n v="171"/>
    <n v="1840.6286099999998"/>
    <n v="21.5"/>
    <n v="29.6"/>
    <n v="25.55"/>
    <n v="2.3736749691097097"/>
  </r>
  <r>
    <x v="5"/>
    <x v="65"/>
    <x v="957"/>
    <x v="4"/>
    <x v="1"/>
    <s v="G"/>
    <m/>
    <m/>
    <n v="90"/>
    <n v="968.75189999999998"/>
    <n v="44"/>
    <n v="79"/>
    <n v="61.5"/>
    <n v="5.7135424892464632"/>
  </r>
  <r>
    <x v="5"/>
    <x v="65"/>
    <x v="957"/>
    <x v="4"/>
    <x v="1"/>
    <n v="1"/>
    <m/>
    <m/>
    <n v="20790"/>
    <n v="223781.68889999998"/>
    <n v="62"/>
    <n v="86"/>
    <n v="74"/>
    <n v="6.8748316130770446"/>
  </r>
  <r>
    <x v="5"/>
    <x v="65"/>
    <x v="957"/>
    <x v="4"/>
    <x v="1"/>
    <n v="1"/>
    <m/>
    <m/>
    <n v="116"/>
    <n v="1248.61356"/>
    <n v="30"/>
    <n v="48"/>
    <n v="39"/>
    <n v="3.6232220663514156"/>
  </r>
  <r>
    <x v="5"/>
    <x v="65"/>
    <x v="957"/>
    <x v="4"/>
    <x v="1"/>
    <s v="3"/>
    <m/>
    <m/>
    <n v="13"/>
    <n v="139.93082999999999"/>
    <n v="35"/>
    <n v="46"/>
    <n v="40.5"/>
    <n v="3.7625767612110854"/>
  </r>
  <r>
    <x v="5"/>
    <x v="66"/>
    <x v="958"/>
    <x v="4"/>
    <x v="2"/>
    <s v="G"/>
    <m/>
    <m/>
    <n v="232"/>
    <n v="2497.22712"/>
    <n v="20.641145185683101"/>
    <n v="29.441555200806501"/>
    <n v="26.381852465811999"/>
    <n v="2.4509566668040392"/>
  </r>
  <r>
    <x v="5"/>
    <x v="66"/>
    <x v="958"/>
    <x v="4"/>
    <x v="2"/>
    <s v="G"/>
    <n v="1677"/>
    <n v="1683"/>
    <n v="1680"/>
    <n v="18083.3688"/>
    <n v="20.350173080154601"/>
    <n v="29.1616803898504"/>
    <n v="26.138314966300001"/>
    <n v="2.4283312708497853"/>
  </r>
  <r>
    <x v="5"/>
    <x v="66"/>
    <x v="958"/>
    <x v="4"/>
    <x v="2"/>
    <n v="1"/>
    <n v="1756"/>
    <n v="1822"/>
    <n v="1789"/>
    <n v="19256.634989999999"/>
    <n v="20.059200974626201"/>
    <n v="28.881805578894401"/>
    <n v="25.894215263157999"/>
    <n v="2.4056536444186589"/>
  </r>
  <r>
    <x v="5"/>
    <x v="66"/>
    <x v="958"/>
    <x v="4"/>
    <x v="2"/>
    <n v="1"/>
    <n v="2818"/>
    <n v="2916"/>
    <n v="2867"/>
    <n v="30860.129969999998"/>
    <n v="19.768228869097701"/>
    <n v="28.6019307679381"/>
    <n v="25.653895565686"/>
    <n v="2.3833271923453396"/>
  </r>
  <r>
    <x v="5"/>
    <x v="66"/>
    <x v="958"/>
    <x v="4"/>
    <x v="2"/>
    <s v="2"/>
    <n v="36"/>
    <n v="51"/>
    <n v="43.5"/>
    <n v="468.23008499999997"/>
    <n v="19.477256763569201"/>
    <n v="28.322055956981998"/>
    <n v="25.465685868213999"/>
    <n v="2.3658419223714451"/>
  </r>
  <r>
    <x v="5"/>
    <x v="66"/>
    <x v="958"/>
    <x v="4"/>
    <x v="2"/>
    <s v="2"/>
    <n v="1276"/>
    <n v="1755"/>
    <n v="1515.5"/>
    <n v="16312.705604999999"/>
    <n v="19.186284658040702"/>
    <n v="28.0421811460259"/>
    <n v="25.162747617741999"/>
    <n v="2.3376980107342136"/>
  </r>
  <r>
    <x v="5"/>
    <x v="66"/>
    <x v="959"/>
    <x v="4"/>
    <x v="2"/>
    <n v="1"/>
    <m/>
    <m/>
    <n v="2240"/>
    <n v="24111.158399999997"/>
    <n v="18.895312552512198"/>
    <n v="27.762306335069798"/>
    <n v="24.918926647327002"/>
    <n v="2.3150462794458333"/>
  </r>
  <r>
    <x v="5"/>
    <x v="66"/>
    <x v="959"/>
    <x v="4"/>
    <x v="2"/>
    <s v="2 - 4"/>
    <n v="2230"/>
    <n v="2240"/>
    <n v="2235"/>
    <n v="24057.338849999996"/>
    <n v="18.604340446983699"/>
    <n v="27.482431524113601"/>
    <n v="24.675156775798001"/>
    <n v="2.2923992954038965"/>
  </r>
  <r>
    <x v="5"/>
    <x v="66"/>
    <x v="960"/>
    <x v="4"/>
    <x v="2"/>
    <s v="G"/>
    <n v="61"/>
    <n v="86"/>
    <n v="73.5"/>
    <n v="791.14738499999999"/>
    <n v="18.313368341455298"/>
    <n v="27.202556713157399"/>
    <n v="24.431284778325001"/>
    <n v="2.269742823542118"/>
  </r>
  <r>
    <x v="5"/>
    <x v="66"/>
    <x v="960"/>
    <x v="4"/>
    <x v="2"/>
    <n v="1"/>
    <n v="61"/>
    <n v="86"/>
    <n v="73.5"/>
    <n v="791.14738499999999"/>
    <n v="18.022396235926799"/>
    <n v="26.922681902201301"/>
    <n v="24.187463738853001"/>
    <n v="2.2470910858381257"/>
  </r>
  <r>
    <x v="5"/>
    <x v="66"/>
    <x v="960"/>
    <x v="4"/>
    <x v="2"/>
    <n v="1"/>
    <n v="100"/>
    <n v="119"/>
    <n v="109.5"/>
    <n v="1178.6481449999999"/>
    <n v="17.731424130398299"/>
    <n v="26.6428070912451"/>
    <n v="22.187115610821699"/>
    <n v="2.0612524838415167"/>
  </r>
  <r>
    <x v="5"/>
    <x v="66"/>
    <x v="960"/>
    <x v="4"/>
    <x v="2"/>
    <s v="2"/>
    <n v="61"/>
    <n v="86"/>
    <n v="73.5"/>
    <n v="791.14738499999999"/>
    <n v="0"/>
    <n v="0"/>
    <n v="23.943642768338101"/>
    <n v="2.2244393545404644"/>
  </r>
  <r>
    <x v="5"/>
    <x v="66"/>
    <x v="961"/>
    <x v="4"/>
    <x v="2"/>
    <s v="G"/>
    <n v="57"/>
    <n v="81"/>
    <n v="69"/>
    <n v="742.70979"/>
    <n v="17.440452024869799"/>
    <n v="26.362932280289101"/>
    <n v="23.699821798599"/>
    <n v="2.2017876233148765"/>
  </r>
  <r>
    <x v="5"/>
    <x v="66"/>
    <x v="961"/>
    <x v="4"/>
    <x v="2"/>
    <s v="G"/>
    <n v="103"/>
    <n v="173"/>
    <n v="138"/>
    <n v="1485.41958"/>
    <n v="17.149479919341299"/>
    <n v="26.0830574693329"/>
    <n v="23.456828843699999"/>
    <n v="2.1792128172595433"/>
  </r>
  <r>
    <x v="5"/>
    <x v="66"/>
    <x v="961"/>
    <x v="4"/>
    <x v="2"/>
    <n v="1"/>
    <n v="60"/>
    <n v="106"/>
    <n v="83"/>
    <n v="893.40452999999991"/>
    <n v="16.858507813812899"/>
    <n v="25.803182658376699"/>
    <n v="23.212179859965001"/>
    <n v="2.156484160942131"/>
  </r>
  <r>
    <x v="5"/>
    <x v="66"/>
    <x v="961"/>
    <x v="4"/>
    <x v="2"/>
    <s v="2"/>
    <n v="60"/>
    <n v="81"/>
    <n v="70.5"/>
    <n v="758.85565499999996"/>
    <n v="16.567535708284399"/>
    <n v="25.5233078474207"/>
    <n v="22.9683588893493"/>
    <n v="2.1338324296351043"/>
  </r>
  <r>
    <x v="5"/>
    <x v="66"/>
    <x v="961"/>
    <x v="4"/>
    <x v="2"/>
    <s v="2"/>
    <n v="103"/>
    <n v="163"/>
    <n v="133"/>
    <n v="1431.6000299999998"/>
    <n v="16.2765636027559"/>
    <n v="25.243433036464399"/>
    <n v="22.724537919621"/>
    <n v="2.1111806984105206"/>
  </r>
  <r>
    <x v="5"/>
    <x v="66"/>
    <x v="961"/>
    <x v="4"/>
    <x v="2"/>
    <s v="2"/>
    <n v="210"/>
    <n v="245"/>
    <n v="227.5"/>
    <n v="2448.7895249999997"/>
    <n v="15.9855914972274"/>
    <n v="24.9635582255084"/>
    <n v="22.487169498549001"/>
    <n v="2.0891284291519803"/>
  </r>
  <r>
    <x v="5"/>
    <x v="66"/>
    <x v="962"/>
    <x v="4"/>
    <x v="2"/>
    <s v="G"/>
    <n v="213"/>
    <n v="282"/>
    <n v="247.5"/>
    <n v="2664.0677249999999"/>
    <n v="15.6946193916989"/>
    <n v="24.6836834145521"/>
    <n v="22.236895981770001"/>
    <n v="2.0658772361105178"/>
  </r>
  <r>
    <x v="5"/>
    <x v="66"/>
    <x v="962"/>
    <x v="4"/>
    <x v="2"/>
    <n v="1"/>
    <n v="213"/>
    <n v="300"/>
    <n v="256.5"/>
    <n v="2760.9429149999996"/>
    <n v="15.403647286170401"/>
    <n v="24.403808603596101"/>
    <n v="21.993751365000001"/>
    <n v="2.0432883401926811"/>
  </r>
  <r>
    <x v="5"/>
    <x v="66"/>
    <x v="962"/>
    <x v="4"/>
    <x v="2"/>
    <s v="2"/>
    <n v="213"/>
    <n v="300"/>
    <n v="256.5"/>
    <n v="2760.9429149999996"/>
    <n v="15.112675180642"/>
    <n v="24.1239337926398"/>
    <n v="21.749254461330001"/>
    <n v="2.0205738125893031"/>
  </r>
  <r>
    <x v="5"/>
    <x v="67"/>
    <x v="963"/>
    <x v="0"/>
    <x v="0"/>
    <s v="G"/>
    <m/>
    <m/>
    <n v="138"/>
    <n v="1485.41958"/>
    <n v="13.768115942028986"/>
    <n v="14.130434782608695"/>
    <n v="13.94927536231884"/>
    <n v="1.2959313410863014"/>
  </r>
  <r>
    <x v="5"/>
    <x v="67"/>
    <x v="963"/>
    <x v="0"/>
    <x v="0"/>
    <s v="G"/>
    <m/>
    <m/>
    <n v="150"/>
    <n v="1614.5864999999999"/>
    <n v="13.333333333333334"/>
    <n v="23.333333333333332"/>
    <n v="18.333333333333332"/>
    <n v="1.7032240482848533"/>
  </r>
  <r>
    <x v="5"/>
    <x v="67"/>
    <x v="963"/>
    <x v="0"/>
    <x v="0"/>
    <s v="G"/>
    <m/>
    <m/>
    <n v="139"/>
    <n v="1496.1834899999999"/>
    <n v="21.582733812949641"/>
    <n v="37.410071942446045"/>
    <n v="29.496402877697843"/>
    <n v="2.7403081483196465"/>
  </r>
  <r>
    <x v="5"/>
    <x v="67"/>
    <x v="964"/>
    <x v="0"/>
    <x v="0"/>
    <s v="G"/>
    <m/>
    <m/>
    <n v="120"/>
    <n v="1291.6691999999998"/>
    <n v="20.833333333333332"/>
    <n v="23.333333333333332"/>
    <n v="22.083333333333332"/>
    <n v="2.0516107854340278"/>
  </r>
  <r>
    <x v="5"/>
    <x v="67"/>
    <x v="964"/>
    <x v="0"/>
    <x v="0"/>
    <s v="G"/>
    <m/>
    <m/>
    <n v="187"/>
    <n v="2012.8511699999999"/>
    <n v="0"/>
    <n v="0"/>
    <n v="15.77541695187"/>
    <n v="1.4655856104079377"/>
  </r>
  <r>
    <x v="5"/>
    <x v="67"/>
    <x v="965"/>
    <x v="0"/>
    <x v="0"/>
    <s v="G"/>
    <m/>
    <m/>
    <n v="53"/>
    <n v="570.48722999999995"/>
    <n v="0"/>
    <n v="0"/>
    <n v="47.169811327547002"/>
    <n v="4.3822231094256736"/>
  </r>
  <r>
    <x v="5"/>
    <x v="67"/>
    <x v="966"/>
    <x v="0"/>
    <x v="0"/>
    <s v="G"/>
    <m/>
    <m/>
    <n v="109"/>
    <n v="1173.2661899999998"/>
    <n v="21.100917431192659"/>
    <n v="22.935779816513762"/>
    <n v="22.01834862385321"/>
    <n v="2.0455735025272634"/>
  </r>
  <r>
    <x v="5"/>
    <x v="67"/>
    <x v="967"/>
    <x v="0"/>
    <x v="0"/>
    <s v="G"/>
    <m/>
    <m/>
    <n v="139"/>
    <n v="1496.1834899999999"/>
    <n v="0"/>
    <n v="0"/>
    <n v="3.6978417266186998"/>
    <n v="0.34354107030153569"/>
  </r>
  <r>
    <x v="5"/>
    <x v="67"/>
    <x v="968"/>
    <x v="0"/>
    <x v="0"/>
    <s v="G"/>
    <m/>
    <m/>
    <n v="204"/>
    <n v="2195.8376399999997"/>
    <n v="0"/>
    <n v="0"/>
    <n v="71.784313725489994"/>
    <n v="6.6689874232843112"/>
  </r>
  <r>
    <x v="5"/>
    <x v="67"/>
    <x v="969"/>
    <x v="0"/>
    <x v="0"/>
    <s v="G"/>
    <m/>
    <m/>
    <n v="143"/>
    <n v="1539.2391299999999"/>
    <n v="0"/>
    <n v="0"/>
    <n v="19.58419584196"/>
    <n v="1.8194330904189002"/>
  </r>
  <r>
    <x v="5"/>
    <x v="67"/>
    <x v="970"/>
    <x v="0"/>
    <x v="0"/>
    <s v="G"/>
    <m/>
    <m/>
    <n v="162"/>
    <n v="1743.7534199999998"/>
    <n v="0"/>
    <n v="0"/>
    <n v="18.518518518518519"/>
    <n v="1.7204283316008622"/>
  </r>
  <r>
    <x v="5"/>
    <x v="67"/>
    <x v="971"/>
    <x v="0"/>
    <x v="0"/>
    <s v="G"/>
    <m/>
    <m/>
    <n v="139"/>
    <n v="1496.1834899999999"/>
    <n v="0"/>
    <n v="0"/>
    <n v="69.424464316547002"/>
    <n v="6.4497500270856296"/>
  </r>
  <r>
    <x v="5"/>
    <x v="67"/>
    <x v="972"/>
    <x v="0"/>
    <x v="0"/>
    <s v="G"/>
    <m/>
    <m/>
    <n v="143"/>
    <n v="1539.2391299999999"/>
    <n v="0"/>
    <n v="0"/>
    <n v="36.363636363636367"/>
    <n v="3.3782956329616929"/>
  </r>
  <r>
    <x v="5"/>
    <x v="67"/>
    <x v="973"/>
    <x v="0"/>
    <x v="0"/>
    <s v="G"/>
    <m/>
    <m/>
    <n v="117"/>
    <n v="1259.3774699999999"/>
    <n v="0"/>
    <n v="0"/>
    <n v="23.931623931623932"/>
    <n v="2.2233227669918834"/>
  </r>
  <r>
    <x v="5"/>
    <x v="67"/>
    <x v="974"/>
    <x v="0"/>
    <x v="0"/>
    <s v="G"/>
    <m/>
    <m/>
    <n v="275"/>
    <n v="2960.0752499999999"/>
    <n v="0"/>
    <n v="0"/>
    <n v="21.9999991"/>
    <n v="2.0438687743290074"/>
  </r>
  <r>
    <x v="5"/>
    <x v="67"/>
    <x v="975"/>
    <x v="0"/>
    <x v="0"/>
    <s v="G"/>
    <m/>
    <m/>
    <n v="66"/>
    <n v="710.41805999999997"/>
    <n v="0"/>
    <n v="0"/>
    <n v="53.333333000000003"/>
    <n v="4.9548335640427732"/>
  </r>
  <r>
    <x v="5"/>
    <x v="67"/>
    <x v="976"/>
    <x v="0"/>
    <x v="0"/>
    <s v="G"/>
    <m/>
    <m/>
    <n v="187"/>
    <n v="2012.8511699999999"/>
    <n v="17.647058823529413"/>
    <n v="22.352941176470587"/>
    <n v="20"/>
    <n v="1.8580625981289309"/>
  </r>
  <r>
    <x v="5"/>
    <x v="67"/>
    <x v="977"/>
    <x v="0"/>
    <x v="0"/>
    <s v="G"/>
    <m/>
    <m/>
    <n v="120"/>
    <n v="1291.6691999999998"/>
    <n v="0"/>
    <n v="0"/>
    <n v="25"/>
    <n v="2.3225782476611636"/>
  </r>
  <r>
    <x v="5"/>
    <x v="67"/>
    <x v="977"/>
    <x v="0"/>
    <x v="0"/>
    <s v="G"/>
    <m/>
    <m/>
    <n v="137"/>
    <n v="1474.6556699999999"/>
    <n v="0"/>
    <n v="0"/>
    <n v="2.4379562437960001"/>
    <n v="0.22649376562361229"/>
  </r>
  <r>
    <x v="5"/>
    <x v="67"/>
    <x v="978"/>
    <x v="0"/>
    <x v="0"/>
    <s v="G"/>
    <m/>
    <m/>
    <n v="163"/>
    <n v="1754.5173299999999"/>
    <n v="27.607361963190183"/>
    <n v="29.447852760736197"/>
    <n v="28.527607361963192"/>
    <n v="2.6503040126685673"/>
  </r>
  <r>
    <x v="5"/>
    <x v="67"/>
    <x v="979"/>
    <x v="0"/>
    <x v="0"/>
    <s v="G"/>
    <m/>
    <m/>
    <n v="133"/>
    <n v="1431.6000299999998"/>
    <n v="18.796992481203006"/>
    <n v="28.571428571428573"/>
    <n v="23.684210526315788"/>
    <n v="2.2003372872579443"/>
  </r>
  <r>
    <x v="5"/>
    <x v="67"/>
    <x v="980"/>
    <x v="0"/>
    <x v="0"/>
    <s v="G"/>
    <m/>
    <m/>
    <n v="153"/>
    <n v="1646.8782299999998"/>
    <n v="0"/>
    <n v="0"/>
    <n v="23.529411764759001"/>
    <n v="2.1859559978036773"/>
  </r>
  <r>
    <x v="5"/>
    <x v="67"/>
    <x v="981"/>
    <x v="0"/>
    <x v="0"/>
    <s v="G"/>
    <m/>
    <m/>
    <n v="126"/>
    <n v="1356.2526599999999"/>
    <n v="27.777777777777779"/>
    <n v="32.539682539682538"/>
    <n v="30.158730158730158"/>
    <n v="2.8018404257499752"/>
  </r>
  <r>
    <x v="5"/>
    <x v="67"/>
    <x v="982"/>
    <x v="0"/>
    <x v="0"/>
    <s v="G"/>
    <m/>
    <m/>
    <n v="122"/>
    <n v="1313.1970199999998"/>
    <n v="20.491803278688526"/>
    <n v="31.147540983606557"/>
    <n v="25.819672131147541"/>
    <n v="2.3987283541418578"/>
  </r>
  <r>
    <x v="5"/>
    <x v="67"/>
    <x v="982"/>
    <x v="0"/>
    <x v="0"/>
    <s v="G"/>
    <m/>
    <m/>
    <n v="187"/>
    <n v="2012.8511699999999"/>
    <n v="0"/>
    <n v="0"/>
    <n v="2.3285561497330001"/>
    <n v="0.21633015447309992"/>
  </r>
  <r>
    <x v="5"/>
    <x v="67"/>
    <x v="982"/>
    <x v="0"/>
    <x v="0"/>
    <s v="G"/>
    <m/>
    <m/>
    <n v="130"/>
    <n v="1399.3082999999999"/>
    <n v="20"/>
    <n v="26.923076923076923"/>
    <n v="23.46153846153846"/>
    <n v="2.1796503554973996"/>
  </r>
  <r>
    <x v="5"/>
    <x v="67"/>
    <x v="983"/>
    <x v="0"/>
    <x v="0"/>
    <s v="G"/>
    <m/>
    <m/>
    <n v="138"/>
    <n v="1485.41958"/>
    <n v="21.739130434782609"/>
    <n v="32.608695652173914"/>
    <n v="27.173913043478262"/>
    <n v="2.5245415735447434"/>
  </r>
  <r>
    <x v="5"/>
    <x v="67"/>
    <x v="984"/>
    <x v="1"/>
    <x v="0"/>
    <s v="G"/>
    <m/>
    <m/>
    <n v="240"/>
    <n v="2583.3383999999996"/>
    <n v="0"/>
    <n v="0"/>
    <n v="7.8333333333333002"/>
    <n v="0.72774118426716161"/>
  </r>
  <r>
    <x v="5"/>
    <x v="67"/>
    <x v="985"/>
    <x v="1"/>
    <x v="0"/>
    <s v="G"/>
    <m/>
    <m/>
    <n v="218"/>
    <n v="2346.5323799999996"/>
    <n v="0"/>
    <n v="0"/>
    <n v="15.894495412844037"/>
    <n v="1.4766483721368684"/>
  </r>
  <r>
    <x v="5"/>
    <x v="67"/>
    <x v="985"/>
    <x v="1"/>
    <x v="0"/>
    <s v="G"/>
    <m/>
    <m/>
    <n v="108"/>
    <n v="1162.5022799999999"/>
    <n v="0"/>
    <n v="0"/>
    <n v="17.592592592592592"/>
    <n v="1.6344069150208189"/>
  </r>
  <r>
    <x v="5"/>
    <x v="67"/>
    <x v="986"/>
    <x v="1"/>
    <x v="0"/>
    <s v="G"/>
    <m/>
    <m/>
    <n v="187"/>
    <n v="2012.8511699999999"/>
    <n v="0"/>
    <n v="0"/>
    <n v="18.823529411764707"/>
    <n v="1.748764798238994"/>
  </r>
  <r>
    <x v="5"/>
    <x v="67"/>
    <x v="987"/>
    <x v="1"/>
    <x v="0"/>
    <s v="G"/>
    <m/>
    <m/>
    <n v="154"/>
    <n v="1657.6421399999999"/>
    <n v="0"/>
    <n v="0"/>
    <n v="8.2251298712986998"/>
    <n v="0.7641403089306571"/>
  </r>
  <r>
    <x v="5"/>
    <x v="67"/>
    <x v="988"/>
    <x v="1"/>
    <x v="0"/>
    <s v="G"/>
    <m/>
    <m/>
    <n v="187"/>
    <n v="2012.8511699999999"/>
    <n v="0"/>
    <n v="0"/>
    <n v="2.3796791443849998"/>
    <n v="0.22107964068646122"/>
  </r>
  <r>
    <x v="5"/>
    <x v="67"/>
    <x v="989"/>
    <x v="1"/>
    <x v="0"/>
    <s v="G"/>
    <m/>
    <m/>
    <n v="187"/>
    <n v="2012.8511699999999"/>
    <n v="0"/>
    <n v="0"/>
    <n v="18.716577541700001"/>
    <n v="1.7388286347606352"/>
  </r>
  <r>
    <x v="5"/>
    <x v="67"/>
    <x v="990"/>
    <x v="1"/>
    <x v="0"/>
    <s v="G"/>
    <m/>
    <m/>
    <n v="130"/>
    <n v="1399.3082999999999"/>
    <n v="0"/>
    <n v="0"/>
    <n v="19.237692376919998"/>
    <n v="1.7872418339932552"/>
  </r>
  <r>
    <x v="5"/>
    <x v="67"/>
    <x v="990"/>
    <x v="1"/>
    <x v="0"/>
    <s v="G"/>
    <m/>
    <m/>
    <n v="142"/>
    <n v="1528.4752199999998"/>
    <n v="0"/>
    <n v="0"/>
    <n v="33.828169148400001"/>
    <n v="3.1427427928910525"/>
  </r>
  <r>
    <x v="5"/>
    <x v="67"/>
    <x v="991"/>
    <x v="1"/>
    <x v="0"/>
    <s v="G"/>
    <m/>
    <m/>
    <n v="143"/>
    <n v="1539.2391299999999"/>
    <n v="0"/>
    <n v="0"/>
    <n v="1.9792979209999999"/>
    <n v="0.18388297187822258"/>
  </r>
  <r>
    <x v="5"/>
    <x v="67"/>
    <x v="991"/>
    <x v="1"/>
    <x v="0"/>
    <s v="G"/>
    <m/>
    <m/>
    <n v="198"/>
    <n v="2131.2541799999999"/>
    <n v="0"/>
    <n v="0"/>
    <n v="13.636363636363637"/>
    <n v="1.2668608623606348"/>
  </r>
  <r>
    <x v="5"/>
    <x v="67"/>
    <x v="992"/>
    <x v="1"/>
    <x v="0"/>
    <s v="G"/>
    <m/>
    <m/>
    <n v="187"/>
    <n v="2012.8511699999999"/>
    <n v="28.342245989304814"/>
    <n v="29.411764705882351"/>
    <n v="28.877005347593581"/>
    <n v="2.6827641791166381"/>
  </r>
  <r>
    <x v="5"/>
    <x v="67"/>
    <x v="993"/>
    <x v="1"/>
    <x v="0"/>
    <s v="G"/>
    <m/>
    <m/>
    <n v="275"/>
    <n v="2960.0752499999999"/>
    <n v="0"/>
    <n v="0"/>
    <n v="21.9999991"/>
    <n v="2.0438687743290074"/>
  </r>
  <r>
    <x v="5"/>
    <x v="67"/>
    <x v="994"/>
    <x v="1"/>
    <x v="0"/>
    <s v="G"/>
    <m/>
    <m/>
    <n v="134"/>
    <n v="1442.36394"/>
    <n v="14.925373134328359"/>
    <n v="16.417910447761194"/>
    <n v="15.671641791044777"/>
    <n v="1.4559445731607297"/>
  </r>
  <r>
    <x v="5"/>
    <x v="67"/>
    <x v="995"/>
    <x v="1"/>
    <x v="0"/>
    <s v="G"/>
    <m/>
    <m/>
    <n v="167"/>
    <n v="1797.5729699999999"/>
    <n v="0"/>
    <n v="0"/>
    <n v="13.77245589824"/>
    <n v="1.2795042594449968"/>
  </r>
  <r>
    <x v="5"/>
    <x v="67"/>
    <x v="996"/>
    <x v="1"/>
    <x v="0"/>
    <s v="G"/>
    <m/>
    <m/>
    <n v="161.91"/>
    <n v="1742.7846680999999"/>
    <n v="0"/>
    <n v="0"/>
    <n v="18.528812331314001"/>
    <n v="1.7213846590282333"/>
  </r>
  <r>
    <x v="5"/>
    <x v="67"/>
    <x v="997"/>
    <x v="1"/>
    <x v="0"/>
    <s v="G"/>
    <m/>
    <m/>
    <n v="187"/>
    <n v="2012.8511699999999"/>
    <n v="9.6256684491978604"/>
    <n v="12.834224598930481"/>
    <n v="11.229946524064172"/>
    <n v="1.0432971807675817"/>
  </r>
  <r>
    <x v="5"/>
    <x v="67"/>
    <x v="998"/>
    <x v="1"/>
    <x v="0"/>
    <s v="G"/>
    <m/>
    <m/>
    <n v="120"/>
    <n v="1291.6691999999998"/>
    <n v="0"/>
    <n v="0"/>
    <n v="46.666666666666664"/>
    <n v="4.335479395634172"/>
  </r>
  <r>
    <x v="5"/>
    <x v="67"/>
    <x v="999"/>
    <x v="1"/>
    <x v="0"/>
    <s v="G"/>
    <m/>
    <m/>
    <n v="254"/>
    <n v="2734.03314"/>
    <n v="0"/>
    <n v="0"/>
    <n v="11.23622472441"/>
    <n v="1.0438804452298889"/>
  </r>
  <r>
    <x v="5"/>
    <x v="67"/>
    <x v="1000"/>
    <x v="2"/>
    <x v="0"/>
    <s v="G"/>
    <m/>
    <m/>
    <n v="205"/>
    <n v="2206.6015499999999"/>
    <n v="0"/>
    <n v="0"/>
    <n v="23.414634146341463"/>
    <n v="2.17529279780948"/>
  </r>
  <r>
    <x v="5"/>
    <x v="67"/>
    <x v="1001"/>
    <x v="4"/>
    <x v="1"/>
    <s v="LG"/>
    <m/>
    <m/>
    <n v="16"/>
    <n v="172.22255999999999"/>
    <n v="113.05"/>
    <n v="202.36"/>
    <n v="157.70500000000001"/>
    <n v="14.651288101896155"/>
  </r>
  <r>
    <x v="5"/>
    <x v="67"/>
    <x v="1001"/>
    <x v="4"/>
    <x v="1"/>
    <s v="LG"/>
    <m/>
    <m/>
    <n v="156.5"/>
    <n v="1684.5519149999998"/>
    <n v="114.1"/>
    <n v="184.06"/>
    <n v="149.07999999999998"/>
    <n v="13.849998606453051"/>
  </r>
  <r>
    <x v="5"/>
    <x v="67"/>
    <x v="1001"/>
    <x v="4"/>
    <x v="1"/>
    <s v="LG"/>
    <m/>
    <m/>
    <n v="47"/>
    <n v="505.90376999999995"/>
    <n v="60.28"/>
    <n v="81.8"/>
    <n v="71.039999999999992"/>
    <n v="6.5998383485539627"/>
  </r>
  <r>
    <x v="5"/>
    <x v="67"/>
    <x v="1001"/>
    <x v="4"/>
    <x v="1"/>
    <s v="G"/>
    <m/>
    <m/>
    <n v="94"/>
    <n v="1011.8075399999999"/>
    <n v="177.6"/>
    <n v="350.9"/>
    <n v="264.25"/>
    <n v="24.5496520777785"/>
  </r>
  <r>
    <x v="5"/>
    <x v="67"/>
    <x v="1001"/>
    <x v="4"/>
    <x v="1"/>
    <s v="G"/>
    <m/>
    <m/>
    <n v="65"/>
    <n v="699.65414999999996"/>
    <n v="92.57"/>
    <n v="174.37"/>
    <n v="133.47"/>
    <n v="12.399780748613422"/>
  </r>
  <r>
    <x v="5"/>
    <x v="67"/>
    <x v="1001"/>
    <x v="4"/>
    <x v="1"/>
    <n v="1"/>
    <m/>
    <m/>
    <n v="136.5"/>
    <n v="1469.2737149999998"/>
    <n v="63.51"/>
    <n v="92.57"/>
    <n v="78.039999999999992"/>
    <n v="7.250160257899088"/>
  </r>
  <r>
    <x v="5"/>
    <x v="67"/>
    <x v="1001"/>
    <x v="4"/>
    <x v="1"/>
    <n v="1"/>
    <m/>
    <m/>
    <n v="64.5"/>
    <n v="694.2721949999999"/>
    <n v="53.58"/>
    <n v="82.88"/>
    <n v="68.22999999999999"/>
    <n v="6.3387805535168473"/>
  </r>
  <r>
    <x v="5"/>
    <x v="67"/>
    <x v="1001"/>
    <x v="4"/>
    <x v="1"/>
    <n v="2"/>
    <m/>
    <m/>
    <n v="63"/>
    <n v="678.12632999999994"/>
    <n v="103.33"/>
    <n v="200.21"/>
    <n v="151.77000000000001"/>
    <n v="14.099908025901394"/>
  </r>
  <r>
    <x v="5"/>
    <x v="67"/>
    <x v="1001"/>
    <x v="4"/>
    <x v="1"/>
    <n v="2"/>
    <m/>
    <m/>
    <n v="67"/>
    <n v="721.18196999999998"/>
    <n v="65.66"/>
    <n v="81.8"/>
    <n v="73.72999999999999"/>
    <n v="6.8497477680023033"/>
  </r>
  <r>
    <x v="5"/>
    <x v="67"/>
    <x v="1001"/>
    <x v="4"/>
    <x v="1"/>
    <n v="3"/>
    <m/>
    <m/>
    <n v="35.5"/>
    <n v="382.11880499999995"/>
    <n v="130.24"/>
    <n v="243.26"/>
    <n v="186.75"/>
    <n v="17.349659510028893"/>
  </r>
  <r>
    <x v="5"/>
    <x v="67"/>
    <x v="1001"/>
    <x v="4"/>
    <x v="1"/>
    <n v="3"/>
    <m/>
    <m/>
    <n v="229"/>
    <n v="2464.9353899999996"/>
    <n v="99.57"/>
    <n v="167.92"/>
    <n v="133.745"/>
    <n v="12.425329109337694"/>
  </r>
  <r>
    <x v="5"/>
    <x v="67"/>
    <x v="1001"/>
    <x v="4"/>
    <x v="1"/>
    <n v="4"/>
    <m/>
    <m/>
    <n v="68"/>
    <n v="731.94587999999999"/>
    <n v="60.28"/>
    <n v="194.82"/>
    <n v="127.55"/>
    <n v="11.849794219567258"/>
  </r>
  <r>
    <x v="5"/>
    <x v="67"/>
    <x v="1001"/>
    <x v="4"/>
    <x v="1"/>
    <n v="4"/>
    <m/>
    <m/>
    <n v="91"/>
    <n v="979.51580999999987"/>
    <n v="57.05"/>
    <n v="130.34"/>
    <n v="93.694999999999993"/>
    <n v="8.7045587565845093"/>
  </r>
  <r>
    <x v="5"/>
    <x v="67"/>
    <x v="1001"/>
    <x v="4"/>
    <x v="1"/>
    <n v="5"/>
    <m/>
    <m/>
    <n v="68.5"/>
    <n v="737.32783499999994"/>
    <n v="58.12"/>
    <n v="156.08000000000001"/>
    <n v="107.10000000000001"/>
    <n v="9.9499252129804265"/>
  </r>
  <r>
    <x v="5"/>
    <x v="67"/>
    <x v="1001"/>
    <x v="4"/>
    <x v="1"/>
    <n v="5"/>
    <m/>
    <m/>
    <n v="181.5"/>
    <n v="1953.6496649999999"/>
    <n v="103.33"/>
    <n v="194.82"/>
    <n v="149.07499999999999"/>
    <n v="13.849534090803518"/>
  </r>
  <r>
    <x v="5"/>
    <x v="67"/>
    <x v="1001"/>
    <x v="4"/>
    <x v="1"/>
    <n v="6"/>
    <m/>
    <m/>
    <n v="98"/>
    <n v="1054.8631799999998"/>
    <n v="93.86"/>
    <n v="114.1"/>
    <n v="103.97999999999999"/>
    <n v="9.6600674476723114"/>
  </r>
  <r>
    <x v="5"/>
    <x v="67"/>
    <x v="1001"/>
    <x v="4"/>
    <x v="1"/>
    <n v="6"/>
    <m/>
    <m/>
    <n v="149.5"/>
    <n v="1609.2045449999998"/>
    <n v="60.28"/>
    <n v="114.1"/>
    <n v="87.19"/>
    <n v="8.1002238965430742"/>
  </r>
  <r>
    <x v="5"/>
    <x v="67"/>
    <x v="1002"/>
    <x v="4"/>
    <x v="1"/>
    <s v="G"/>
    <m/>
    <m/>
    <n v="185"/>
    <n v="1991.3233499999999"/>
    <n v="0"/>
    <n v="0"/>
    <n v="29.73"/>
    <n v="2.7620100521186561"/>
  </r>
  <r>
    <x v="5"/>
    <x v="67"/>
    <x v="1002"/>
    <x v="4"/>
    <x v="1"/>
    <n v="1"/>
    <m/>
    <m/>
    <n v="49"/>
    <n v="527.43158999999991"/>
    <n v="13.54"/>
    <n v="14"/>
    <n v="13.77"/>
    <n v="1.2792760988117691"/>
  </r>
  <r>
    <x v="5"/>
    <x v="67"/>
    <x v="1002"/>
    <x v="4"/>
    <x v="1"/>
    <n v="1"/>
    <m/>
    <m/>
    <n v="123"/>
    <n v="1323.96093"/>
    <n v="0"/>
    <n v="0"/>
    <n v="21.34"/>
    <n v="1.9825527922035695"/>
  </r>
  <r>
    <x v="5"/>
    <x v="67"/>
    <x v="1002"/>
    <x v="4"/>
    <x v="1"/>
    <n v="2"/>
    <m/>
    <m/>
    <n v="60"/>
    <n v="645.83459999999991"/>
    <n v="0"/>
    <n v="0"/>
    <n v="9.17"/>
    <n v="0.85192170124211486"/>
  </r>
  <r>
    <x v="5"/>
    <x v="67"/>
    <x v="1002"/>
    <x v="4"/>
    <x v="1"/>
    <n v="2"/>
    <m/>
    <m/>
    <n v="120"/>
    <n v="1291.6691999999998"/>
    <n v="0"/>
    <n v="0"/>
    <n v="15"/>
    <n v="1.3935469485966983"/>
  </r>
  <r>
    <x v="5"/>
    <x v="67"/>
    <x v="1003"/>
    <x v="4"/>
    <x v="1"/>
    <s v="G"/>
    <m/>
    <m/>
    <n v="853"/>
    <n v="9181.6152299999994"/>
    <n v="0"/>
    <n v="0"/>
    <n v="29.6"/>
    <n v="2.7499326452308179"/>
  </r>
  <r>
    <x v="5"/>
    <x v="67"/>
    <x v="1003"/>
    <x v="4"/>
    <x v="1"/>
    <n v="1"/>
    <m/>
    <m/>
    <n v="32.5"/>
    <n v="349.82707499999998"/>
    <n v="0"/>
    <n v="0"/>
    <n v="88.37"/>
    <n v="8.2098495898326824"/>
  </r>
  <r>
    <x v="5"/>
    <x v="67"/>
    <x v="1004"/>
    <x v="4"/>
    <x v="1"/>
    <s v="G"/>
    <m/>
    <m/>
    <n v="30.5"/>
    <n v="328.29925499999996"/>
    <n v="89.7"/>
    <n v="100"/>
    <n v="94.85"/>
    <n v="8.811861871626455"/>
  </r>
  <r>
    <x v="5"/>
    <x v="67"/>
    <x v="1004"/>
    <x v="4"/>
    <x v="1"/>
    <s v="G"/>
    <m/>
    <m/>
    <n v="74"/>
    <n v="796.52933999999993"/>
    <n v="53.8"/>
    <n v="73"/>
    <n v="63.4"/>
    <n v="5.8900584360687116"/>
  </r>
  <r>
    <x v="5"/>
    <x v="67"/>
    <x v="1005"/>
    <x v="4"/>
    <x v="1"/>
    <s v="G"/>
    <m/>
    <m/>
    <n v="77.5"/>
    <n v="834.20302499999991"/>
    <n v="10.34"/>
    <n v="32"/>
    <n v="21.17"/>
    <n v="1.9667592601194737"/>
  </r>
  <r>
    <x v="5"/>
    <x v="67"/>
    <x v="1006"/>
    <x v="4"/>
    <x v="1"/>
    <s v="G"/>
    <m/>
    <m/>
    <n v="36"/>
    <n v="387.50075999999996"/>
    <n v="60.3"/>
    <n v="103"/>
    <n v="81.650000000000006"/>
    <n v="7.5855405568613614"/>
  </r>
  <r>
    <x v="5"/>
    <x v="67"/>
    <x v="1006"/>
    <x v="4"/>
    <x v="1"/>
    <s v="G"/>
    <m/>
    <m/>
    <n v="86.5"/>
    <n v="931.07821499999989"/>
    <n v="56"/>
    <n v="68.900000000000006"/>
    <n v="62.45"/>
    <n v="5.8018004626575879"/>
  </r>
  <r>
    <x v="5"/>
    <x v="67"/>
    <x v="1006"/>
    <x v="4"/>
    <x v="1"/>
    <n v="1"/>
    <m/>
    <m/>
    <n v="45.5"/>
    <n v="489.75790499999994"/>
    <n v="91.5"/>
    <n v="151"/>
    <n v="121.25"/>
    <n v="11.264504501156644"/>
  </r>
  <r>
    <x v="5"/>
    <x v="67"/>
    <x v="1007"/>
    <x v="4"/>
    <x v="2"/>
    <s v="3"/>
    <m/>
    <m/>
    <n v="147.5"/>
    <n v="1587.6767249999998"/>
    <n v="0"/>
    <n v="0"/>
    <n v="18.98"/>
    <n v="1.7633014056243557"/>
  </r>
  <r>
    <x v="5"/>
    <x v="67"/>
    <x v="1008"/>
    <x v="4"/>
    <x v="2"/>
    <n v="1"/>
    <n v="141"/>
    <n v="567"/>
    <n v="354"/>
    <n v="3810.4241399999996"/>
    <n v="0"/>
    <n v="0"/>
    <n v="32.299999999999997"/>
    <n v="3.0007710959782234"/>
  </r>
  <r>
    <x v="5"/>
    <x v="67"/>
    <x v="1008"/>
    <x v="4"/>
    <x v="2"/>
    <s v="2"/>
    <n v="35"/>
    <n v="287"/>
    <n v="161"/>
    <n v="1732.9895099999999"/>
    <n v="21.5"/>
    <n v="24.8"/>
    <n v="23.15"/>
    <n v="2.1507074573342377"/>
  </r>
  <r>
    <x v="5"/>
    <x v="67"/>
    <x v="1008"/>
    <x v="4"/>
    <x v="2"/>
    <s v="3"/>
    <m/>
    <m/>
    <n v="477"/>
    <n v="5134.3850699999994"/>
    <n v="0"/>
    <n v="0"/>
    <n v="31.14458917"/>
    <n v="2.8934298135434182"/>
  </r>
  <r>
    <x v="5"/>
    <x v="67"/>
    <x v="1008"/>
    <x v="4"/>
    <x v="2"/>
    <s v="3"/>
    <m/>
    <m/>
    <n v="1981"/>
    <n v="21323.305709999997"/>
    <n v="25.878643085195801"/>
    <n v="34.479301798017097"/>
    <n v="3.7762992125979999"/>
    <n v="0.35083001631360383"/>
  </r>
  <r>
    <x v="5"/>
    <x v="67"/>
    <x v="1009"/>
    <x v="4"/>
    <x v="2"/>
    <s v="G - 2"/>
    <m/>
    <m/>
    <n v="6190"/>
    <n v="66628.602899999998"/>
    <n v="25.587670979667301"/>
    <n v="34.199426987061003"/>
    <n v="3.5268895151259998"/>
    <n v="0.32765907478943507"/>
  </r>
  <r>
    <x v="5"/>
    <x v="68"/>
    <x v="1010"/>
    <x v="0"/>
    <x v="0"/>
    <s v="G"/>
    <m/>
    <m/>
    <n v="312"/>
    <n v="3358.3399199999999"/>
    <n v="0"/>
    <n v="0"/>
    <n v="17.62825128251"/>
    <n v="1.6377197189225094"/>
  </r>
  <r>
    <x v="5"/>
    <x v="68"/>
    <x v="1011"/>
    <x v="0"/>
    <x v="0"/>
    <s v="G"/>
    <m/>
    <m/>
    <n v="138.97999999999999"/>
    <n v="1495.9682117999998"/>
    <n v="0"/>
    <n v="0"/>
    <n v="3.9397355446829998"/>
    <n v="0.36601376310472972"/>
  </r>
  <r>
    <x v="5"/>
    <x v="68"/>
    <x v="1012"/>
    <x v="0"/>
    <x v="0"/>
    <s v="G"/>
    <m/>
    <m/>
    <n v="125.99"/>
    <n v="1356.1450208999997"/>
    <n v="0"/>
    <n v="0"/>
    <n v="11.111993153187001"/>
    <n v="1.0323389434300765"/>
  </r>
  <r>
    <x v="5"/>
    <x v="68"/>
    <x v="1012"/>
    <x v="0"/>
    <x v="0"/>
    <s v="G"/>
    <m/>
    <m/>
    <n v="178"/>
    <n v="1915.9759799999999"/>
    <n v="0"/>
    <n v="0"/>
    <n v="1.1123595556179999"/>
    <n v="0.1033416842982562"/>
  </r>
  <r>
    <x v="5"/>
    <x v="68"/>
    <x v="1013"/>
    <x v="0"/>
    <x v="0"/>
    <s v="G"/>
    <m/>
    <m/>
    <n v="168.77"/>
    <n v="1816.6250906999999"/>
    <n v="28.441073650530306"/>
    <n v="29.626118385969068"/>
    <n v="29.033596018249689"/>
    <n v="2.69731194253474"/>
  </r>
  <r>
    <x v="5"/>
    <x v="68"/>
    <x v="1014"/>
    <x v="0"/>
    <x v="0"/>
    <s v="G"/>
    <m/>
    <m/>
    <n v="158"/>
    <n v="1700.69778"/>
    <n v="31.645569620253166"/>
    <n v="37.974683544303801"/>
    <n v="34.810126582278485"/>
    <n v="3.2339697119332667"/>
  </r>
  <r>
    <x v="5"/>
    <x v="68"/>
    <x v="1015"/>
    <x v="0"/>
    <x v="0"/>
    <s v="G"/>
    <m/>
    <m/>
    <n v="142.53"/>
    <n v="1534.1800922999998"/>
    <n v="31.923103907949205"/>
    <n v="33.326317266540379"/>
    <n v="32.624710587244792"/>
    <n v="3.0309377258470249"/>
  </r>
  <r>
    <x v="5"/>
    <x v="68"/>
    <x v="1016"/>
    <x v="0"/>
    <x v="0"/>
    <s v="G"/>
    <m/>
    <m/>
    <n v="170.19"/>
    <n v="1831.9098428999998"/>
    <n v="0"/>
    <n v="0"/>
    <n v="17.77425236246"/>
    <n v="1.6512836762195859"/>
  </r>
  <r>
    <x v="5"/>
    <x v="68"/>
    <x v="1017"/>
    <x v="0"/>
    <x v="0"/>
    <s v="G"/>
    <m/>
    <m/>
    <n v="117"/>
    <n v="1259.3774699999999"/>
    <n v="0"/>
    <n v="0"/>
    <n v="38.46153846153846"/>
    <n v="3.5731973040940979"/>
  </r>
  <r>
    <x v="5"/>
    <x v="68"/>
    <x v="1018"/>
    <x v="0"/>
    <x v="0"/>
    <s v="G"/>
    <m/>
    <m/>
    <n v="178"/>
    <n v="1915.9759799999999"/>
    <n v="0"/>
    <n v="0"/>
    <n v="28.898876444940001"/>
    <n v="2.6847960725146094"/>
  </r>
  <r>
    <x v="5"/>
    <x v="68"/>
    <x v="1019"/>
    <x v="0"/>
    <x v="0"/>
    <s v="G"/>
    <m/>
    <m/>
    <n v="124.55"/>
    <n v="1340.6449904999999"/>
    <n v="0"/>
    <n v="0"/>
    <n v="42.553191489361701"/>
    <n v="3.9533246768700661"/>
  </r>
  <r>
    <x v="5"/>
    <x v="68"/>
    <x v="1020"/>
    <x v="0"/>
    <x v="0"/>
    <s v="G"/>
    <m/>
    <m/>
    <n v="139.69"/>
    <n v="1503.6105878999999"/>
    <n v="0"/>
    <n v="0"/>
    <n v="35.793542844877997"/>
    <n v="3.3253321607296611"/>
  </r>
  <r>
    <x v="5"/>
    <x v="68"/>
    <x v="1021"/>
    <x v="0"/>
    <x v="0"/>
    <s v="G"/>
    <m/>
    <m/>
    <n v="158"/>
    <n v="1700.69778"/>
    <n v="22.151898734177216"/>
    <n v="25.949367088607595"/>
    <n v="24.050632911392405"/>
    <n v="2.2343790736993476"/>
  </r>
  <r>
    <x v="5"/>
    <x v="68"/>
    <x v="1022"/>
    <x v="0"/>
    <x v="0"/>
    <s v="G"/>
    <m/>
    <m/>
    <n v="130"/>
    <n v="1399.3082999999999"/>
    <n v="15.384615384615385"/>
    <n v="16.923076923076923"/>
    <n v="16.153846153846153"/>
    <n v="1.5007428677195211"/>
  </r>
  <r>
    <x v="5"/>
    <x v="68"/>
    <x v="1023"/>
    <x v="0"/>
    <x v="0"/>
    <s v="G"/>
    <m/>
    <m/>
    <n v="130"/>
    <n v="1399.3082999999999"/>
    <n v="22.307692307692307"/>
    <n v="24.615384615384617"/>
    <n v="23.46153846153846"/>
    <n v="2.1796503554973996"/>
  </r>
  <r>
    <x v="5"/>
    <x v="68"/>
    <x v="1024"/>
    <x v="0"/>
    <x v="0"/>
    <s v="G"/>
    <m/>
    <m/>
    <n v="186"/>
    <n v="2002.0872599999998"/>
    <n v="0"/>
    <n v="0"/>
    <n v="12.932258645159999"/>
    <n v="1.2014473048950658"/>
  </r>
  <r>
    <x v="5"/>
    <x v="68"/>
    <x v="1025"/>
    <x v="0"/>
    <x v="0"/>
    <s v="G"/>
    <m/>
    <m/>
    <n v="118"/>
    <n v="1270.1413799999998"/>
    <n v="16.949152542372882"/>
    <n v="21.1864406779661"/>
    <n v="19.067796610169491"/>
    <n v="1.7714579855042774"/>
  </r>
  <r>
    <x v="5"/>
    <x v="68"/>
    <x v="1025"/>
    <x v="0"/>
    <x v="0"/>
    <s v="G"/>
    <m/>
    <m/>
    <n v="222.83"/>
    <n v="2398.5220653000001"/>
    <n v="0"/>
    <n v="0"/>
    <n v="26.926356415244001"/>
    <n v="2.5015427879526939"/>
  </r>
  <r>
    <x v="5"/>
    <x v="68"/>
    <x v="1026"/>
    <x v="0"/>
    <x v="0"/>
    <s v="G"/>
    <m/>
    <m/>
    <n v="73"/>
    <n v="785.76542999999992"/>
    <n v="32.876712328767127"/>
    <n v="34.246575342465754"/>
    <n v="33.561643835616437"/>
    <n v="3.117981757134165"/>
  </r>
  <r>
    <x v="5"/>
    <x v="68"/>
    <x v="1027"/>
    <x v="0"/>
    <x v="0"/>
    <s v="G"/>
    <m/>
    <m/>
    <n v="147"/>
    <n v="1582.29477"/>
    <n v="0"/>
    <n v="0"/>
    <n v="14.965986394557824"/>
    <n v="1.3903869781917171"/>
  </r>
  <r>
    <x v="5"/>
    <x v="68"/>
    <x v="1028"/>
    <x v="0"/>
    <x v="0"/>
    <s v="G"/>
    <m/>
    <m/>
    <n v="130"/>
    <n v="1399.3082999999999"/>
    <n v="0"/>
    <n v="0"/>
    <n v="23.76923769231"/>
    <n v="2.2082365771058816"/>
  </r>
  <r>
    <x v="5"/>
    <x v="68"/>
    <x v="1028"/>
    <x v="0"/>
    <x v="0"/>
    <s v="G"/>
    <m/>
    <m/>
    <n v="113"/>
    <n v="1216.3218299999999"/>
    <n v="0"/>
    <n v="0"/>
    <n v="24.336283185847002"/>
    <n v="2.260916878254815"/>
  </r>
  <r>
    <x v="5"/>
    <x v="68"/>
    <x v="1029"/>
    <x v="0"/>
    <x v="0"/>
    <s v="G"/>
    <m/>
    <m/>
    <n v="122.35"/>
    <n v="1316.9643884999998"/>
    <n v="0"/>
    <n v="0"/>
    <n v="3.8132472915000002"/>
    <n v="0.35426260848762997"/>
  </r>
  <r>
    <x v="5"/>
    <x v="68"/>
    <x v="1030"/>
    <x v="1"/>
    <x v="0"/>
    <s v="G"/>
    <m/>
    <m/>
    <n v="128"/>
    <n v="1377.7804799999999"/>
    <n v="0"/>
    <n v="0"/>
    <n v="2.3125"/>
    <n v="0.21483848790865764"/>
  </r>
  <r>
    <x v="5"/>
    <x v="68"/>
    <x v="1031"/>
    <x v="1"/>
    <x v="0"/>
    <s v="G"/>
    <m/>
    <m/>
    <n v="135.19999999999999"/>
    <n v="1455.2806319999997"/>
    <n v="19.230769230769234"/>
    <n v="24.408284023668642"/>
    <n v="21.819526627218938"/>
    <n v="2.0271023167456907"/>
  </r>
  <r>
    <x v="5"/>
    <x v="68"/>
    <x v="1032"/>
    <x v="1"/>
    <x v="0"/>
    <s v="G"/>
    <m/>
    <m/>
    <n v="165.95"/>
    <n v="1786.2708644999998"/>
    <n v="0"/>
    <n v="0"/>
    <n v="15.667369689665563"/>
    <n v="1.4555476815713231"/>
  </r>
  <r>
    <x v="5"/>
    <x v="68"/>
    <x v="1033"/>
    <x v="1"/>
    <x v="0"/>
    <s v="G"/>
    <m/>
    <m/>
    <n v="142.44"/>
    <n v="1533.2113403999999"/>
    <n v="0"/>
    <n v="0"/>
    <n v="18.643246279134999"/>
    <n v="1.7320159309483552"/>
  </r>
  <r>
    <x v="5"/>
    <x v="68"/>
    <x v="441"/>
    <x v="1"/>
    <x v="0"/>
    <s v="G"/>
    <m/>
    <m/>
    <n v="136.27500000000001"/>
    <n v="1466.85183525"/>
    <n v="0"/>
    <n v="0"/>
    <n v="29.352412413942002"/>
    <n v="2.7269309835600484"/>
  </r>
  <r>
    <x v="5"/>
    <x v="68"/>
    <x v="1034"/>
    <x v="1"/>
    <x v="0"/>
    <s v="G"/>
    <m/>
    <m/>
    <n v="133.96"/>
    <n v="1441.9333836000001"/>
    <n v="0"/>
    <n v="0"/>
    <n v="2.9176171991639999"/>
    <n v="0.27105576967121581"/>
  </r>
  <r>
    <x v="5"/>
    <x v="68"/>
    <x v="1035"/>
    <x v="1"/>
    <x v="0"/>
    <s v="G"/>
    <m/>
    <m/>
    <n v="117"/>
    <n v="1259.3774699999999"/>
    <n v="0"/>
    <n v="0"/>
    <n v="29.914529914529915"/>
    <n v="2.7791534587398541"/>
  </r>
  <r>
    <x v="5"/>
    <x v="68"/>
    <x v="1036"/>
    <x v="1"/>
    <x v="0"/>
    <s v="G"/>
    <m/>
    <m/>
    <n v="140"/>
    <n v="1506.9473999999998"/>
    <n v="23.928571428571427"/>
    <n v="25.714285714285715"/>
    <n v="24.821428571428569"/>
    <n v="2.3059884030350126"/>
  </r>
  <r>
    <x v="5"/>
    <x v="68"/>
    <x v="1037"/>
    <x v="1"/>
    <x v="0"/>
    <s v="G"/>
    <m/>
    <m/>
    <n v="198.9"/>
    <n v="2140.941699"/>
    <n v="21.116138763197586"/>
    <n v="21.292106586224232"/>
    <n v="21.204122674710909"/>
    <n v="1.9699293634008965"/>
  </r>
  <r>
    <x v="5"/>
    <x v="68"/>
    <x v="1038"/>
    <x v="1"/>
    <x v="0"/>
    <s v="G"/>
    <m/>
    <m/>
    <n v="135"/>
    <n v="1453.1278499999999"/>
    <n v="0"/>
    <n v="0"/>
    <n v="17.373737370000001"/>
    <n v="1.6140745798455951"/>
  </r>
  <r>
    <x v="5"/>
    <x v="68"/>
    <x v="1039"/>
    <x v="1"/>
    <x v="0"/>
    <s v="G"/>
    <m/>
    <m/>
    <n v="148.41"/>
    <n v="1597.4718830999998"/>
    <n v="15.497607977899063"/>
    <n v="17.519035105451117"/>
    <n v="16.508321541675091"/>
    <n v="1.5336747407236311"/>
  </r>
  <r>
    <x v="5"/>
    <x v="68"/>
    <x v="1026"/>
    <x v="1"/>
    <x v="0"/>
    <s v="G"/>
    <m/>
    <m/>
    <n v="118"/>
    <n v="1270.1413799999998"/>
    <n v="0"/>
    <n v="0"/>
    <n v="16.525423728813561"/>
    <n v="1.5352635874370406"/>
  </r>
  <r>
    <x v="5"/>
    <x v="68"/>
    <x v="1040"/>
    <x v="1"/>
    <x v="0"/>
    <s v="G"/>
    <m/>
    <m/>
    <n v="153"/>
    <n v="1646.8782299999998"/>
    <n v="19.607843137254903"/>
    <n v="26.143790849673202"/>
    <n v="22.875816993464053"/>
    <n v="2.1252349978598883"/>
  </r>
  <r>
    <x v="5"/>
    <x v="68"/>
    <x v="1041"/>
    <x v="1"/>
    <x v="0"/>
    <s v="G"/>
    <m/>
    <m/>
    <n v="149"/>
    <n v="1603.82259"/>
    <n v="0"/>
    <n v="0"/>
    <n v="21.47651671141"/>
    <n v="1.9952356219780936"/>
  </r>
  <r>
    <x v="5"/>
    <x v="68"/>
    <x v="1042"/>
    <x v="1"/>
    <x v="0"/>
    <s v="G"/>
    <m/>
    <m/>
    <n v="102.285"/>
    <n v="1100.9865343499998"/>
    <n v="0"/>
    <n v="0"/>
    <n v="26.885662693758"/>
    <n v="2.4977622138591031"/>
  </r>
  <r>
    <x v="5"/>
    <x v="68"/>
    <x v="1043"/>
    <x v="1"/>
    <x v="0"/>
    <s v="G"/>
    <m/>
    <m/>
    <n v="107.7"/>
    <n v="1159.273107"/>
    <n v="0"/>
    <n v="0"/>
    <n v="2.4271123491179001"/>
    <n v="0.22548633386764091"/>
  </r>
  <r>
    <x v="5"/>
    <x v="68"/>
    <x v="1044"/>
    <x v="1"/>
    <x v="0"/>
    <s v="G"/>
    <m/>
    <m/>
    <n v="164"/>
    <n v="1765.2812399999998"/>
    <n v="24.390243902439025"/>
    <n v="33.536585365853661"/>
    <n v="28.963414634146343"/>
    <n v="2.6907918722903728"/>
  </r>
  <r>
    <x v="5"/>
    <x v="68"/>
    <x v="1045"/>
    <x v="1"/>
    <x v="0"/>
    <s v="G"/>
    <m/>
    <m/>
    <n v="141.59"/>
    <n v="1524.0620168999999"/>
    <n v="0"/>
    <n v="0"/>
    <n v="14.125291334133767"/>
    <n v="1.312283775781433"/>
  </r>
  <r>
    <x v="5"/>
    <x v="69"/>
    <x v="1046"/>
    <x v="0"/>
    <x v="0"/>
    <s v="G"/>
    <m/>
    <m/>
    <n v="126"/>
    <n v="1356.2526599999999"/>
    <n v="0"/>
    <n v="0"/>
    <n v="15.619047619047619"/>
    <n v="1.4510584099673556"/>
  </r>
  <r>
    <x v="5"/>
    <x v="69"/>
    <x v="1047"/>
    <x v="0"/>
    <x v="0"/>
    <s v="G"/>
    <m/>
    <m/>
    <n v="169"/>
    <n v="1819.10079"/>
    <n v="17.159763313609467"/>
    <n v="18.934911242603551"/>
    <n v="18.047337278106511"/>
    <n v="1.6766541196133846"/>
  </r>
  <r>
    <x v="5"/>
    <x v="69"/>
    <x v="1047"/>
    <x v="0"/>
    <x v="0"/>
    <s v="G"/>
    <m/>
    <m/>
    <n v="286"/>
    <n v="3078.4782599999999"/>
    <n v="5.244755244755245"/>
    <n v="7.6923076923076925"/>
    <n v="6.4685314685314683"/>
    <n v="0.60094681932491645"/>
  </r>
  <r>
    <x v="5"/>
    <x v="69"/>
    <x v="1048"/>
    <x v="0"/>
    <x v="0"/>
    <s v="G"/>
    <m/>
    <m/>
    <n v="125"/>
    <n v="1345.48875"/>
    <n v="0"/>
    <n v="0"/>
    <n v="9.6"/>
    <n v="0.89187004710188689"/>
  </r>
  <r>
    <x v="5"/>
    <x v="69"/>
    <x v="1048"/>
    <x v="0"/>
    <x v="0"/>
    <s v="G"/>
    <m/>
    <m/>
    <n v="142"/>
    <n v="1528.4752199999998"/>
    <n v="0"/>
    <n v="0"/>
    <n v="18.83828169141"/>
    <n v="1.7501353311912968"/>
  </r>
  <r>
    <x v="5"/>
    <x v="69"/>
    <x v="1049"/>
    <x v="1"/>
    <x v="0"/>
    <s v="G"/>
    <m/>
    <m/>
    <n v="187"/>
    <n v="2012.8511699999999"/>
    <n v="0"/>
    <n v="0"/>
    <n v="17.112299465246"/>
    <n v="1.5897861802177651"/>
  </r>
  <r>
    <x v="5"/>
    <x v="69"/>
    <x v="1050"/>
    <x v="1"/>
    <x v="0"/>
    <s v="G"/>
    <m/>
    <m/>
    <n v="187"/>
    <n v="2012.8511699999999"/>
    <n v="0"/>
    <n v="0"/>
    <n v="6.9518716577540998"/>
    <n v="0.64585063571327306"/>
  </r>
  <r>
    <x v="5"/>
    <x v="69"/>
    <x v="1051"/>
    <x v="1"/>
    <x v="0"/>
    <s v="G"/>
    <m/>
    <m/>
    <n v="130"/>
    <n v="1399.3082999999999"/>
    <n v="0"/>
    <n v="0"/>
    <n v="19.237692376919998"/>
    <n v="1.7872418339932552"/>
  </r>
  <r>
    <x v="5"/>
    <x v="69"/>
    <x v="1052"/>
    <x v="1"/>
    <x v="0"/>
    <s v="G"/>
    <m/>
    <m/>
    <n v="119"/>
    <n v="1280.9052899999999"/>
    <n v="26.890756302521009"/>
    <n v="29.411764705882351"/>
    <n v="28.15126050420168"/>
    <n v="2.6153402116520668"/>
  </r>
  <r>
    <x v="5"/>
    <x v="69"/>
    <x v="1053"/>
    <x v="1"/>
    <x v="0"/>
    <s v="G"/>
    <m/>
    <m/>
    <n v="187"/>
    <n v="2012.8511699999999"/>
    <n v="0"/>
    <n v="0"/>
    <n v="8.2139374331549995"/>
    <n v="0.763100496395823"/>
  </r>
  <r>
    <x v="5"/>
    <x v="69"/>
    <x v="1054"/>
    <x v="2"/>
    <x v="0"/>
    <s v="G"/>
    <m/>
    <m/>
    <n v="274"/>
    <n v="2949.3113399999997"/>
    <n v="0"/>
    <n v="0"/>
    <n v="0.10948905109489052"/>
    <n v="1.0171875537202177E-2"/>
  </r>
  <r>
    <x v="5"/>
    <x v="69"/>
    <x v="1055"/>
    <x v="4"/>
    <x v="1"/>
    <s v="G"/>
    <m/>
    <m/>
    <n v="44"/>
    <n v="473.61203999999998"/>
    <n v="47.66"/>
    <n v="64.58"/>
    <n v="56.12"/>
    <n v="5.2137236503497801"/>
  </r>
  <r>
    <x v="5"/>
    <x v="69"/>
    <x v="1055"/>
    <x v="4"/>
    <x v="1"/>
    <s v="G"/>
    <m/>
    <m/>
    <n v="123.5"/>
    <n v="1329.3428849999998"/>
    <n v="17.16"/>
    <n v="23.72"/>
    <n v="20.439999999999998"/>
    <n v="1.8989399752877674"/>
  </r>
  <r>
    <x v="5"/>
    <x v="69"/>
    <x v="1055"/>
    <x v="4"/>
    <x v="1"/>
    <s v="G"/>
    <m/>
    <m/>
    <n v="313.5"/>
    <n v="3374.4857849999999"/>
    <n v="12.09"/>
    <n v="20.76"/>
    <n v="16.425000000000001"/>
    <n v="1.5259339087133847"/>
  </r>
  <r>
    <x v="5"/>
    <x v="69"/>
    <x v="1056"/>
    <x v="4"/>
    <x v="1"/>
    <s v="G"/>
    <m/>
    <m/>
    <n v="45.5"/>
    <n v="489.75790499999994"/>
    <n v="75.680000000000007"/>
    <n v="105.68"/>
    <n v="90.68"/>
    <n v="8.4244558199165738"/>
  </r>
  <r>
    <x v="5"/>
    <x v="70"/>
    <x v="1057"/>
    <x v="4"/>
    <x v="2"/>
    <s v="1 - 16"/>
    <n v="293"/>
    <n v="1060"/>
    <n v="676.5"/>
    <n v="7281.7851149999997"/>
    <n v="29.06"/>
    <n v="36.159999999999997"/>
    <n v="32.61"/>
    <n v="3.0295710662492219"/>
  </r>
  <r>
    <x v="5"/>
    <x v="70"/>
    <x v="1058"/>
    <x v="4"/>
    <x v="2"/>
    <s v="G - 4"/>
    <n v="777"/>
    <n v="1079"/>
    <n v="928"/>
    <n v="9988.9084800000001"/>
    <n v="29.06"/>
    <n v="39.93"/>
    <n v="34.494999999999997"/>
    <n v="3.2046934661228734"/>
  </r>
  <r>
    <x v="5"/>
    <x v="70"/>
    <x v="1059"/>
    <x v="4"/>
    <x v="2"/>
    <s v="2 &amp; 3"/>
    <n v="255"/>
    <n v="376"/>
    <n v="315.5"/>
    <n v="3396.0136049999996"/>
    <n v="0"/>
    <n v="0"/>
    <n v="5.59"/>
    <n v="0.51932849617703625"/>
  </r>
  <r>
    <x v="5"/>
    <x v="70"/>
    <x v="1060"/>
    <x v="4"/>
    <x v="2"/>
    <s v="1 - 11"/>
    <n v="94"/>
    <n v="1020"/>
    <n v="557"/>
    <n v="5995.4978699999992"/>
    <n v="32.29"/>
    <n v="58.13"/>
    <n v="45.21"/>
    <n v="4.2001505030704491"/>
  </r>
  <r>
    <x v="5"/>
    <x v="71"/>
    <x v="1061"/>
    <x v="1"/>
    <x v="0"/>
    <s v="G"/>
    <m/>
    <m/>
    <n v="153"/>
    <n v="1646.8782299999998"/>
    <n v="32.679738562091501"/>
    <n v="45.751633986928105"/>
    <n v="39.215686274509807"/>
    <n v="3.6432599963312375"/>
  </r>
  <r>
    <x v="5"/>
    <x v="71"/>
    <x v="1062"/>
    <x v="1"/>
    <x v="0"/>
    <s v="G"/>
    <m/>
    <m/>
    <n v="143"/>
    <n v="1539.2391299999999"/>
    <n v="0"/>
    <n v="0"/>
    <n v="2.9792979210000001"/>
    <n v="0.27678610178466917"/>
  </r>
  <r>
    <x v="5"/>
    <x v="71"/>
    <x v="1063"/>
    <x v="1"/>
    <x v="0"/>
    <s v="G"/>
    <m/>
    <m/>
    <n v="134"/>
    <n v="1442.36394"/>
    <n v="24.626865671641792"/>
    <n v="26.865671641791046"/>
    <n v="25.746268656716417"/>
    <n v="2.3919089416211983"/>
  </r>
  <r>
    <x v="5"/>
    <x v="71"/>
    <x v="1064"/>
    <x v="1"/>
    <x v="0"/>
    <s v="G"/>
    <m/>
    <m/>
    <n v="137"/>
    <n v="1474.6556699999999"/>
    <n v="0"/>
    <n v="0"/>
    <n v="29.197829197800001"/>
    <n v="2.7125697189494518"/>
  </r>
  <r>
    <x v="5"/>
    <x v="71"/>
    <x v="1065"/>
    <x v="1"/>
    <x v="0"/>
    <s v="G"/>
    <m/>
    <m/>
    <n v="130"/>
    <n v="1399.3082999999999"/>
    <n v="0"/>
    <n v="0"/>
    <n v="2.7692376923799999"/>
    <n v="0.25727084907700742"/>
  </r>
  <r>
    <x v="5"/>
    <x v="71"/>
    <x v="1066"/>
    <x v="1"/>
    <x v="0"/>
    <s v="G"/>
    <m/>
    <m/>
    <n v="130"/>
    <n v="1399.3082999999999"/>
    <n v="20.76923076923077"/>
    <n v="21.53846153846154"/>
    <n v="21.153846153846153"/>
    <n v="1.9652585172517538"/>
  </r>
  <r>
    <x v="5"/>
    <x v="71"/>
    <x v="1067"/>
    <x v="1"/>
    <x v="0"/>
    <s v="G"/>
    <m/>
    <m/>
    <n v="126"/>
    <n v="1356.2526599999999"/>
    <n v="35.714285714285715"/>
    <n v="43.650793650793652"/>
    <n v="39.682539682539684"/>
    <n v="3.6866321391447046"/>
  </r>
  <r>
    <x v="5"/>
    <x v="71"/>
    <x v="1068"/>
    <x v="1"/>
    <x v="0"/>
    <s v="G"/>
    <m/>
    <m/>
    <n v="130"/>
    <n v="1399.3082999999999"/>
    <n v="21.53846153846154"/>
    <n v="23.076923076923077"/>
    <n v="22.307692307692307"/>
    <n v="2.0724544363745769"/>
  </r>
  <r>
    <x v="5"/>
    <x v="71"/>
    <x v="1069"/>
    <x v="1"/>
    <x v="0"/>
    <s v="G"/>
    <m/>
    <m/>
    <n v="130"/>
    <n v="1399.3082999999999"/>
    <n v="30.76923076923077"/>
    <n v="46.153846153846153"/>
    <n v="38.46153846153846"/>
    <n v="3.5731973040940979"/>
  </r>
  <r>
    <x v="5"/>
    <x v="71"/>
    <x v="1070"/>
    <x v="1"/>
    <x v="0"/>
    <s v="G"/>
    <m/>
    <m/>
    <n v="130"/>
    <n v="1399.3082999999999"/>
    <n v="30.76923076923077"/>
    <n v="38.46153846153846"/>
    <n v="34.615384615384613"/>
    <n v="3.2158775736846881"/>
  </r>
  <r>
    <x v="5"/>
    <x v="71"/>
    <x v="1071"/>
    <x v="1"/>
    <x v="0"/>
    <s v="G"/>
    <m/>
    <m/>
    <n v="130"/>
    <n v="1399.3082999999999"/>
    <n v="26.923076923076923"/>
    <n v="30"/>
    <n v="28.46153846153846"/>
    <n v="2.6441660050296325"/>
  </r>
  <r>
    <x v="5"/>
    <x v="71"/>
    <x v="1072"/>
    <x v="1"/>
    <x v="0"/>
    <s v="G"/>
    <m/>
    <m/>
    <n v="130"/>
    <n v="1399.3082999999999"/>
    <n v="30.76923076923077"/>
    <n v="40"/>
    <n v="0"/>
    <n v="0"/>
  </r>
  <r>
    <x v="5"/>
    <x v="71"/>
    <x v="1073"/>
    <x v="1"/>
    <x v="0"/>
    <s v="G"/>
    <m/>
    <m/>
    <n v="148"/>
    <n v="1593.0586799999999"/>
    <n v="10.135135135135135"/>
    <n v="14.864864864864865"/>
    <n v="12.5"/>
    <n v="1.1612891238305818"/>
  </r>
  <r>
    <x v="5"/>
    <x v="71"/>
    <x v="1074"/>
    <x v="2"/>
    <x v="0"/>
    <s v="G"/>
    <m/>
    <m/>
    <n v="130"/>
    <n v="1399.3082999999999"/>
    <n v="15.384615384615385"/>
    <n v="16.923076923076923"/>
    <n v="16.153846153846153"/>
    <n v="1.5007428677195211"/>
  </r>
  <r>
    <x v="5"/>
    <x v="71"/>
    <x v="1075"/>
    <x v="4"/>
    <x v="1"/>
    <s v="B"/>
    <m/>
    <m/>
    <n v="5364"/>
    <n v="57737.613239999999"/>
    <n v="0"/>
    <n v="0"/>
    <n v="15"/>
    <n v="1.3935469485966983"/>
  </r>
  <r>
    <x v="5"/>
    <x v="71"/>
    <x v="1075"/>
    <x v="4"/>
    <x v="1"/>
    <s v="G"/>
    <m/>
    <m/>
    <n v="40.5"/>
    <n v="435.93835499999994"/>
    <n v="27"/>
    <n v="280"/>
    <n v="153.5"/>
    <n v="14.260630440639545"/>
  </r>
  <r>
    <x v="5"/>
    <x v="71"/>
    <x v="1075"/>
    <x v="4"/>
    <x v="1"/>
    <s v="G"/>
    <m/>
    <m/>
    <n v="86"/>
    <n v="925.69625999999994"/>
    <n v="32"/>
    <n v="205"/>
    <n v="118.5"/>
    <n v="11.009020893913917"/>
  </r>
  <r>
    <x v="5"/>
    <x v="71"/>
    <x v="1075"/>
    <x v="4"/>
    <x v="1"/>
    <s v="G"/>
    <m/>
    <m/>
    <n v="182.5"/>
    <n v="1964.4135749999998"/>
    <n v="16"/>
    <n v="130"/>
    <n v="73"/>
    <n v="6.7819284831705984"/>
  </r>
  <r>
    <x v="5"/>
    <x v="71"/>
    <x v="1075"/>
    <x v="4"/>
    <x v="1"/>
    <s v="G"/>
    <m/>
    <m/>
    <n v="722.5"/>
    <n v="7776.924974999999"/>
    <n v="16"/>
    <n v="32"/>
    <n v="24"/>
    <n v="2.2296751177547174"/>
  </r>
  <r>
    <x v="5"/>
    <x v="71"/>
    <x v="1075"/>
    <x v="4"/>
    <x v="1"/>
    <s v="G"/>
    <m/>
    <m/>
    <n v="1851.5"/>
    <n v="19929.379364999997"/>
    <n v="19"/>
    <n v="20"/>
    <n v="19.5"/>
    <n v="1.8116110331757078"/>
  </r>
  <r>
    <x v="5"/>
    <x v="71"/>
    <x v="1075"/>
    <x v="4"/>
    <x v="1"/>
    <n v="1"/>
    <m/>
    <m/>
    <n v="54.5"/>
    <n v="586.63309499999991"/>
    <n v="14"/>
    <n v="118"/>
    <n v="66"/>
    <n v="6.1316065738254721"/>
  </r>
  <r>
    <x v="5"/>
    <x v="71"/>
    <x v="1075"/>
    <x v="4"/>
    <x v="1"/>
    <n v="1"/>
    <m/>
    <m/>
    <n v="160"/>
    <n v="1722.2255999999998"/>
    <n v="35"/>
    <n v="54"/>
    <n v="44.5"/>
    <n v="4.1341892808368712"/>
  </r>
  <r>
    <x v="5"/>
    <x v="71"/>
    <x v="1075"/>
    <x v="4"/>
    <x v="1"/>
    <n v="1"/>
    <m/>
    <m/>
    <n v="3263"/>
    <n v="35122.638329999994"/>
    <n v="13"/>
    <n v="17"/>
    <n v="15"/>
    <n v="1.3935469485966983"/>
  </r>
  <r>
    <x v="5"/>
    <x v="71"/>
    <x v="1075"/>
    <x v="4"/>
    <x v="1"/>
    <n v="2"/>
    <m/>
    <m/>
    <n v="44.5"/>
    <n v="478.99399499999998"/>
    <n v="65"/>
    <n v="202"/>
    <n v="133.5"/>
    <n v="12.402567842510615"/>
  </r>
  <r>
    <x v="5"/>
    <x v="71"/>
    <x v="1075"/>
    <x v="4"/>
    <x v="1"/>
    <n v="2"/>
    <m/>
    <m/>
    <n v="192.5"/>
    <n v="2072.0526749999999"/>
    <n v="54"/>
    <n v="91"/>
    <n v="72.5"/>
    <n v="6.7354769182173753"/>
  </r>
  <r>
    <x v="5"/>
    <x v="71"/>
    <x v="1075"/>
    <x v="4"/>
    <x v="1"/>
    <n v="2"/>
    <m/>
    <m/>
    <n v="563.5"/>
    <n v="6065.4632849999998"/>
    <n v="15"/>
    <n v="38"/>
    <n v="26.5"/>
    <n v="2.4619329425208338"/>
  </r>
  <r>
    <x v="5"/>
    <x v="71"/>
    <x v="1075"/>
    <x v="4"/>
    <x v="1"/>
    <n v="2"/>
    <m/>
    <m/>
    <n v="1557.5"/>
    <n v="16764.789825"/>
    <n v="7.5"/>
    <n v="22.5"/>
    <n v="15"/>
    <n v="1.3935469485966983"/>
  </r>
  <r>
    <x v="5"/>
    <x v="71"/>
    <x v="1075"/>
    <x v="4"/>
    <x v="1"/>
    <n v="3"/>
    <m/>
    <m/>
    <n v="171.5"/>
    <n v="1846.0105649999998"/>
    <n v="18"/>
    <n v="38"/>
    <n v="28"/>
    <n v="2.6012876373805036"/>
  </r>
  <r>
    <x v="5"/>
    <x v="71"/>
    <x v="1075"/>
    <x v="4"/>
    <x v="1"/>
    <n v="4"/>
    <m/>
    <m/>
    <n v="104"/>
    <n v="1119.4466399999999"/>
    <n v="0"/>
    <n v="0"/>
    <n v="59"/>
    <n v="5.4812846644803468"/>
  </r>
  <r>
    <x v="5"/>
    <x v="71"/>
    <x v="1075"/>
    <x v="4"/>
    <x v="1"/>
    <n v="5"/>
    <m/>
    <m/>
    <n v="52"/>
    <n v="559.72331999999994"/>
    <n v="24"/>
    <n v="75"/>
    <n v="49.5"/>
    <n v="4.5987049303691041"/>
  </r>
  <r>
    <x v="5"/>
    <x v="71"/>
    <x v="1075"/>
    <x v="4"/>
    <x v="1"/>
    <n v="5"/>
    <m/>
    <m/>
    <n v="585"/>
    <n v="6296.88735"/>
    <n v="12"/>
    <n v="30"/>
    <n v="21"/>
    <n v="1.9509657280353776"/>
  </r>
  <r>
    <x v="5"/>
    <x v="71"/>
    <x v="1075"/>
    <x v="4"/>
    <x v="1"/>
    <n v="5"/>
    <m/>
    <m/>
    <n v="1324.5"/>
    <n v="14256.798794999999"/>
    <n v="14"/>
    <n v="27"/>
    <n v="20.5"/>
    <n v="1.9045141630821543"/>
  </r>
  <r>
    <x v="5"/>
    <x v="71"/>
    <x v="1075"/>
    <x v="4"/>
    <x v="1"/>
    <n v="5"/>
    <m/>
    <m/>
    <n v="3797"/>
    <n v="40870.566269999996"/>
    <n v="0"/>
    <n v="0"/>
    <n v="18"/>
    <n v="1.672256338316038"/>
  </r>
  <r>
    <x v="5"/>
    <x v="71"/>
    <x v="1076"/>
    <x v="4"/>
    <x v="1"/>
    <s v="LG"/>
    <m/>
    <m/>
    <n v="62.5"/>
    <n v="672.74437499999999"/>
    <n v="21.53"/>
    <n v="75.349999999999994"/>
    <n v="48.44"/>
    <n v="4.5002276126682705"/>
  </r>
  <r>
    <x v="5"/>
    <x v="71"/>
    <x v="1076"/>
    <x v="4"/>
    <x v="1"/>
    <s v="LG"/>
    <m/>
    <m/>
    <n v="241"/>
    <n v="2594.1023099999998"/>
    <n v="0"/>
    <n v="0"/>
    <n v="26.91"/>
    <n v="2.5000232257824768"/>
  </r>
  <r>
    <x v="5"/>
    <x v="71"/>
    <x v="1076"/>
    <x v="4"/>
    <x v="1"/>
    <s v="G"/>
    <m/>
    <m/>
    <n v="59.5"/>
    <n v="640.45264499999996"/>
    <n v="64.58"/>
    <n v="258.33"/>
    <n v="161.45499999999998"/>
    <n v="14.999674839045326"/>
  </r>
  <r>
    <x v="5"/>
    <x v="71"/>
    <x v="1076"/>
    <x v="4"/>
    <x v="1"/>
    <s v="G"/>
    <m/>
    <m/>
    <n v="1608"/>
    <n v="17308.367279999999"/>
    <n v="0"/>
    <n v="0"/>
    <n v="32.83"/>
    <n v="3.0500097548286402"/>
  </r>
  <r>
    <x v="5"/>
    <x v="71"/>
    <x v="1076"/>
    <x v="4"/>
    <x v="1"/>
    <n v="1"/>
    <m/>
    <m/>
    <n v="48"/>
    <n v="516.66768000000002"/>
    <n v="67.81"/>
    <n v="122.17"/>
    <n v="94.990000000000009"/>
    <n v="8.8248683098133593"/>
  </r>
  <r>
    <x v="5"/>
    <x v="71"/>
    <x v="1076"/>
    <x v="4"/>
    <x v="1"/>
    <n v="1"/>
    <m/>
    <m/>
    <n v="1824"/>
    <n v="19633.37184"/>
    <n v="0"/>
    <n v="0"/>
    <n v="32.83"/>
    <n v="3.0500097548286402"/>
  </r>
  <r>
    <x v="5"/>
    <x v="71"/>
    <x v="1076"/>
    <x v="4"/>
    <x v="1"/>
    <n v="2"/>
    <m/>
    <m/>
    <n v="43.5"/>
    <n v="468.23008499999997"/>
    <n v="34.44"/>
    <n v="85.57"/>
    <n v="60.004999999999995"/>
    <n v="5.574652310036325"/>
  </r>
  <r>
    <x v="5"/>
    <x v="71"/>
    <x v="1076"/>
    <x v="4"/>
    <x v="1"/>
    <n v="2"/>
    <m/>
    <m/>
    <n v="244"/>
    <n v="2626.3940399999997"/>
    <n v="0"/>
    <n v="0"/>
    <n v="24.7"/>
    <n v="2.2947073086892296"/>
  </r>
  <r>
    <x v="5"/>
    <x v="71"/>
    <x v="1076"/>
    <x v="4"/>
    <x v="1"/>
    <n v="2"/>
    <m/>
    <m/>
    <n v="2299"/>
    <n v="24746.229089999997"/>
    <n v="0"/>
    <n v="0"/>
    <n v="32.83"/>
    <n v="3.0500097548286402"/>
  </r>
  <r>
    <x v="5"/>
    <x v="71"/>
    <x v="1076"/>
    <x v="4"/>
    <x v="1"/>
    <n v="3"/>
    <m/>
    <m/>
    <n v="64"/>
    <n v="688.89023999999995"/>
    <n v="25.83"/>
    <n v="64.58"/>
    <n v="45.204999999999998"/>
    <n v="4.1996859874209163"/>
  </r>
  <r>
    <x v="5"/>
    <x v="71"/>
    <x v="1076"/>
    <x v="4"/>
    <x v="1"/>
    <n v="3"/>
    <m/>
    <m/>
    <n v="582"/>
    <n v="6264.5956199999991"/>
    <n v="0"/>
    <n v="0"/>
    <n v="12.92"/>
    <n v="1.2003084383912894"/>
  </r>
  <r>
    <x v="5"/>
    <x v="71"/>
    <x v="1076"/>
    <x v="4"/>
    <x v="1"/>
    <n v="3"/>
    <m/>
    <m/>
    <n v="2219"/>
    <n v="23885.116289999998"/>
    <n v="0"/>
    <n v="0"/>
    <n v="32.83"/>
    <n v="3.0500097548286402"/>
  </r>
  <r>
    <x v="5"/>
    <x v="71"/>
    <x v="1077"/>
    <x v="4"/>
    <x v="1"/>
    <s v="G"/>
    <m/>
    <m/>
    <n v="47"/>
    <n v="505.90376999999995"/>
    <n v="41.55"/>
    <n v="136.19999999999999"/>
    <n v="88.875"/>
    <n v="8.2567656704354366"/>
  </r>
  <r>
    <x v="5"/>
    <x v="71"/>
    <x v="1077"/>
    <x v="4"/>
    <x v="1"/>
    <s v="G"/>
    <m/>
    <m/>
    <n v="164"/>
    <n v="1765.2812399999998"/>
    <n v="0"/>
    <n v="0"/>
    <n v="42.2"/>
    <n v="3.9205120820520447"/>
  </r>
  <r>
    <x v="5"/>
    <x v="71"/>
    <x v="1077"/>
    <x v="4"/>
    <x v="1"/>
    <s v="L1"/>
    <m/>
    <m/>
    <n v="42"/>
    <n v="452.08421999999996"/>
    <n v="37.200000000000003"/>
    <n v="170.6"/>
    <n v="103.9"/>
    <n v="9.6526351972797979"/>
  </r>
  <r>
    <x v="5"/>
    <x v="71"/>
    <x v="1077"/>
    <x v="4"/>
    <x v="1"/>
    <s v="L2"/>
    <m/>
    <m/>
    <n v="81"/>
    <n v="871.87670999999989"/>
    <n v="0"/>
    <n v="0"/>
    <n v="37.200000000000003"/>
    <n v="3.4559964325198118"/>
  </r>
  <r>
    <x v="5"/>
    <x v="71"/>
    <x v="1077"/>
    <x v="4"/>
    <x v="1"/>
    <s v="L3"/>
    <m/>
    <m/>
    <n v="592"/>
    <n v="6372.2347199999995"/>
    <n v="0"/>
    <n v="0"/>
    <n v="21.74"/>
    <n v="2.0197140441661481"/>
  </r>
  <r>
    <x v="5"/>
    <x v="71"/>
    <x v="1078"/>
    <x v="4"/>
    <x v="1"/>
    <s v="G"/>
    <m/>
    <m/>
    <n v="34.5"/>
    <n v="371.354895"/>
    <n v="55.87"/>
    <n v="73.64"/>
    <n v="64.754999999999995"/>
    <n v="6.0159421770919463"/>
  </r>
  <r>
    <x v="5"/>
    <x v="71"/>
    <x v="1078"/>
    <x v="4"/>
    <x v="1"/>
    <s v="L1"/>
    <m/>
    <m/>
    <n v="35.5"/>
    <n v="382.11880499999995"/>
    <n v="63.62"/>
    <n v="141.5"/>
    <n v="102.56"/>
    <n v="9.5281450032051591"/>
  </r>
  <r>
    <x v="5"/>
    <x v="71"/>
    <x v="1079"/>
    <x v="4"/>
    <x v="1"/>
    <s v="G"/>
    <m/>
    <m/>
    <n v="19"/>
    <n v="204.51428999999999"/>
    <n v="53.82"/>
    <n v="77.39"/>
    <n v="65.605000000000004"/>
    <n v="6.094909837512426"/>
  </r>
  <r>
    <x v="5"/>
    <x v="71"/>
    <x v="1079"/>
    <x v="4"/>
    <x v="1"/>
    <s v="L1"/>
    <m/>
    <m/>
    <n v="14"/>
    <n v="150.69474"/>
    <n v="103.01"/>
    <n v="124"/>
    <n v="113.505"/>
    <n v="10.544969760031215"/>
  </r>
  <r>
    <x v="5"/>
    <x v="71"/>
    <x v="1079"/>
    <x v="4"/>
    <x v="1"/>
    <s v="L1"/>
    <m/>
    <m/>
    <n v="40"/>
    <n v="430.55639999999994"/>
    <n v="97.84"/>
    <n v="111.94"/>
    <n v="104.89"/>
    <n v="9.7446092958871784"/>
  </r>
  <r>
    <x v="5"/>
    <x v="71"/>
    <x v="1079"/>
    <x v="4"/>
    <x v="1"/>
    <s v="L2 - L3"/>
    <m/>
    <m/>
    <n v="21.5"/>
    <n v="231.42406499999998"/>
    <n v="105.37"/>
    <n v="116.78"/>
    <n v="111.075"/>
    <n v="10.319215154358551"/>
  </r>
  <r>
    <x v="5"/>
    <x v="71"/>
    <x v="1080"/>
    <x v="4"/>
    <x v="1"/>
    <s v="G"/>
    <m/>
    <m/>
    <n v="33.5"/>
    <n v="360.59098499999999"/>
    <n v="54.45"/>
    <n v="80"/>
    <n v="67.224999999999994"/>
    <n v="6.2454129079608691"/>
  </r>
  <r>
    <x v="5"/>
    <x v="71"/>
    <x v="1080"/>
    <x v="4"/>
    <x v="1"/>
    <s v="G"/>
    <m/>
    <m/>
    <n v="998"/>
    <n v="10742.382179999999"/>
    <n v="0"/>
    <n v="0"/>
    <n v="49.6"/>
    <n v="4.6079952433597491"/>
  </r>
  <r>
    <x v="5"/>
    <x v="71"/>
    <x v="1080"/>
    <x v="4"/>
    <x v="1"/>
    <s v="G"/>
    <m/>
    <m/>
    <n v="1997"/>
    <n v="21495.528269999999"/>
    <n v="0"/>
    <n v="0"/>
    <n v="29"/>
    <n v="2.6941907672869498"/>
  </r>
  <r>
    <x v="5"/>
    <x v="72"/>
    <x v="1081"/>
    <x v="4"/>
    <x v="2"/>
    <n v="1"/>
    <m/>
    <m/>
    <n v="956"/>
    <n v="10290.29796"/>
    <n v="25.296698874138801"/>
    <n v="33.919552176104901"/>
    <n v="3.2829879817654"/>
    <n v="0.30499985895125376"/>
  </r>
  <r>
    <x v="5"/>
    <x v="72"/>
    <x v="1082"/>
    <x v="4"/>
    <x v="2"/>
    <s v="G"/>
    <m/>
    <m/>
    <n v="379"/>
    <n v="4079.5218899999995"/>
    <n v="25.005726768610302"/>
    <n v="33.6396773651487"/>
    <n v="3.3916712181999999"/>
    <n v="0.31509687178439044"/>
  </r>
  <r>
    <x v="5"/>
    <x v="72"/>
    <x v="1083"/>
    <x v="4"/>
    <x v="2"/>
    <s v="G"/>
    <m/>
    <m/>
    <n v="790"/>
    <n v="8503.4888999999985"/>
    <n v="24.714754663081798"/>
    <n v="33.359802554192598"/>
    <n v="29.795346422710001"/>
    <n v="2.7680809393166048"/>
  </r>
  <r>
    <x v="5"/>
    <x v="72"/>
    <x v="1083"/>
    <x v="4"/>
    <x v="2"/>
    <s v="G"/>
    <n v="126"/>
    <n v="374"/>
    <n v="250"/>
    <n v="2690.9775"/>
    <n v="24.423782557553402"/>
    <n v="33.079927743236397"/>
    <n v="29.551525725238001"/>
    <n v="2.7454292333854831"/>
  </r>
  <r>
    <x v="5"/>
    <x v="72"/>
    <x v="1083"/>
    <x v="4"/>
    <x v="2"/>
    <n v="1"/>
    <m/>
    <m/>
    <n v="444.816053511706"/>
    <n v="4787.9599665551868"/>
    <n v="24.132810452024898"/>
    <n v="32.800052932280302"/>
    <n v="29.3774127766"/>
    <n v="2.7292535954997725"/>
  </r>
  <r>
    <x v="5"/>
    <x v="72"/>
    <x v="1083"/>
    <x v="4"/>
    <x v="2"/>
    <n v="1"/>
    <n v="46"/>
    <n v="57"/>
    <n v="51.5"/>
    <n v="554.341365"/>
    <n v="23.841838346496399"/>
    <n v="32.5201781213242"/>
    <n v="29.638831332940001"/>
    <n v="2.7535401975993832"/>
  </r>
  <r>
    <x v="5"/>
    <x v="72"/>
    <x v="1084"/>
    <x v="4"/>
    <x v="2"/>
    <s v="G"/>
    <n v="15"/>
    <n v="46"/>
    <n v="30.5"/>
    <n v="328.29925499999996"/>
    <n v="23.550866240967899"/>
    <n v="32.240303310367999"/>
    <n v="28.826216328219999"/>
    <n v="2.6780457202519532"/>
  </r>
  <r>
    <x v="5"/>
    <x v="72"/>
    <x v="1084"/>
    <x v="4"/>
    <x v="2"/>
    <s v="G"/>
    <n v="57"/>
    <n v="66"/>
    <n v="61.5"/>
    <n v="661.98046499999998"/>
    <n v="23.259894135439499"/>
    <n v="31.960428499411801"/>
    <n v="28.576241193535001"/>
    <n v="2.6548222478409316"/>
  </r>
  <r>
    <x v="5"/>
    <x v="72"/>
    <x v="1084"/>
    <x v="4"/>
    <x v="2"/>
    <s v="G"/>
    <m/>
    <m/>
    <n v="489"/>
    <n v="5263.5519899999999"/>
    <n v="22.968922029910999"/>
    <n v="31.680553688455699"/>
    <n v="28.332422237877999"/>
    <n v="2.6321707037298747"/>
  </r>
  <r>
    <x v="5"/>
    <x v="72"/>
    <x v="1084"/>
    <x v="4"/>
    <x v="2"/>
    <s v="G"/>
    <m/>
    <m/>
    <n v="489"/>
    <n v="5263.5519899999999"/>
    <n v="22.677949924382499"/>
    <n v="31.400678877499601"/>
    <n v="28.885992544600001"/>
    <n v="2.6835991178476206"/>
  </r>
  <r>
    <x v="5"/>
    <x v="72"/>
    <x v="1084"/>
    <x v="4"/>
    <x v="2"/>
    <n v="1"/>
    <m/>
    <m/>
    <n v="29"/>
    <n v="312.15339"/>
    <n v="22.386977818854"/>
    <n v="31.1208040665434"/>
    <n v="27.844778284293401"/>
    <n v="2.5868670541619116"/>
  </r>
  <r>
    <x v="5"/>
    <x v="72"/>
    <x v="1084"/>
    <x v="4"/>
    <x v="2"/>
    <n v="1"/>
    <n v="29"/>
    <n v="31"/>
    <n v="30"/>
    <n v="322.91729999999995"/>
    <n v="22.0960057133255"/>
    <n v="30.840929255587199"/>
    <n v="27.695731454619999"/>
    <n v="2.5730201371826196"/>
  </r>
  <r>
    <x v="5"/>
    <x v="72"/>
    <x v="1084"/>
    <x v="4"/>
    <x v="2"/>
    <n v="1"/>
    <m/>
    <m/>
    <n v="139"/>
    <n v="1496.1834899999999"/>
    <n v="21.8050336077971"/>
    <n v="30.5610544446312"/>
    <n v="27.357136344798999"/>
    <n v="2.5415635917092319"/>
  </r>
  <r>
    <x v="5"/>
    <x v="72"/>
    <x v="1084"/>
    <x v="4"/>
    <x v="2"/>
    <n v="1"/>
    <m/>
    <m/>
    <n v="289"/>
    <n v="3110.7699899999998"/>
    <n v="21.5140615022686"/>
    <n v="30.281179633675102"/>
    <n v="27.113315375517999"/>
    <n v="2.5189118605262033"/>
  </r>
  <r>
    <x v="5"/>
    <x v="72"/>
    <x v="1084"/>
    <x v="4"/>
    <x v="2"/>
    <s v="2"/>
    <n v="173"/>
    <n v="219"/>
    <n v="196"/>
    <n v="2109.7263599999997"/>
    <n v="21.2230893967401"/>
    <n v="30.0013048227189"/>
    <n v="26.86949445346"/>
    <n v="2.4962601337303396"/>
  </r>
  <r>
    <x v="5"/>
    <x v="72"/>
    <x v="1084"/>
    <x v="4"/>
    <x v="2"/>
    <s v="2"/>
    <n v="60"/>
    <n v="62"/>
    <n v="61"/>
    <n v="656.59850999999992"/>
    <n v="20.9321172912116"/>
    <n v="29.721430011762699"/>
    <n v="26.625673435557399"/>
    <n v="2.4736083980302119"/>
  </r>
  <r>
    <x v="5"/>
    <x v="73"/>
    <x v="1085"/>
    <x v="0"/>
    <x v="0"/>
    <s v="G"/>
    <m/>
    <m/>
    <n v="116"/>
    <n v="1248.61356"/>
    <n v="0"/>
    <n v="17.241379310344829"/>
    <n v="8.6206896551724146"/>
    <n v="0.80088905091764273"/>
  </r>
  <r>
    <x v="5"/>
    <x v="73"/>
    <x v="1086"/>
    <x v="0"/>
    <x v="0"/>
    <s v="G"/>
    <m/>
    <m/>
    <n v="108"/>
    <n v="1162.5022799999999"/>
    <n v="0"/>
    <n v="0"/>
    <n v="0.61111111111111116"/>
    <n v="5.6774134942828451E-2"/>
  </r>
  <r>
    <x v="5"/>
    <x v="73"/>
    <x v="1087"/>
    <x v="1"/>
    <x v="0"/>
    <s v="G"/>
    <m/>
    <m/>
    <n v="131"/>
    <n v="1410.0722099999998"/>
    <n v="16.793893129770993"/>
    <n v="22.900763358778626"/>
    <n v="19.847328244274809"/>
    <n v="1.8438789141737484"/>
  </r>
  <r>
    <x v="5"/>
    <x v="73"/>
    <x v="1087"/>
    <x v="1"/>
    <x v="0"/>
    <s v="G"/>
    <m/>
    <m/>
    <n v="143"/>
    <n v="1539.2391299999999"/>
    <n v="20.97902097902098"/>
    <n v="24.475524475524477"/>
    <n v="22.727272727272727"/>
    <n v="2.1114347706010581"/>
  </r>
  <r>
    <x v="5"/>
    <x v="73"/>
    <x v="1087"/>
    <x v="1"/>
    <x v="0"/>
    <s v="G"/>
    <m/>
    <m/>
    <n v="153"/>
    <n v="1646.8782299999998"/>
    <n v="16.33986928104575"/>
    <n v="19.607843137254903"/>
    <n v="17.973856209150327"/>
    <n v="1.6698274983184838"/>
  </r>
  <r>
    <x v="5"/>
    <x v="73"/>
    <x v="1088"/>
    <x v="1"/>
    <x v="0"/>
    <s v="G"/>
    <m/>
    <m/>
    <n v="126"/>
    <n v="1356.2526599999999"/>
    <n v="19.841269841269842"/>
    <n v="23.80952380952381"/>
    <n v="21.825396825396826"/>
    <n v="2.0276476765295874"/>
  </r>
  <r>
    <x v="5"/>
    <x v="73"/>
    <x v="1089"/>
    <x v="1"/>
    <x v="0"/>
    <s v="G"/>
    <m/>
    <m/>
    <n v="119"/>
    <n v="1280.9052899999999"/>
    <n v="37.815126050420169"/>
    <n v="50.420168067226889"/>
    <n v="44.117647058823529"/>
    <n v="4.0986674958726423"/>
  </r>
  <r>
    <x v="5"/>
    <x v="73"/>
    <x v="1090"/>
    <x v="2"/>
    <x v="0"/>
    <s v="G"/>
    <m/>
    <m/>
    <n v="139"/>
    <n v="1496.1834899999999"/>
    <n v="17.985611510791365"/>
    <n v="21.582733812949641"/>
    <n v="19.784172661870503"/>
    <n v="1.8380115628973239"/>
  </r>
  <r>
    <x v="5"/>
    <x v="73"/>
    <x v="1091"/>
    <x v="2"/>
    <x v="0"/>
    <s v="G"/>
    <m/>
    <m/>
    <n v="125"/>
    <n v="1345.48875"/>
    <n v="0"/>
    <n v="0"/>
    <n v="8.7999999999999995E-2"/>
    <n v="8.1754754317672953E-3"/>
  </r>
  <r>
    <x v="5"/>
    <x v="73"/>
    <x v="1092"/>
    <x v="3"/>
    <x v="0"/>
    <s v="G"/>
    <m/>
    <m/>
    <n v="132"/>
    <n v="1420.8361199999999"/>
    <n v="0"/>
    <n v="0"/>
    <n v="9.9999999000000006"/>
    <n v="0.92903128977415261"/>
  </r>
  <r>
    <x v="5"/>
    <x v="73"/>
    <x v="1093"/>
    <x v="3"/>
    <x v="0"/>
    <s v="G"/>
    <m/>
    <m/>
    <n v="130"/>
    <n v="1399.3082999999999"/>
    <n v="0"/>
    <n v="0"/>
    <n v="23.76923769231"/>
    <n v="2.2082365771058816"/>
  </r>
  <r>
    <x v="5"/>
    <x v="73"/>
    <x v="1094"/>
    <x v="4"/>
    <x v="1"/>
    <s v="G"/>
    <m/>
    <m/>
    <n v="55"/>
    <n v="592.01504999999997"/>
    <n v="59.7"/>
    <n v="80.73"/>
    <n v="70.215000000000003"/>
    <n v="6.5231932663811447"/>
  </r>
  <r>
    <x v="5"/>
    <x v="73"/>
    <x v="1094"/>
    <x v="4"/>
    <x v="1"/>
    <s v="G"/>
    <m/>
    <m/>
    <n v="125"/>
    <n v="1345.48875"/>
    <n v="27.42"/>
    <n v="37.67"/>
    <n v="32.545000000000002"/>
    <n v="3.023532362805303"/>
  </r>
  <r>
    <x v="5"/>
    <x v="73"/>
    <x v="1094"/>
    <x v="4"/>
    <x v="1"/>
    <n v="1"/>
    <m/>
    <m/>
    <n v="55"/>
    <n v="592.01504999999997"/>
    <n v="37.67"/>
    <n v="59.2"/>
    <n v="48.435000000000002"/>
    <n v="4.4997630970187386"/>
  </r>
  <r>
    <x v="5"/>
    <x v="73"/>
    <x v="1094"/>
    <x v="4"/>
    <x v="1"/>
    <n v="1"/>
    <m/>
    <m/>
    <n v="150"/>
    <n v="1614.5864999999999"/>
    <n v="26.92"/>
    <n v="32.29"/>
    <n v="29.605"/>
    <n v="2.7503971608803504"/>
  </r>
  <r>
    <x v="5"/>
    <x v="73"/>
    <x v="1095"/>
    <x v="4"/>
    <x v="1"/>
    <s v="G"/>
    <m/>
    <m/>
    <n v="18.5"/>
    <n v="199.13233499999998"/>
    <n v="125.94"/>
    <n v="219.05"/>
    <n v="172.495"/>
    <n v="16.025325393212498"/>
  </r>
  <r>
    <x v="5"/>
    <x v="73"/>
    <x v="1095"/>
    <x v="4"/>
    <x v="1"/>
    <s v="G"/>
    <m/>
    <m/>
    <n v="63.5"/>
    <n v="683.508285"/>
    <n v="45.21"/>
    <n v="105.49"/>
    <n v="75.349999999999994"/>
    <n v="7.0002508384507474"/>
  </r>
  <r>
    <x v="5"/>
    <x v="73"/>
    <x v="1095"/>
    <x v="4"/>
    <x v="1"/>
    <s v="G"/>
    <m/>
    <m/>
    <n v="125"/>
    <n v="1345.48875"/>
    <n v="14.53"/>
    <n v="38.75"/>
    <n v="26.64"/>
    <n v="2.474939380707736"/>
  </r>
  <r>
    <x v="5"/>
    <x v="73"/>
    <x v="1095"/>
    <x v="4"/>
    <x v="1"/>
    <s v="G"/>
    <m/>
    <m/>
    <n v="267.5"/>
    <n v="2879.3459249999996"/>
    <n v="19.38"/>
    <n v="33.369999999999997"/>
    <n v="26.375"/>
    <n v="2.4503200512825276"/>
  </r>
  <r>
    <x v="5"/>
    <x v="73"/>
    <x v="1095"/>
    <x v="4"/>
    <x v="1"/>
    <s v="L1"/>
    <m/>
    <m/>
    <n v="53"/>
    <n v="570.48722999999995"/>
    <n v="43.06"/>
    <n v="105.49"/>
    <n v="74.275000000000006"/>
    <n v="6.9003799738013178"/>
  </r>
  <r>
    <x v="5"/>
    <x v="73"/>
    <x v="1095"/>
    <x v="4"/>
    <x v="1"/>
    <s v="L1"/>
    <m/>
    <m/>
    <n v="207.5"/>
    <n v="2233.5113249999999"/>
    <n v="20.45"/>
    <n v="25.83"/>
    <n v="23.14"/>
    <n v="2.1497784260351733"/>
  </r>
  <r>
    <x v="0"/>
    <x v="74"/>
    <x v="1096"/>
    <x v="2"/>
    <x v="1"/>
    <s v="LG"/>
    <n v="49"/>
    <n v="65"/>
    <n v="57"/>
    <n v="613.54286999999999"/>
    <n v="37.67"/>
    <n v="41.98"/>
    <n v="39.825000000000003"/>
    <n v="3.699867148524234"/>
  </r>
  <r>
    <x v="0"/>
    <x v="74"/>
    <x v="1096"/>
    <x v="2"/>
    <x v="1"/>
    <s v="G"/>
    <n v="27"/>
    <n v="59"/>
    <n v="43"/>
    <n v="462.84812999999997"/>
    <n v="44.67"/>
    <n v="131.33000000000001"/>
    <n v="88"/>
    <n v="8.1754754317672962"/>
  </r>
  <r>
    <x v="0"/>
    <x v="74"/>
    <x v="1096"/>
    <x v="2"/>
    <x v="1"/>
    <s v="G"/>
    <n v="60"/>
    <n v="70"/>
    <n v="65"/>
    <n v="699.65414999999996"/>
    <n v="42.73"/>
    <n v="80.88"/>
    <n v="61.804999999999993"/>
    <n v="5.7418779438679284"/>
  </r>
  <r>
    <x v="0"/>
    <x v="74"/>
    <x v="1096"/>
    <x v="2"/>
    <x v="1"/>
    <n v="1"/>
    <m/>
    <m/>
    <n v="881"/>
    <n v="9483.0047099999992"/>
    <m/>
    <m/>
    <n v="22.6"/>
    <n v="2.0996107358856921"/>
  </r>
  <r>
    <x v="0"/>
    <x v="74"/>
    <x v="1096"/>
    <x v="2"/>
    <x v="1"/>
    <n v="1"/>
    <m/>
    <m/>
    <n v="1622"/>
    <n v="17459.062019999998"/>
    <m/>
    <m/>
    <n v="14.64"/>
    <n v="1.3601018218303775"/>
  </r>
  <r>
    <x v="0"/>
    <x v="74"/>
    <x v="1097"/>
    <x v="2"/>
    <x v="1"/>
    <s v="G"/>
    <n v="13"/>
    <n v="52"/>
    <n v="32.5"/>
    <n v="349.82707499999998"/>
    <n v="42.3"/>
    <n v="118.41"/>
    <n v="80.35499999999999"/>
    <n v="7.4652310036325114"/>
  </r>
  <r>
    <x v="0"/>
    <x v="74"/>
    <x v="1097"/>
    <x v="2"/>
    <x v="1"/>
    <n v="2"/>
    <n v="374"/>
    <n v="571"/>
    <n v="472.5"/>
    <n v="5085.9474749999999"/>
    <n v="6.51"/>
    <n v="9.42"/>
    <n v="7.9649999999999999"/>
    <n v="0.73997342970484681"/>
  </r>
  <r>
    <x v="0"/>
    <x v="74"/>
    <x v="1098"/>
    <x v="2"/>
    <x v="1"/>
    <n v="1"/>
    <n v="32"/>
    <n v="64"/>
    <n v="48"/>
    <n v="516.66768000000002"/>
    <n v="51.19"/>
    <n v="87.12"/>
    <n v="69.155000000000001"/>
    <n v="6.4247159486803112"/>
  </r>
  <r>
    <x v="0"/>
    <x v="74"/>
    <x v="1099"/>
    <x v="3"/>
    <x v="1"/>
    <s v="Mezzanine"/>
    <m/>
    <m/>
    <n v="9"/>
    <n v="96.875189999999989"/>
    <m/>
    <m/>
    <n v="288.83999999999997"/>
    <n v="26.834140042178021"/>
  </r>
  <r>
    <x v="0"/>
    <x v="74"/>
    <x v="1099"/>
    <x v="3"/>
    <x v="1"/>
    <s v="Mezzanine"/>
    <m/>
    <m/>
    <n v="30"/>
    <n v="322.91729999999995"/>
    <m/>
    <m/>
    <n v="163.15"/>
    <n v="15.157145644236756"/>
  </r>
  <r>
    <x v="0"/>
    <x v="74"/>
    <x v="1099"/>
    <x v="3"/>
    <x v="1"/>
    <s v="Mezzanine"/>
    <m/>
    <m/>
    <n v="71"/>
    <n v="764.2376099999999"/>
    <m/>
    <m/>
    <n v="71.040000000000006"/>
    <n v="6.5998383485539636"/>
  </r>
  <r>
    <x v="0"/>
    <x v="74"/>
    <x v="1099"/>
    <x v="3"/>
    <x v="1"/>
    <s v="Mezzanine"/>
    <n v="100"/>
    <n v="200"/>
    <n v="150"/>
    <n v="1614.5864999999999"/>
    <n v="21.53"/>
    <n v="49.51"/>
    <n v="35.519999999999996"/>
    <n v="3.2999191742769813"/>
  </r>
  <r>
    <x v="0"/>
    <x v="74"/>
    <x v="1099"/>
    <x v="3"/>
    <x v="1"/>
    <n v="1"/>
    <n v="38"/>
    <n v="62"/>
    <n v="50"/>
    <n v="538.19549999999992"/>
    <n v="51.67"/>
    <n v="79.650000000000006"/>
    <n v="65.66"/>
    <n v="6.1000195096572805"/>
  </r>
  <r>
    <x v="0"/>
    <x v="74"/>
    <x v="1100"/>
    <x v="3"/>
    <x v="1"/>
    <s v="Low Street"/>
    <n v="37"/>
    <n v="172"/>
    <n v="104.5"/>
    <n v="1124.828595"/>
    <n v="193.75"/>
    <n v="195.9"/>
    <n v="194.82499999999999"/>
    <n v="18.099852284023449"/>
  </r>
  <r>
    <x v="0"/>
    <x v="74"/>
    <x v="1100"/>
    <x v="3"/>
    <x v="1"/>
    <s v="High Street"/>
    <n v="101"/>
    <n v="223"/>
    <n v="162"/>
    <n v="1743.7534199999998"/>
    <n v="163.61000000000001"/>
    <n v="195.9"/>
    <n v="179.755"/>
    <n v="16.699802116333299"/>
  </r>
  <r>
    <x v="0"/>
    <x v="74"/>
    <x v="1101"/>
    <x v="3"/>
    <x v="1"/>
    <s v="G"/>
    <n v="115"/>
    <n v="190"/>
    <n v="152.5"/>
    <n v="1641.496275"/>
    <n v="62.43"/>
    <n v="155"/>
    <n v="108.715"/>
    <n v="10.099963767779338"/>
  </r>
  <r>
    <x v="0"/>
    <x v="74"/>
    <x v="1101"/>
    <x v="3"/>
    <x v="1"/>
    <n v="1"/>
    <m/>
    <m/>
    <n v="95"/>
    <n v="1022.5714499999999"/>
    <m/>
    <m/>
    <n v="156.08000000000001"/>
    <n v="14.50032051579818"/>
  </r>
  <r>
    <x v="5"/>
    <x v="75"/>
    <x v="1102"/>
    <x v="0"/>
    <x v="0"/>
    <s v="G"/>
    <m/>
    <m/>
    <n v="140"/>
    <n v="1506.9473999999998"/>
    <n v="28.571428571428573"/>
    <n v="32.142857142857146"/>
    <n v="30.357142857142861"/>
    <n v="2.8202735864456994"/>
  </r>
  <r>
    <x v="5"/>
    <x v="75"/>
    <x v="1102"/>
    <x v="0"/>
    <x v="0"/>
    <s v="G"/>
    <m/>
    <m/>
    <n v="77"/>
    <n v="828.82106999999996"/>
    <n v="29.870129870129869"/>
    <n v="32.467532467532465"/>
    <n v="32.545000000000002"/>
    <n v="3.023532362805303"/>
  </r>
  <r>
    <x v="5"/>
    <x v="75"/>
    <x v="1103"/>
    <x v="0"/>
    <x v="0"/>
    <s v="G"/>
    <m/>
    <m/>
    <n v="157"/>
    <n v="1689.9338699999998"/>
    <n v="33.757961783439491"/>
    <n v="54.140127388535035"/>
    <n v="43.949044585987266"/>
    <n v="4.0830037984361862"/>
  </r>
  <r>
    <x v="5"/>
    <x v="75"/>
    <x v="1104"/>
    <x v="0"/>
    <x v="0"/>
    <s v="G"/>
    <m/>
    <m/>
    <n v="140"/>
    <n v="1506.9473999999998"/>
    <n v="37.857142857142854"/>
    <n v="60.714285714285715"/>
    <n v="49.285714285714285"/>
    <n v="4.5787971168177224"/>
  </r>
  <r>
    <x v="5"/>
    <x v="75"/>
    <x v="1104"/>
    <x v="0"/>
    <x v="0"/>
    <s v="G"/>
    <m/>
    <m/>
    <n v="111"/>
    <n v="1194.7940099999998"/>
    <n v="27.027027027027028"/>
    <n v="29.72972972972973"/>
    <n v="28.378378378378379"/>
    <n v="2.6364401730207807"/>
  </r>
  <r>
    <x v="5"/>
    <x v="75"/>
    <x v="1105"/>
    <x v="0"/>
    <x v="0"/>
    <s v="G"/>
    <m/>
    <m/>
    <n v="120"/>
    <n v="1291.6691999999998"/>
    <n v="25"/>
    <n v="27.5"/>
    <n v="26.25"/>
    <n v="2.4387071600442218"/>
  </r>
  <r>
    <x v="5"/>
    <x v="75"/>
    <x v="1106"/>
    <x v="0"/>
    <x v="0"/>
    <s v="G"/>
    <m/>
    <m/>
    <n v="140"/>
    <n v="1506.9473999999998"/>
    <n v="20.357142857142858"/>
    <n v="25"/>
    <n v="22.678571428571431"/>
    <n v="2.1069102675211986"/>
  </r>
  <r>
    <x v="5"/>
    <x v="75"/>
    <x v="1107"/>
    <x v="0"/>
    <x v="0"/>
    <s v="G"/>
    <m/>
    <m/>
    <n v="187"/>
    <n v="2012.8511699999999"/>
    <n v="16.042780748663102"/>
    <n v="29.411764705882351"/>
    <n v="22.727272727272727"/>
    <n v="2.1114347706010581"/>
  </r>
  <r>
    <x v="5"/>
    <x v="75"/>
    <x v="1108"/>
    <x v="0"/>
    <x v="0"/>
    <s v="G"/>
    <m/>
    <m/>
    <n v="182"/>
    <n v="1959.0316199999997"/>
    <n v="21.978021978021978"/>
    <n v="24.725274725274726"/>
    <n v="23.35164835164835"/>
    <n v="2.1694412203428453"/>
  </r>
  <r>
    <x v="5"/>
    <x v="75"/>
    <x v="1109"/>
    <x v="0"/>
    <x v="0"/>
    <s v="G"/>
    <m/>
    <m/>
    <n v="187"/>
    <n v="2012.8511699999999"/>
    <n v="0"/>
    <n v="0"/>
    <n v="32.855614973262"/>
    <n v="3.05238946601715"/>
  </r>
  <r>
    <x v="5"/>
    <x v="75"/>
    <x v="1110"/>
    <x v="0"/>
    <x v="0"/>
    <s v="G"/>
    <m/>
    <m/>
    <n v="115"/>
    <n v="1237.8496499999999"/>
    <n v="73.043478260869563"/>
    <n v="113.04347826086956"/>
    <n v="93.043478260869563"/>
    <n v="8.6440303478171998"/>
  </r>
  <r>
    <x v="5"/>
    <x v="75"/>
    <x v="1111"/>
    <x v="1"/>
    <x v="0"/>
    <s v="G"/>
    <m/>
    <m/>
    <n v="137"/>
    <n v="1474.6556699999999"/>
    <n v="18.248175182481752"/>
    <n v="25.547445255474454"/>
    <n v="48.435000000000002"/>
    <n v="4.4997630970187386"/>
  </r>
  <r>
    <x v="5"/>
    <x v="75"/>
    <x v="1111"/>
    <x v="1"/>
    <x v="0"/>
    <s v="G"/>
    <m/>
    <m/>
    <n v="167"/>
    <n v="1797.5729699999999"/>
    <n v="20.95808383233533"/>
    <n v="23.952095808383234"/>
    <n v="22.455089820359284"/>
    <n v="2.0861481266417643"/>
  </r>
  <r>
    <x v="5"/>
    <x v="75"/>
    <x v="1111"/>
    <x v="1"/>
    <x v="0"/>
    <s v="G"/>
    <m/>
    <m/>
    <n v="83"/>
    <n v="893.40452999999991"/>
    <n v="13.253012048192771"/>
    <n v="14.457831325301205"/>
    <n v="13.855421686746988"/>
    <n v="1.2872120408724521"/>
  </r>
  <r>
    <x v="5"/>
    <x v="75"/>
    <x v="1111"/>
    <x v="1"/>
    <x v="0"/>
    <s v="G"/>
    <m/>
    <m/>
    <n v="77"/>
    <n v="828.82106999999996"/>
    <n v="51.948051948051948"/>
    <n v="58.441558441558442"/>
    <n v="55.194805194805198"/>
    <n v="5.1277701571739982"/>
  </r>
  <r>
    <x v="5"/>
    <x v="75"/>
    <x v="1112"/>
    <x v="1"/>
    <x v="0"/>
    <s v="G"/>
    <m/>
    <m/>
    <n v="135"/>
    <n v="1453.1278499999999"/>
    <n v="22.222222222222221"/>
    <n v="28.148148148148149"/>
    <n v="25.185185185185183"/>
    <n v="2.339782530977172"/>
  </r>
  <r>
    <x v="5"/>
    <x v="75"/>
    <x v="1113"/>
    <x v="1"/>
    <x v="0"/>
    <s v="G"/>
    <m/>
    <m/>
    <n v="139"/>
    <n v="1496.1834899999999"/>
    <n v="25.179856115107913"/>
    <n v="32.374100719424462"/>
    <n v="28.776978417266186"/>
    <n v="2.6734713642142891"/>
  </r>
  <r>
    <x v="5"/>
    <x v="75"/>
    <x v="1114"/>
    <x v="1"/>
    <x v="0"/>
    <s v="G"/>
    <m/>
    <m/>
    <n v="137"/>
    <n v="1474.6556699999999"/>
    <n v="21.897810218978101"/>
    <n v="24.087591240875913"/>
    <n v="22.992700729927009"/>
    <n v="2.1360938628124573"/>
  </r>
  <r>
    <x v="5"/>
    <x v="75"/>
    <x v="1115"/>
    <x v="1"/>
    <x v="0"/>
    <s v="G"/>
    <m/>
    <m/>
    <n v="130"/>
    <n v="1399.3082999999999"/>
    <n v="26.923076923076923"/>
    <n v="29.23076923076923"/>
    <n v="28.076923076923077"/>
    <n v="2.6084340319886916"/>
  </r>
  <r>
    <x v="5"/>
    <x v="75"/>
    <x v="1116"/>
    <x v="1"/>
    <x v="0"/>
    <s v="G"/>
    <m/>
    <m/>
    <n v="278"/>
    <n v="2992.3669799999998"/>
    <n v="26.978417266187051"/>
    <n v="30.575539568345324"/>
    <n v="28.776978417266186"/>
    <n v="2.6734713642142891"/>
  </r>
  <r>
    <x v="5"/>
    <x v="75"/>
    <x v="1116"/>
    <x v="1"/>
    <x v="0"/>
    <s v="G"/>
    <m/>
    <m/>
    <n v="153"/>
    <n v="1646.8782299999998"/>
    <n v="21.568627450980394"/>
    <n v="29.411764705882351"/>
    <n v="25.490196078431374"/>
    <n v="2.3681189976153045"/>
  </r>
  <r>
    <x v="5"/>
    <x v="75"/>
    <x v="1117"/>
    <x v="1"/>
    <x v="0"/>
    <s v="G"/>
    <m/>
    <m/>
    <n v="120"/>
    <n v="1291.6691999999998"/>
    <n v="12.5"/>
    <n v="15"/>
    <n v="29.605"/>
    <n v="2.7503971608803504"/>
  </r>
  <r>
    <x v="5"/>
    <x v="75"/>
    <x v="1109"/>
    <x v="1"/>
    <x v="0"/>
    <s v="G"/>
    <m/>
    <m/>
    <n v="341"/>
    <n v="3670.4933099999998"/>
    <n v="17.595307917888562"/>
    <n v="20.527859237536656"/>
    <n v="19.061583577712611"/>
    <n v="1.7708807753428228"/>
  </r>
  <r>
    <x v="5"/>
    <x v="75"/>
    <x v="1118"/>
    <x v="1"/>
    <x v="0"/>
    <s v="G"/>
    <m/>
    <m/>
    <n v="186"/>
    <n v="2002.0872599999998"/>
    <n v="40.322580645161288"/>
    <n v="43.01075268817204"/>
    <n v="41.666666666666664"/>
    <n v="3.8709637461019395"/>
  </r>
  <r>
    <x v="5"/>
    <x v="75"/>
    <x v="1119"/>
    <x v="1"/>
    <x v="0"/>
    <s v="G"/>
    <m/>
    <m/>
    <n v="98"/>
    <n v="1054.8631799999998"/>
    <n v="28.571428571428573"/>
    <n v="30.612244897959183"/>
    <n v="29.591836734693878"/>
    <n v="2.7491742523336224"/>
  </r>
  <r>
    <x v="5"/>
    <x v="75"/>
    <x v="1120"/>
    <x v="1"/>
    <x v="0"/>
    <s v="G"/>
    <m/>
    <m/>
    <n v="153"/>
    <n v="1646.8782299999998"/>
    <n v="18.300653594771241"/>
    <n v="39.215686274509807"/>
    <n v="28.758169934640524"/>
    <n v="2.6717239973095741"/>
  </r>
  <r>
    <x v="5"/>
    <x v="75"/>
    <x v="1121"/>
    <x v="2"/>
    <x v="0"/>
    <s v="G"/>
    <m/>
    <m/>
    <n v="130"/>
    <n v="1399.3082999999999"/>
    <n v="13.846153846153847"/>
    <n v="19.23076923076923"/>
    <n v="16.53846153846154"/>
    <n v="1.5364748407604623"/>
  </r>
  <r>
    <x v="5"/>
    <x v="75"/>
    <x v="1122"/>
    <x v="2"/>
    <x v="0"/>
    <s v="G"/>
    <m/>
    <m/>
    <n v="153"/>
    <n v="1646.8782299999998"/>
    <n v="26.143790849673202"/>
    <n v="35.947712418300654"/>
    <n v="31.045751633986928"/>
    <n v="2.8842474970955627"/>
  </r>
  <r>
    <x v="5"/>
    <x v="75"/>
    <x v="1123"/>
    <x v="2"/>
    <x v="0"/>
    <s v="G"/>
    <m/>
    <m/>
    <n v="185"/>
    <n v="1991.3233499999999"/>
    <n v="20.54054054054054"/>
    <n v="24.324324324324323"/>
    <n v="22.432432432432432"/>
    <n v="2.0840431843878551"/>
  </r>
  <r>
    <x v="5"/>
    <x v="75"/>
    <x v="1124"/>
    <x v="2"/>
    <x v="0"/>
    <s v="G"/>
    <m/>
    <m/>
    <n v="91"/>
    <n v="979.51580999999987"/>
    <n v="16.483516483516482"/>
    <n v="18.681318681318682"/>
    <n v="17.582417582417584"/>
    <n v="1.6334616247287308"/>
  </r>
  <r>
    <x v="5"/>
    <x v="76"/>
    <x v="1125"/>
    <x v="4"/>
    <x v="1"/>
    <s v="G"/>
    <m/>
    <m/>
    <n v="64"/>
    <n v="688.89023999999995"/>
    <n v="132"/>
    <n v="422"/>
    <n v="277"/>
    <n v="25.734166984085697"/>
  </r>
  <r>
    <x v="5"/>
    <x v="76"/>
    <x v="1125"/>
    <x v="4"/>
    <x v="1"/>
    <s v="G"/>
    <m/>
    <m/>
    <n v="141"/>
    <n v="1517.7113099999999"/>
    <n v="102"/>
    <n v="201"/>
    <n v="151.5"/>
    <n v="14.074824180826653"/>
  </r>
  <r>
    <x v="5"/>
    <x v="76"/>
    <x v="1125"/>
    <x v="4"/>
    <x v="1"/>
    <n v="1"/>
    <m/>
    <m/>
    <n v="107"/>
    <n v="1151.7383699999998"/>
    <n v="96.9"/>
    <n v="185"/>
    <n v="140.94999999999999"/>
    <n v="13.09469616031364"/>
  </r>
  <r>
    <x v="5"/>
    <x v="76"/>
    <x v="1125"/>
    <x v="4"/>
    <x v="1"/>
    <n v="2"/>
    <m/>
    <m/>
    <n v="107"/>
    <n v="1151.7383699999998"/>
    <n v="43"/>
    <n v="140"/>
    <n v="91.5"/>
    <n v="8.5006363864398597"/>
  </r>
  <r>
    <x v="5"/>
    <x v="76"/>
    <x v="1125"/>
    <x v="4"/>
    <x v="1"/>
    <n v="2"/>
    <m/>
    <m/>
    <n v="633"/>
    <n v="6813.5550299999995"/>
    <n v="26.9"/>
    <n v="67"/>
    <n v="46.95"/>
    <n v="4.3618019491076661"/>
  </r>
  <r>
    <x v="5"/>
    <x v="76"/>
    <x v="1126"/>
    <x v="4"/>
    <x v="1"/>
    <s v="G"/>
    <m/>
    <m/>
    <n v="79.5"/>
    <n v="855.73084499999993"/>
    <n v="193.75"/>
    <n v="328.3"/>
    <n v="261.02499999999998"/>
    <n v="24.250039483830211"/>
  </r>
  <r>
    <x v="5"/>
    <x v="76"/>
    <x v="1126"/>
    <x v="4"/>
    <x v="1"/>
    <n v="1"/>
    <m/>
    <m/>
    <n v="305.5"/>
    <n v="3288.3745049999998"/>
    <n v="127.02"/>
    <n v="233.15"/>
    <n v="180.08500000000001"/>
    <n v="16.730460149202429"/>
  </r>
  <r>
    <x v="5"/>
    <x v="76"/>
    <x v="1126"/>
    <x v="4"/>
    <x v="1"/>
    <n v="2"/>
    <m/>
    <m/>
    <n v="973"/>
    <n v="10473.28443"/>
    <n v="49.51"/>
    <n v="116.25"/>
    <n v="82.88"/>
    <n v="7.6998114066462895"/>
  </r>
  <r>
    <x v="5"/>
    <x v="76"/>
    <x v="1127"/>
    <x v="4"/>
    <x v="1"/>
    <s v="LG"/>
    <m/>
    <m/>
    <n v="24"/>
    <n v="258.33384000000001"/>
    <n v="139.93"/>
    <n v="182.99"/>
    <n v="161.46"/>
    <n v="15.000139354694861"/>
  </r>
  <r>
    <x v="5"/>
    <x v="76"/>
    <x v="1127"/>
    <x v="4"/>
    <x v="1"/>
    <s v="G"/>
    <m/>
    <m/>
    <n v="90.5"/>
    <n v="974.13385499999993"/>
    <n v="86.11"/>
    <n v="107.64"/>
    <n v="96.875"/>
    <n v="8.99999070968701"/>
  </r>
  <r>
    <x v="5"/>
    <x v="76"/>
    <x v="1127"/>
    <x v="4"/>
    <x v="1"/>
    <n v="1"/>
    <m/>
    <m/>
    <n v="71"/>
    <n v="764.2376099999999"/>
    <n v="30.14"/>
    <n v="75.349999999999994"/>
    <n v="52.744999999999997"/>
    <n v="4.9001755869155232"/>
  </r>
  <r>
    <x v="5"/>
    <x v="76"/>
    <x v="1128"/>
    <x v="4"/>
    <x v="1"/>
    <s v="LG"/>
    <m/>
    <m/>
    <n v="39"/>
    <n v="419.79248999999999"/>
    <n v="118.4"/>
    <n v="269.10000000000002"/>
    <n v="193.75"/>
    <n v="17.99998141937402"/>
  </r>
  <r>
    <x v="5"/>
    <x v="76"/>
    <x v="1129"/>
    <x v="4"/>
    <x v="1"/>
    <s v="G"/>
    <m/>
    <m/>
    <n v="107.5"/>
    <n v="1157.1203249999999"/>
    <n v="109.79"/>
    <n v="152.85"/>
    <n v="131.32"/>
    <n v="12.200039019314561"/>
  </r>
  <r>
    <x v="5"/>
    <x v="76"/>
    <x v="1130"/>
    <x v="4"/>
    <x v="1"/>
    <n v="1"/>
    <m/>
    <m/>
    <n v="123"/>
    <n v="1323.96093"/>
    <n v="79.33"/>
    <n v="129.16999999999999"/>
    <n v="104.25"/>
    <n v="9.6851512927470527"/>
  </r>
  <r>
    <x v="5"/>
    <x v="76"/>
    <x v="1131"/>
    <x v="4"/>
    <x v="1"/>
    <n v="2"/>
    <m/>
    <m/>
    <n v="91"/>
    <n v="979.51580999999987"/>
    <n v="83.96"/>
    <n v="104.41"/>
    <n v="94.185000000000002"/>
    <n v="8.7500812902386684"/>
  </r>
  <r>
    <x v="5"/>
    <x v="76"/>
    <x v="1132"/>
    <x v="4"/>
    <x v="1"/>
    <s v="LG"/>
    <m/>
    <m/>
    <n v="43.5"/>
    <n v="468.23008499999997"/>
    <n v="150.69999999999999"/>
    <n v="538.20000000000005"/>
    <n v="344.45000000000005"/>
    <n v="32.000483096275516"/>
  </r>
  <r>
    <x v="5"/>
    <x v="76"/>
    <x v="1132"/>
    <x v="4"/>
    <x v="1"/>
    <s v="LG"/>
    <m/>
    <m/>
    <n v="142.5"/>
    <n v="1533.8571749999999"/>
    <n v="129.16999999999999"/>
    <n v="318.61"/>
    <n v="223.89"/>
    <n v="20.800081754754316"/>
  </r>
  <r>
    <x v="5"/>
    <x v="76"/>
    <x v="1132"/>
    <x v="4"/>
    <x v="1"/>
    <s v="G"/>
    <m/>
    <m/>
    <n v="186.5"/>
    <n v="2007.4692149999998"/>
    <n v="150.69999999999999"/>
    <n v="365.98"/>
    <n v="258.34000000000003"/>
    <n v="24.000594580031404"/>
  </r>
  <r>
    <x v="5"/>
    <x v="76"/>
    <x v="1132"/>
    <x v="4"/>
    <x v="1"/>
    <n v="1"/>
    <m/>
    <m/>
    <n v="90"/>
    <n v="968.75189999999998"/>
    <n v="139.93"/>
    <n v="398.27"/>
    <n v="269.10000000000002"/>
    <n v="25.00023225782477"/>
  </r>
  <r>
    <x v="5"/>
    <x v="76"/>
    <x v="1132"/>
    <x v="4"/>
    <x v="1"/>
    <n v="2"/>
    <m/>
    <m/>
    <n v="106.5"/>
    <n v="1146.356415"/>
    <n v="75.349999999999994"/>
    <n v="333.68"/>
    <n v="204.51499999999999"/>
    <n v="19.000083612816915"/>
  </r>
  <r>
    <x v="5"/>
    <x v="76"/>
    <x v="1133"/>
    <x v="4"/>
    <x v="1"/>
    <s v="LG"/>
    <m/>
    <m/>
    <n v="38"/>
    <n v="409.02857999999998"/>
    <n v="123.78"/>
    <n v="199.1"/>
    <n v="161.44"/>
    <n v="14.998281292096731"/>
  </r>
  <r>
    <x v="5"/>
    <x v="76"/>
    <x v="1133"/>
    <x v="4"/>
    <x v="1"/>
    <s v="LG"/>
    <m/>
    <m/>
    <n v="77.5"/>
    <n v="834.20302499999991"/>
    <n v="80.73"/>
    <n v="172.22"/>
    <n v="126.47499999999999"/>
    <n v="11.749923354917827"/>
  </r>
  <r>
    <x v="5"/>
    <x v="76"/>
    <x v="1133"/>
    <x v="4"/>
    <x v="1"/>
    <s v="LG"/>
    <m/>
    <m/>
    <n v="189.5"/>
    <n v="2039.7609449999998"/>
    <n v="26.91"/>
    <n v="91.49"/>
    <n v="59.199999999999996"/>
    <n v="5.4998652904616359"/>
  </r>
  <r>
    <x v="5"/>
    <x v="76"/>
    <x v="1133"/>
    <x v="4"/>
    <x v="1"/>
    <s v="LG"/>
    <m/>
    <m/>
    <n v="1797"/>
    <n v="19342.74627"/>
    <n v="0"/>
    <n v="0"/>
    <n v="13.89"/>
    <n v="1.2904244744005426"/>
  </r>
  <r>
    <x v="5"/>
    <x v="76"/>
    <x v="1133"/>
    <x v="4"/>
    <x v="1"/>
    <s v="G"/>
    <m/>
    <m/>
    <n v="40.5"/>
    <n v="435.93835499999994"/>
    <n v="123.78"/>
    <n v="150.69"/>
    <n v="137.23500000000001"/>
    <n v="12.749561032711194"/>
  </r>
  <r>
    <x v="5"/>
    <x v="76"/>
    <x v="1133"/>
    <x v="4"/>
    <x v="1"/>
    <s v="G"/>
    <m/>
    <m/>
    <n v="109"/>
    <n v="1173.2661899999998"/>
    <n v="80.73"/>
    <n v="209.9"/>
    <n v="145.315"/>
    <n v="13.500218322355281"/>
  </r>
  <r>
    <x v="5"/>
    <x v="76"/>
    <x v="1133"/>
    <x v="4"/>
    <x v="1"/>
    <s v="G"/>
    <m/>
    <m/>
    <n v="376"/>
    <n v="4047.2301599999996"/>
    <n v="24.76"/>
    <n v="69.97"/>
    <n v="47.365000000000002"/>
    <n v="4.400356748018841"/>
  </r>
  <r>
    <x v="5"/>
    <x v="76"/>
    <x v="1133"/>
    <x v="4"/>
    <x v="1"/>
    <n v="1"/>
    <m/>
    <m/>
    <n v="86"/>
    <n v="925.69625999999994"/>
    <n v="32.29"/>
    <n v="102.26"/>
    <n v="67.275000000000006"/>
    <n v="6.2500580644561925"/>
  </r>
  <r>
    <x v="5"/>
    <x v="76"/>
    <x v="1134"/>
    <x v="4"/>
    <x v="1"/>
    <s v="B"/>
    <m/>
    <m/>
    <n v="117.5"/>
    <n v="1264.759425"/>
    <n v="96.88"/>
    <n v="166.84"/>
    <n v="131.86000000000001"/>
    <n v="12.250206709464043"/>
  </r>
  <r>
    <x v="5"/>
    <x v="76"/>
    <x v="1134"/>
    <x v="4"/>
    <x v="1"/>
    <s v="G"/>
    <m/>
    <m/>
    <n v="116.5"/>
    <n v="1253.9955149999998"/>
    <n v="91.49"/>
    <n v="161.46"/>
    <n v="126.47499999999999"/>
    <n v="11.749923354917827"/>
  </r>
  <r>
    <x v="5"/>
    <x v="76"/>
    <x v="1134"/>
    <x v="4"/>
    <x v="1"/>
    <n v="1"/>
    <m/>
    <m/>
    <n v="115.5"/>
    <n v="1243.2316049999999"/>
    <n v="94.72"/>
    <n v="129.16999999999999"/>
    <n v="111.94499999999999"/>
    <n v="10.400040877377158"/>
  </r>
  <r>
    <x v="5"/>
    <x v="76"/>
    <x v="1134"/>
    <x v="4"/>
    <x v="1"/>
    <n v="2"/>
    <m/>
    <m/>
    <n v="103"/>
    <n v="1108.68273"/>
    <n v="53.82"/>
    <n v="111.4"/>
    <n v="82.61"/>
    <n v="7.67472756157155"/>
  </r>
  <r>
    <x v="5"/>
    <x v="76"/>
    <x v="57"/>
    <x v="4"/>
    <x v="1"/>
    <s v="LG"/>
    <m/>
    <m/>
    <n v="111"/>
    <n v="1194.7940099999998"/>
    <n v="110.28"/>
    <n v="169"/>
    <n v="139.63999999999999"/>
    <n v="12.972993060136195"/>
  </r>
  <r>
    <x v="5"/>
    <x v="76"/>
    <x v="57"/>
    <x v="4"/>
    <x v="1"/>
    <s v="CF"/>
    <m/>
    <m/>
    <n v="143"/>
    <n v="1539.2391299999999"/>
    <n v="76.599999999999994"/>
    <n v="204.55"/>
    <n v="140.57499999999999"/>
    <n v="13.059857486598723"/>
  </r>
  <r>
    <x v="5"/>
    <x v="76"/>
    <x v="57"/>
    <x v="4"/>
    <x v="1"/>
    <s v="CF "/>
    <m/>
    <m/>
    <n v="214"/>
    <n v="2303.4767399999996"/>
    <n v="64.58"/>
    <n v="109.8"/>
    <n v="87.19"/>
    <n v="8.1002238965430742"/>
  </r>
  <r>
    <x v="5"/>
    <x v="76"/>
    <x v="57"/>
    <x v="4"/>
    <x v="1"/>
    <s v="G"/>
    <m/>
    <m/>
    <n v="59"/>
    <n v="635.0706899999999"/>
    <n v="222.81"/>
    <n v="326.14999999999998"/>
    <n v="274.48"/>
    <n v="25.50005109672145"/>
  </r>
  <r>
    <x v="5"/>
    <x v="76"/>
    <x v="57"/>
    <x v="4"/>
    <x v="1"/>
    <s v="G"/>
    <m/>
    <m/>
    <n v="128.5"/>
    <n v="1383.162435"/>
    <n v="62.51"/>
    <n v="129.16999999999999"/>
    <n v="95.839999999999989"/>
    <n v="8.9038359702338372"/>
  </r>
  <r>
    <x v="5"/>
    <x v="76"/>
    <x v="57"/>
    <x v="4"/>
    <x v="1"/>
    <s v="UG"/>
    <m/>
    <m/>
    <n v="89.5"/>
    <n v="963.36994499999992"/>
    <n v="59.2"/>
    <n v="255.11"/>
    <n v="157.155"/>
    <n v="14.600191380447608"/>
  </r>
  <r>
    <x v="5"/>
    <x v="76"/>
    <x v="57"/>
    <x v="4"/>
    <x v="1"/>
    <n v="1"/>
    <m/>
    <m/>
    <n v="80.5"/>
    <n v="866.49475499999994"/>
    <n v="107.64"/>
    <n v="301.39"/>
    <n v="204.51499999999999"/>
    <n v="19.000083612816915"/>
  </r>
  <r>
    <x v="5"/>
    <x v="76"/>
    <x v="57"/>
    <x v="4"/>
    <x v="1"/>
    <n v="2"/>
    <m/>
    <m/>
    <n v="36"/>
    <n v="387.50075999999996"/>
    <n v="93.6"/>
    <n v="172.23"/>
    <n v="132.91499999999999"/>
    <n v="12.348219511515342"/>
  </r>
  <r>
    <x v="5"/>
    <x v="76"/>
    <x v="57"/>
    <x v="4"/>
    <x v="1"/>
    <n v="2"/>
    <m/>
    <m/>
    <n v="192"/>
    <n v="2066.6707200000001"/>
    <n v="48.44"/>
    <n v="164.99"/>
    <n v="106.715"/>
    <n v="9.9141575079664435"/>
  </r>
  <r>
    <x v="5"/>
    <x v="76"/>
    <x v="1135"/>
    <x v="4"/>
    <x v="1"/>
    <s v="G"/>
    <m/>
    <m/>
    <n v="85"/>
    <n v="914.93234999999993"/>
    <n v="38.46"/>
    <n v="92.59"/>
    <n v="65.525000000000006"/>
    <n v="6.0874775871199107"/>
  </r>
  <r>
    <x v="5"/>
    <x v="76"/>
    <x v="1135"/>
    <x v="4"/>
    <x v="1"/>
    <n v="1"/>
    <m/>
    <m/>
    <n v="155.5"/>
    <n v="1673.7880049999999"/>
    <n v="47.18"/>
    <n v="216.76"/>
    <n v="131.97"/>
    <n v="12.260426053753751"/>
  </r>
  <r>
    <x v="5"/>
    <x v="76"/>
    <x v="1136"/>
    <x v="4"/>
    <x v="1"/>
    <s v="G"/>
    <m/>
    <m/>
    <n v="118.5"/>
    <n v="1275.5233349999999"/>
    <n v="0"/>
    <n v="0"/>
    <n v="2.4500000000000002"/>
    <n v="0.22761266827079407"/>
  </r>
  <r>
    <x v="5"/>
    <x v="76"/>
    <x v="1136"/>
    <x v="4"/>
    <x v="1"/>
    <n v="1"/>
    <m/>
    <m/>
    <n v="797.5"/>
    <n v="8584.2182249999987"/>
    <n v="18.3"/>
    <n v="22.35"/>
    <n v="20.325000000000003"/>
    <n v="1.8882561153485264"/>
  </r>
  <r>
    <x v="5"/>
    <x v="76"/>
    <x v="1137"/>
    <x v="4"/>
    <x v="1"/>
    <s v="G"/>
    <m/>
    <m/>
    <n v="23"/>
    <n v="247.56992999999997"/>
    <n v="123.79"/>
    <n v="226.04"/>
    <n v="174.91499999999999"/>
    <n v="16.250150967586098"/>
  </r>
  <r>
    <x v="5"/>
    <x v="76"/>
    <x v="1137"/>
    <x v="4"/>
    <x v="1"/>
    <s v="G"/>
    <m/>
    <m/>
    <n v="57"/>
    <n v="613.54286999999999"/>
    <n v="95.8"/>
    <n v="149.62"/>
    <n v="122.71000000000001"/>
    <n v="11.400143070820057"/>
  </r>
  <r>
    <x v="5"/>
    <x v="76"/>
    <x v="1137"/>
    <x v="4"/>
    <x v="1"/>
    <s v="G"/>
    <m/>
    <m/>
    <n v="87"/>
    <n v="936.46016999999995"/>
    <n v="77.5"/>
    <n v="109.794"/>
    <n v="93.646999999999991"/>
    <n v="8.7000994063489987"/>
  </r>
  <r>
    <x v="5"/>
    <x v="76"/>
    <x v="1137"/>
    <x v="4"/>
    <x v="1"/>
    <s v="G"/>
    <m/>
    <m/>
    <n v="187.5"/>
    <n v="2018.2331249999997"/>
    <n v="54.9"/>
    <n v="107.64"/>
    <n v="81.27"/>
    <n v="7.5502373674969112"/>
  </r>
  <r>
    <x v="5"/>
    <x v="76"/>
    <x v="1137"/>
    <x v="4"/>
    <x v="1"/>
    <s v="Mezzanine"/>
    <m/>
    <m/>
    <n v="464.5"/>
    <n v="4999.8361949999999"/>
    <n v="16.149999999999999"/>
    <n v="17.22"/>
    <n v="16.684999999999999"/>
    <n v="1.5500887224890605"/>
  </r>
  <r>
    <x v="5"/>
    <x v="76"/>
    <x v="1137"/>
    <x v="4"/>
    <x v="1"/>
    <s v="L1"/>
    <m/>
    <m/>
    <n v="20"/>
    <n v="215.27819999999997"/>
    <n v="268.02"/>
    <n v="296.01"/>
    <n v="282.01499999999999"/>
    <n v="26.200076180566523"/>
  </r>
  <r>
    <x v="5"/>
    <x v="76"/>
    <x v="1137"/>
    <x v="4"/>
    <x v="1"/>
    <s v="L1"/>
    <m/>
    <m/>
    <n v="67.5"/>
    <n v="726.56392499999993"/>
    <n v="106.56"/>
    <n v="131.32"/>
    <n v="118.94"/>
    <n v="11.049898271072752"/>
  </r>
  <r>
    <x v="5"/>
    <x v="76"/>
    <x v="1138"/>
    <x v="4"/>
    <x v="2"/>
    <s v="2 - 16"/>
    <n v="156"/>
    <n v="632"/>
    <n v="394"/>
    <n v="4240.9805399999996"/>
    <n v="19.899999999999999"/>
    <n v="44.2"/>
    <n v="32.049999999999997"/>
    <n v="2.9775453135016119"/>
  </r>
  <r>
    <x v="5"/>
    <x v="76"/>
    <x v="1139"/>
    <x v="4"/>
    <x v="2"/>
    <s v="G"/>
    <n v="30"/>
    <n v="418"/>
    <n v="224"/>
    <n v="2411.1158399999999"/>
    <n v="32.29"/>
    <n v="60.71"/>
    <n v="46.5"/>
    <n v="4.3199955406497645"/>
  </r>
  <r>
    <x v="5"/>
    <x v="76"/>
    <x v="1139"/>
    <x v="4"/>
    <x v="2"/>
    <s v="Mezzanine"/>
    <n v="187"/>
    <n v="558"/>
    <n v="372.5"/>
    <n v="4009.5564749999999"/>
    <n v="41.98"/>
    <n v="44.13"/>
    <n v="43.055"/>
    <n v="3.9999442581220563"/>
  </r>
  <r>
    <x v="5"/>
    <x v="76"/>
    <x v="1139"/>
    <x v="4"/>
    <x v="2"/>
    <s v="1 - 17"/>
    <n v="188"/>
    <n v="867"/>
    <n v="527.5"/>
    <n v="5677.9625249999999"/>
    <n v="32.29"/>
    <n v="45.21"/>
    <n v="38.75"/>
    <n v="3.5999962838748041"/>
  </r>
  <r>
    <x v="5"/>
    <x v="76"/>
    <x v="1140"/>
    <x v="4"/>
    <x v="2"/>
    <s v="G - 1"/>
    <n v="85"/>
    <n v="762"/>
    <n v="423.5"/>
    <n v="4558.5158849999998"/>
    <n v="21.53"/>
    <n v="53.82"/>
    <n v="37.674999999999997"/>
    <n v="3.5001254192253737"/>
  </r>
  <r>
    <x v="5"/>
    <x v="76"/>
    <x v="1141"/>
    <x v="4"/>
    <x v="2"/>
    <n v="1"/>
    <n v="90"/>
    <n v="160"/>
    <n v="125"/>
    <n v="1345.48875"/>
    <n v="126.48"/>
    <n v="155"/>
    <n v="140.74"/>
    <n v="13.075186503033288"/>
  </r>
  <r>
    <x v="5"/>
    <x v="76"/>
    <x v="1141"/>
    <x v="4"/>
    <x v="2"/>
    <s v="2"/>
    <n v="239"/>
    <n v="273"/>
    <n v="256"/>
    <n v="2755.5609599999998"/>
    <n v="59"/>
    <n v="60"/>
    <n v="59.5"/>
    <n v="5.5277362294335699"/>
  </r>
  <r>
    <x v="5"/>
    <x v="76"/>
    <x v="1142"/>
    <x v="4"/>
    <x v="2"/>
    <n v="1"/>
    <n v="28"/>
    <n v="198"/>
    <n v="113"/>
    <n v="1216.3218299999999"/>
    <n v="107.85"/>
    <n v="118.4"/>
    <n v="113.125"/>
    <n v="10.509666570666766"/>
  </r>
  <r>
    <x v="5"/>
    <x v="76"/>
    <x v="1143"/>
    <x v="4"/>
    <x v="2"/>
    <s v="1-3"/>
    <n v="87"/>
    <n v="296"/>
    <n v="191.5"/>
    <n v="2061.2887649999998"/>
    <n v="34.44"/>
    <n v="45.2"/>
    <n v="39.82"/>
    <n v="3.6994026328747016"/>
  </r>
  <r>
    <x v="5"/>
    <x v="76"/>
    <x v="1144"/>
    <x v="4"/>
    <x v="2"/>
    <s v="2 - 8"/>
    <n v="498"/>
    <n v="724"/>
    <n v="611"/>
    <n v="6576.7490099999995"/>
    <n v="35.5"/>
    <n v="47.36"/>
    <n v="41.43"/>
    <n v="3.8489766720240808"/>
  </r>
  <r>
    <x v="5"/>
    <x v="76"/>
    <x v="1145"/>
    <x v="4"/>
    <x v="2"/>
    <s v="G"/>
    <n v="251"/>
    <m/>
    <n v="251"/>
    <n v="2701.7414099999996"/>
    <n v="0"/>
    <n v="0"/>
    <n v="34.44"/>
    <n v="3.199583793978019"/>
  </r>
  <r>
    <x v="5"/>
    <x v="76"/>
    <x v="1146"/>
    <x v="4"/>
    <x v="2"/>
    <s v="G"/>
    <n v="28"/>
    <n v="191"/>
    <n v="109.5"/>
    <n v="1178.6481449999999"/>
    <n v="62.1"/>
    <n v="111"/>
    <n v="86.55"/>
    <n v="8.0407658934029484"/>
  </r>
  <r>
    <x v="5"/>
    <x v="76"/>
    <x v="1146"/>
    <x v="4"/>
    <x v="2"/>
    <n v="1"/>
    <m/>
    <m/>
    <n v="931495"/>
    <n v="10026528.345449999"/>
    <n v="36.6"/>
    <n v="62.6"/>
    <n v="49.6"/>
    <n v="4.6079952433597491"/>
  </r>
  <r>
    <x v="5"/>
    <x v="76"/>
    <x v="1147"/>
    <x v="4"/>
    <x v="2"/>
    <s v="G"/>
    <m/>
    <m/>
    <n v="3431"/>
    <n v="36930.975209999997"/>
    <n v="0"/>
    <n v="0"/>
    <n v="29.6"/>
    <n v="2.7499326452308179"/>
  </r>
  <r>
    <x v="5"/>
    <x v="76"/>
    <x v="1147"/>
    <x v="4"/>
    <x v="2"/>
    <s v="1-3"/>
    <n v="791"/>
    <n v="2467"/>
    <n v="1629"/>
    <n v="17534.409389999997"/>
    <n v="45.75"/>
    <n v="52.31"/>
    <n v="49.03"/>
    <n v="4.5550404593130747"/>
  </r>
  <r>
    <x v="5"/>
    <x v="76"/>
    <x v="1148"/>
    <x v="4"/>
    <x v="2"/>
    <s v="1 - 25"/>
    <n v="90"/>
    <n v="1309"/>
    <n v="699.5"/>
    <n v="7529.3550449999993"/>
    <n v="48.95"/>
    <n v="62.75"/>
    <n v="55.85"/>
    <n v="5.1886398052750398"/>
  </r>
  <r>
    <x v="5"/>
    <x v="76"/>
    <x v="1149"/>
    <x v="4"/>
    <x v="2"/>
    <s v="G - 14"/>
    <n v="107"/>
    <n v="1575"/>
    <n v="841"/>
    <n v="9052.4483099999998"/>
    <n v="43.06"/>
    <n v="71.900000000000006"/>
    <n v="57.480000000000004"/>
    <n v="5.3400719070225477"/>
  </r>
  <r>
    <x v="5"/>
    <x v="76"/>
    <x v="1150"/>
    <x v="4"/>
    <x v="2"/>
    <s v="G - 12"/>
    <n v="168"/>
    <n v="858"/>
    <n v="513"/>
    <n v="5521.8858299999993"/>
    <n v="26.9"/>
    <n v="48.4"/>
    <n v="37.65"/>
    <n v="3.4978028409777124"/>
  </r>
  <r>
    <x v="5"/>
    <x v="76"/>
    <x v="1151"/>
    <x v="4"/>
    <x v="2"/>
    <n v="1"/>
    <m/>
    <m/>
    <n v="669"/>
    <n v="7201.0557899999994"/>
    <n v="40.9"/>
    <n v="43.05"/>
    <n v="41.974999999999994"/>
    <n v="3.8996088778230935"/>
  </r>
  <r>
    <x v="5"/>
    <x v="76"/>
    <x v="1152"/>
    <x v="4"/>
    <x v="2"/>
    <s v="2A &amp; 2B"/>
    <n v="553"/>
    <n v="610"/>
    <n v="581.5"/>
    <n v="6259.2136649999993"/>
    <n v="0"/>
    <n v="0"/>
    <n v="37.67"/>
    <n v="3.4996609035758417"/>
  </r>
  <r>
    <x v="5"/>
    <x v="76"/>
    <x v="1153"/>
    <x v="4"/>
    <x v="2"/>
    <s v="G"/>
    <n v="795"/>
    <n v="850"/>
    <n v="822.5"/>
    <n v="8853.3159749999995"/>
    <n v="45.21"/>
    <n v="52.74"/>
    <n v="48.975000000000001"/>
    <n v="4.5499307871682202"/>
  </r>
  <r>
    <x v="5"/>
    <x v="76"/>
    <x v="1153"/>
    <x v="4"/>
    <x v="2"/>
    <n v="1"/>
    <m/>
    <m/>
    <n v="1145"/>
    <n v="12324.676949999999"/>
    <n v="0"/>
    <n v="0"/>
    <n v="37.67"/>
    <n v="3.4996609035758417"/>
  </r>
  <r>
    <x v="5"/>
    <x v="76"/>
    <x v="1154"/>
    <x v="4"/>
    <x v="2"/>
    <s v="2 - 7"/>
    <n v="236"/>
    <n v="810"/>
    <n v="523"/>
    <n v="5629.5249299999996"/>
    <n v="0"/>
    <n v="0"/>
    <n v="53.82"/>
    <n v="5.0000464515649536"/>
  </r>
  <r>
    <x v="5"/>
    <x v="76"/>
    <x v="1155"/>
    <x v="4"/>
    <x v="2"/>
    <s v="1 - 10"/>
    <n v="526"/>
    <n v="1475"/>
    <n v="1000.5"/>
    <n v="10769.291954999999"/>
    <n v="43.05"/>
    <n v="51.67"/>
    <n v="47.36"/>
    <n v="4.399892232369309"/>
  </r>
  <r>
    <x v="5"/>
    <x v="76"/>
    <x v="1156"/>
    <x v="4"/>
    <x v="2"/>
    <s v="G - 5"/>
    <n v="316"/>
    <n v="3284"/>
    <n v="1800"/>
    <n v="19375.037999999997"/>
    <n v="0"/>
    <n v="0"/>
    <n v="52.74"/>
    <n v="4.8997110712659913"/>
  </r>
  <r>
    <x v="5"/>
    <x v="76"/>
    <x v="1157"/>
    <x v="4"/>
    <x v="2"/>
    <s v="G - 20"/>
    <n v="302"/>
    <n v="1244"/>
    <n v="773"/>
    <n v="8320.5024299999986"/>
    <n v="0"/>
    <n v="0"/>
    <n v="36.5"/>
    <n v="3.3909642415852992"/>
  </r>
  <r>
    <x v="5"/>
    <x v="76"/>
    <x v="1158"/>
    <x v="4"/>
    <x v="2"/>
    <s v="1 - 19"/>
    <n v="41"/>
    <n v="768"/>
    <n v="404.5"/>
    <n v="4354.0015949999997"/>
    <n v="44.13"/>
    <n v="45.21"/>
    <n v="44.67"/>
    <n v="4.1499828129209675"/>
  </r>
  <r>
    <x v="5"/>
    <x v="77"/>
    <x v="1096"/>
    <x v="4"/>
    <x v="1"/>
    <s v="G"/>
    <m/>
    <m/>
    <n v="113"/>
    <n v="1216.3218299999999"/>
    <n v="150.69"/>
    <n v="275.99"/>
    <n v="213.34"/>
    <n v="19.819953734241306"/>
  </r>
  <r>
    <x v="5"/>
    <x v="77"/>
    <x v="1096"/>
    <x v="4"/>
    <x v="1"/>
    <s v="G"/>
    <m/>
    <m/>
    <n v="162.5"/>
    <n v="1749.1353749999998"/>
    <n v="96.88"/>
    <n v="358.11"/>
    <n v="227.495"/>
    <n v="21.134997538067058"/>
  </r>
  <r>
    <x v="5"/>
    <x v="77"/>
    <x v="1096"/>
    <x v="4"/>
    <x v="1"/>
    <s v="G"/>
    <m/>
    <m/>
    <n v="74"/>
    <n v="796.52933999999993"/>
    <n v="182.99"/>
    <n v="301.39"/>
    <n v="242.19"/>
    <n v="22.500209032042289"/>
  </r>
  <r>
    <x v="5"/>
    <x v="77"/>
    <x v="1096"/>
    <x v="4"/>
    <x v="1"/>
    <n v="1"/>
    <m/>
    <m/>
    <n v="142"/>
    <n v="1528.4752199999998"/>
    <n v="106.02"/>
    <n v="177.6"/>
    <n v="141.81"/>
    <n v="13.174592852033186"/>
  </r>
  <r>
    <x v="5"/>
    <x v="77"/>
    <x v="1096"/>
    <x v="4"/>
    <x v="1"/>
    <n v="1"/>
    <m/>
    <m/>
    <n v="224.5"/>
    <n v="2416.4977949999998"/>
    <n v="64.58"/>
    <n v="145.31"/>
    <n v="104.94499999999999"/>
    <n v="9.7497189680320329"/>
  </r>
  <r>
    <x v="5"/>
    <x v="77"/>
    <x v="1096"/>
    <x v="4"/>
    <x v="1"/>
    <s v="2 (IT)"/>
    <m/>
    <m/>
    <n v="67"/>
    <n v="721.18196999999998"/>
    <n v="129.16999999999999"/>
    <n v="161.46"/>
    <n v="145.315"/>
    <n v="13.500218322355281"/>
  </r>
  <r>
    <x v="5"/>
    <x v="77"/>
    <x v="1096"/>
    <x v="4"/>
    <x v="1"/>
    <s v="2 (Food)"/>
    <m/>
    <m/>
    <n v="137"/>
    <n v="1474.6556699999999"/>
    <n v="99.57"/>
    <n v="150.69"/>
    <n v="125.13"/>
    <n v="11.624968645193656"/>
  </r>
  <r>
    <x v="5"/>
    <x v="77"/>
    <x v="1159"/>
    <x v="4"/>
    <x v="1"/>
    <s v="G"/>
    <m/>
    <m/>
    <n v="43"/>
    <n v="462.84812999999997"/>
    <n v="0"/>
    <n v="0"/>
    <n v="17.649999999999999"/>
    <n v="1.6397402428487815"/>
  </r>
  <r>
    <x v="5"/>
    <x v="77"/>
    <x v="1159"/>
    <x v="4"/>
    <x v="1"/>
    <n v="1"/>
    <m/>
    <m/>
    <n v="64"/>
    <n v="688.89023999999995"/>
    <n v="62.43"/>
    <n v="172.22"/>
    <n v="117.325"/>
    <n v="10.899859716273841"/>
  </r>
  <r>
    <x v="5"/>
    <x v="77"/>
    <x v="1160"/>
    <x v="4"/>
    <x v="1"/>
    <s v="G"/>
    <m/>
    <m/>
    <n v="120"/>
    <n v="1291.6691999999998"/>
    <n v="65.900000000000006"/>
    <n v="139"/>
    <n v="102.45"/>
    <n v="9.5179256589154502"/>
  </r>
  <r>
    <x v="5"/>
    <x v="77"/>
    <x v="1160"/>
    <x v="4"/>
    <x v="1"/>
    <n v="1"/>
    <m/>
    <m/>
    <n v="61.5"/>
    <n v="661.98046499999998"/>
    <n v="61.7"/>
    <n v="200"/>
    <n v="130.85"/>
    <n v="12.156374548258531"/>
  </r>
  <r>
    <x v="5"/>
    <x v="77"/>
    <x v="1161"/>
    <x v="4"/>
    <x v="1"/>
    <s v="G"/>
    <m/>
    <m/>
    <n v="10.59"/>
    <n v="113.98980689999999"/>
    <n v="294.93"/>
    <n v="595.25"/>
    <n v="445.09000000000003"/>
    <n v="41.350254090060297"/>
  </r>
  <r>
    <x v="5"/>
    <x v="77"/>
    <x v="1161"/>
    <x v="4"/>
    <x v="1"/>
    <s v="G"/>
    <m/>
    <m/>
    <n v="64.89"/>
    <n v="698.47011989999999"/>
    <n v="150.69999999999999"/>
    <n v="252.95"/>
    <n v="201.82499999999999"/>
    <n v="18.750174193368576"/>
  </r>
  <r>
    <x v="5"/>
    <x v="77"/>
    <x v="1161"/>
    <x v="4"/>
    <x v="1"/>
    <s v="G"/>
    <m/>
    <m/>
    <n v="239.965"/>
    <n v="2582.9616631499998"/>
    <n v="61.35"/>
    <n v="65.66"/>
    <n v="63.504999999999995"/>
    <n v="5.8998132647088877"/>
  </r>
  <r>
    <x v="5"/>
    <x v="77"/>
    <x v="1161"/>
    <x v="4"/>
    <x v="1"/>
    <s v="L1"/>
    <m/>
    <m/>
    <n v="32.045000000000002"/>
    <n v="344.92949594999999"/>
    <n v="118.4"/>
    <n v="265.87"/>
    <n v="192.13499999999999"/>
    <n v="17.849942864575109"/>
  </r>
  <r>
    <x v="5"/>
    <x v="77"/>
    <x v="1162"/>
    <x v="4"/>
    <x v="2"/>
    <s v="G"/>
    <n v="157"/>
    <n v="310"/>
    <n v="233.5"/>
    <n v="2513.372985"/>
    <n v="37.67"/>
    <n v="48.44"/>
    <n v="43.055"/>
    <n v="3.9999442581220563"/>
  </r>
  <r>
    <x v="5"/>
    <x v="77"/>
    <x v="1162"/>
    <x v="4"/>
    <x v="2"/>
    <s v="1 - 9"/>
    <n v="100"/>
    <n v="1154"/>
    <n v="627"/>
    <n v="6748.9715699999997"/>
    <n v="32.29"/>
    <n v="39.83"/>
    <n v="36.06"/>
    <n v="3.350086864426463"/>
  </r>
  <r>
    <x v="5"/>
    <x v="77"/>
    <x v="1163"/>
    <x v="4"/>
    <x v="2"/>
    <s v="G"/>
    <n v="186"/>
    <n v="539"/>
    <n v="362.5"/>
    <n v="3901.9173749999995"/>
    <n v="53.82"/>
    <n v="61.35"/>
    <n v="57.585000000000001"/>
    <n v="5.3498267356627247"/>
  </r>
  <r>
    <x v="5"/>
    <x v="77"/>
    <x v="1163"/>
    <x v="4"/>
    <x v="2"/>
    <s v="1 - 18"/>
    <m/>
    <m/>
    <n v="50.207000000000001"/>
    <n v="540.42362936999996"/>
    <n v="37.67"/>
    <n v="48.44"/>
    <n v="43.055"/>
    <n v="3.9999442581220563"/>
  </r>
  <r>
    <x v="5"/>
    <x v="77"/>
    <x v="1164"/>
    <x v="4"/>
    <x v="2"/>
    <s v="G"/>
    <n v="139"/>
    <n v="328"/>
    <n v="233.5"/>
    <n v="2513.372985"/>
    <n v="53.82"/>
    <n v="77.5"/>
    <n v="65.66"/>
    <n v="6.1000195096572805"/>
  </r>
  <r>
    <x v="5"/>
    <x v="78"/>
    <x v="1165"/>
    <x v="0"/>
    <x v="0"/>
    <s v="G"/>
    <m/>
    <m/>
    <n v="150"/>
    <n v="1614.5864999999999"/>
    <n v="23.333333333333332"/>
    <n v="25.333333333333332"/>
    <n v="24.333333333333332"/>
    <n v="2.2606428277235326"/>
  </r>
  <r>
    <x v="5"/>
    <x v="78"/>
    <x v="1165"/>
    <x v="0"/>
    <x v="0"/>
    <s v="G"/>
    <m/>
    <m/>
    <n v="193"/>
    <n v="2077.4346299999997"/>
    <n v="20.725388601036268"/>
    <n v="23.316062176165804"/>
    <n v="22.020725388601036"/>
    <n v="2.0457943114113877"/>
  </r>
  <r>
    <x v="5"/>
    <x v="78"/>
    <x v="1166"/>
    <x v="0"/>
    <x v="0"/>
    <s v="G"/>
    <m/>
    <m/>
    <n v="129"/>
    <n v="1388.5443899999998"/>
    <n v="31.007751937984494"/>
    <n v="42.63565891472868"/>
    <n v="36.821705426356587"/>
    <n v="3.4208516826017141"/>
  </r>
  <r>
    <x v="5"/>
    <x v="78"/>
    <x v="1167"/>
    <x v="0"/>
    <x v="0"/>
    <s v="G"/>
    <m/>
    <m/>
    <n v="123"/>
    <n v="1323.96093"/>
    <n v="32.520325203252035"/>
    <n v="40.650406504065039"/>
    <n v="36.585365853658537"/>
    <n v="3.398894996577313"/>
  </r>
  <r>
    <x v="5"/>
    <x v="78"/>
    <x v="1168"/>
    <x v="0"/>
    <x v="0"/>
    <s v="G"/>
    <m/>
    <m/>
    <n v="129"/>
    <n v="1388.5443899999998"/>
    <n v="0"/>
    <n v="0"/>
    <n v="5.3875968992247998"/>
    <n v="0.50052461461225017"/>
  </r>
  <r>
    <x v="5"/>
    <x v="78"/>
    <x v="1169"/>
    <x v="1"/>
    <x v="0"/>
    <s v="G"/>
    <m/>
    <m/>
    <n v="121"/>
    <n v="1302.4331099999999"/>
    <n v="0"/>
    <n v="0"/>
    <n v="4.1322314495867998"/>
    <n v="0.38389723516446639"/>
  </r>
  <r>
    <x v="5"/>
    <x v="78"/>
    <x v="1170"/>
    <x v="1"/>
    <x v="0"/>
    <s v="G"/>
    <m/>
    <m/>
    <n v="130"/>
    <n v="1399.3082999999999"/>
    <n v="10"/>
    <n v="11.538461538461538"/>
    <n v="10.76923076923077"/>
    <n v="1.0004952451463476"/>
  </r>
  <r>
    <x v="5"/>
    <x v="78"/>
    <x v="1171"/>
    <x v="1"/>
    <x v="0"/>
    <s v="G"/>
    <m/>
    <m/>
    <n v="137"/>
    <n v="1474.6556699999999"/>
    <n v="12.408759124087592"/>
    <n v="13.138686131386862"/>
    <n v="12.773722627737227"/>
    <n v="1.1867188126735875"/>
  </r>
  <r>
    <x v="5"/>
    <x v="78"/>
    <x v="1172"/>
    <x v="1"/>
    <x v="0"/>
    <s v="G"/>
    <m/>
    <m/>
    <n v="117"/>
    <n v="1259.3774699999999"/>
    <n v="9.4017094017094021"/>
    <n v="11.111111111111111"/>
    <n v="10.256410256410255"/>
    <n v="0.95285261442509273"/>
  </r>
  <r>
    <x v="5"/>
    <x v="78"/>
    <x v="1173"/>
    <x v="1"/>
    <x v="0"/>
    <s v="G"/>
    <m/>
    <m/>
    <n v="145"/>
    <n v="1560.76695"/>
    <n v="20.689655172413794"/>
    <n v="22.068965517241381"/>
    <n v="21.379310344827587"/>
    <n v="1.986204846275754"/>
  </r>
  <r>
    <x v="5"/>
    <x v="78"/>
    <x v="546"/>
    <x v="1"/>
    <x v="0"/>
    <s v="G"/>
    <m/>
    <m/>
    <n v="124"/>
    <n v="1334.7248399999999"/>
    <n v="12.096774193548388"/>
    <n v="15.32258064516129"/>
    <n v="13.70967741935484"/>
    <n v="1.2736719422657996"/>
  </r>
  <r>
    <x v="5"/>
    <x v="78"/>
    <x v="1174"/>
    <x v="1"/>
    <x v="0"/>
    <s v="G"/>
    <m/>
    <m/>
    <n v="124"/>
    <n v="1334.7248399999999"/>
    <n v="0"/>
    <n v="0"/>
    <n v="1.483879677419"/>
    <n v="0.13785706643679335"/>
  </r>
  <r>
    <x v="5"/>
    <x v="78"/>
    <x v="1175"/>
    <x v="1"/>
    <x v="0"/>
    <s v="G"/>
    <m/>
    <m/>
    <n v="187"/>
    <n v="2012.8511699999999"/>
    <n v="13.368983957219251"/>
    <n v="14.705882352941176"/>
    <n v="14.037433155080214"/>
    <n v="1.304121475959477"/>
  </r>
  <r>
    <x v="5"/>
    <x v="78"/>
    <x v="1176"/>
    <x v="2"/>
    <x v="0"/>
    <s v="G"/>
    <m/>
    <m/>
    <n v="111"/>
    <n v="1194.7940099999998"/>
    <n v="0"/>
    <n v="0"/>
    <n v="16.216216216216218"/>
    <n v="1.5065372417261604"/>
  </r>
  <r>
    <x v="5"/>
    <x v="78"/>
    <x v="1177"/>
    <x v="2"/>
    <x v="0"/>
    <s v="G"/>
    <m/>
    <m/>
    <n v="187"/>
    <n v="2012.8511699999999"/>
    <n v="0"/>
    <n v="0"/>
    <n v="16.427874866309999"/>
    <n v="1.526200992791646"/>
  </r>
  <r>
    <x v="5"/>
    <x v="78"/>
    <x v="1178"/>
    <x v="2"/>
    <x v="0"/>
    <s v="G"/>
    <m/>
    <m/>
    <n v="145"/>
    <n v="1560.76695"/>
    <n v="0"/>
    <n v="0"/>
    <n v="2.6896551724137998"/>
    <n v="0.24987738388630515"/>
  </r>
  <r>
    <x v="5"/>
    <x v="78"/>
    <x v="1179"/>
    <x v="2"/>
    <x v="0"/>
    <s v="G"/>
    <m/>
    <m/>
    <n v="133"/>
    <n v="1431.6000299999998"/>
    <n v="26.315789473684209"/>
    <n v="42.857142857142854"/>
    <n v="34.586466165413533"/>
    <n v="3.2131909591703316"/>
  </r>
  <r>
    <x v="5"/>
    <x v="78"/>
    <x v="1179"/>
    <x v="2"/>
    <x v="0"/>
    <s v="G"/>
    <m/>
    <m/>
    <n v="186"/>
    <n v="2002.0872599999998"/>
    <n v="24.193548387096776"/>
    <n v="48.387096774193552"/>
    <n v="36.290322580645167"/>
    <n v="3.3714845530565287"/>
  </r>
  <r>
    <x v="5"/>
    <x v="78"/>
    <x v="1180"/>
    <x v="4"/>
    <x v="1"/>
    <s v="LG"/>
    <m/>
    <m/>
    <n v="46.5"/>
    <n v="500.52181499999995"/>
    <n v="279.86"/>
    <n v="398.26"/>
    <n v="339.06"/>
    <n v="31.499735226079768"/>
  </r>
  <r>
    <x v="5"/>
    <x v="78"/>
    <x v="1180"/>
    <x v="4"/>
    <x v="1"/>
    <s v="LG"/>
    <m/>
    <m/>
    <n v="115.5"/>
    <n v="1243.2316049999999"/>
    <n v="182.99"/>
    <n v="236.81"/>
    <n v="209.9"/>
    <n v="19.500366967363131"/>
  </r>
  <r>
    <x v="5"/>
    <x v="78"/>
    <x v="1180"/>
    <x v="4"/>
    <x v="1"/>
    <s v="LG"/>
    <m/>
    <m/>
    <n v="60"/>
    <n v="645.83459999999991"/>
    <n v="376.74"/>
    <n v="473.61"/>
    <n v="425.17500000000001"/>
    <n v="39.500088257973417"/>
  </r>
  <r>
    <x v="5"/>
    <x v="78"/>
    <x v="1180"/>
    <x v="4"/>
    <x v="1"/>
    <s v="LG"/>
    <m/>
    <m/>
    <n v="202.5"/>
    <n v="2179.6917749999998"/>
    <n v="269.10000000000002"/>
    <n v="437.93"/>
    <n v="353.51499999999999"/>
    <n v="32.842649968877453"/>
  </r>
  <r>
    <x v="5"/>
    <x v="78"/>
    <x v="1180"/>
    <x v="4"/>
    <x v="1"/>
    <s v="LG"/>
    <m/>
    <m/>
    <n v="23"/>
    <n v="247.56992999999997"/>
    <n v="340.14"/>
    <n v="389.51"/>
    <n v="364.82499999999999"/>
    <n v="33.893384368119364"/>
  </r>
  <r>
    <x v="5"/>
    <x v="78"/>
    <x v="1180"/>
    <x v="4"/>
    <x v="1"/>
    <s v="LG"/>
    <m/>
    <m/>
    <n v="276.5"/>
    <n v="2976.2211149999998"/>
    <n v="153.91999999999999"/>
    <n v="215.28"/>
    <n v="184.6"/>
    <n v="17.149917780730032"/>
  </r>
  <r>
    <x v="5"/>
    <x v="78"/>
    <x v="1180"/>
    <x v="4"/>
    <x v="1"/>
    <s v="G"/>
    <m/>
    <m/>
    <n v="126"/>
    <n v="1356.2526599999999"/>
    <n v="118.4"/>
    <n v="279.86"/>
    <n v="199.13"/>
    <n v="18.499800258270703"/>
  </r>
  <r>
    <x v="5"/>
    <x v="78"/>
    <x v="1180"/>
    <x v="4"/>
    <x v="1"/>
    <s v="G"/>
    <m/>
    <m/>
    <n v="390"/>
    <n v="4197.9249"/>
    <n v="86.11"/>
    <n v="124.86"/>
    <n v="105.485"/>
    <n v="9.7998866581815136"/>
  </r>
  <r>
    <x v="5"/>
    <x v="78"/>
    <x v="1180"/>
    <x v="4"/>
    <x v="1"/>
    <s v="G"/>
    <m/>
    <m/>
    <n v="1516"/>
    <n v="16318.087559999998"/>
    <n v="44.35"/>
    <n v="101.29"/>
    <n v="72.820000000000007"/>
    <n v="6.765205919787439"/>
  </r>
  <r>
    <x v="5"/>
    <x v="78"/>
    <x v="1180"/>
    <x v="4"/>
    <x v="1"/>
    <s v="G"/>
    <m/>
    <m/>
    <n v="74"/>
    <n v="796.52933999999993"/>
    <n v="269.10000000000002"/>
    <n v="355.21"/>
    <n v="312.15499999999997"/>
    <n v="29.000176515946819"/>
  </r>
  <r>
    <x v="5"/>
    <x v="78"/>
    <x v="1180"/>
    <x v="4"/>
    <x v="1"/>
    <s v="G"/>
    <m/>
    <m/>
    <n v="180.5"/>
    <n v="1942.8857549999998"/>
    <n v="96.88"/>
    <n v="193.75"/>
    <n v="145.315"/>
    <n v="13.500218322355281"/>
  </r>
  <r>
    <x v="5"/>
    <x v="78"/>
    <x v="1180"/>
    <x v="4"/>
    <x v="1"/>
    <s v="G"/>
    <m/>
    <m/>
    <n v="71"/>
    <n v="764.2376099999999"/>
    <n v="215.28"/>
    <n v="290.63"/>
    <n v="252.95499999999998"/>
    <n v="23.500311225485188"/>
  </r>
  <r>
    <x v="5"/>
    <x v="78"/>
    <x v="1180"/>
    <x v="4"/>
    <x v="1"/>
    <s v="G"/>
    <m/>
    <m/>
    <n v="167.5"/>
    <n v="1802.9549249999998"/>
    <n v="172.22"/>
    <n v="215.28"/>
    <n v="193.75"/>
    <n v="17.99998141937402"/>
  </r>
  <r>
    <x v="5"/>
    <x v="78"/>
    <x v="1180"/>
    <x v="4"/>
    <x v="1"/>
    <s v="L1 (east wing)"/>
    <m/>
    <m/>
    <n v="68.5"/>
    <n v="737.32783499999994"/>
    <n v="145.31"/>
    <n v="215.28"/>
    <n v="180.29500000000002"/>
    <n v="16.749969806482781"/>
  </r>
  <r>
    <x v="5"/>
    <x v="78"/>
    <x v="1180"/>
    <x v="4"/>
    <x v="1"/>
    <s v="L1 (east wing)"/>
    <m/>
    <m/>
    <n v="188"/>
    <n v="2023.6150799999998"/>
    <n v="80.73"/>
    <n v="129.16999999999999"/>
    <n v="104.94999999999999"/>
    <n v="9.750183483681564"/>
  </r>
  <r>
    <x v="5"/>
    <x v="78"/>
    <x v="1180"/>
    <x v="4"/>
    <x v="1"/>
    <s v="L1 (east wing)"/>
    <m/>
    <m/>
    <n v="678"/>
    <n v="7297.9309799999992"/>
    <n v="0"/>
    <n v="0"/>
    <n v="28.52"/>
    <n v="2.6495972649318555"/>
  </r>
  <r>
    <x v="5"/>
    <x v="78"/>
    <x v="1180"/>
    <x v="4"/>
    <x v="1"/>
    <s v="L1 (centre court)"/>
    <m/>
    <m/>
    <n v="74.5"/>
    <n v="801.911295"/>
    <n v="236.81"/>
    <n v="462.85"/>
    <n v="349.83000000000004"/>
    <n v="32.500301935172203"/>
  </r>
  <r>
    <x v="5"/>
    <x v="78"/>
    <x v="1180"/>
    <x v="4"/>
    <x v="1"/>
    <s v="L1 (centre court)"/>
    <m/>
    <m/>
    <n v="128"/>
    <n v="1377.7804799999999"/>
    <n v="166.84"/>
    <n v="215.28"/>
    <n v="191.06"/>
    <n v="17.750071999925677"/>
  </r>
  <r>
    <x v="5"/>
    <x v="78"/>
    <x v="1180"/>
    <x v="4"/>
    <x v="1"/>
    <s v="L1 (centre court)"/>
    <m/>
    <m/>
    <n v="721.5"/>
    <n v="7766.1610649999993"/>
    <n v="29.92"/>
    <n v="76.959999999999994"/>
    <n v="53.44"/>
    <n v="4.9647432622005034"/>
  </r>
  <r>
    <x v="5"/>
    <x v="78"/>
    <x v="1180"/>
    <x v="4"/>
    <x v="1"/>
    <s v="L1 (west wing)"/>
    <m/>
    <m/>
    <n v="70.5"/>
    <n v="758.85565499999996"/>
    <n v="53.82"/>
    <n v="172.22"/>
    <n v="113.02"/>
    <n v="10.499911742026589"/>
  </r>
  <r>
    <x v="5"/>
    <x v="78"/>
    <x v="1180"/>
    <x v="4"/>
    <x v="1"/>
    <s v="L1 (west wing)"/>
    <m/>
    <m/>
    <n v="264.5"/>
    <n v="2847.0541949999997"/>
    <n v="53.82"/>
    <n v="96.88"/>
    <n v="75.349999999999994"/>
    <n v="7.0002508384507474"/>
  </r>
  <r>
    <x v="5"/>
    <x v="78"/>
    <x v="1180"/>
    <x v="4"/>
    <x v="1"/>
    <s v="L2 (east wing)"/>
    <m/>
    <m/>
    <n v="78.5"/>
    <n v="844.96693499999992"/>
    <n v="193.75"/>
    <n v="249.63"/>
    <n v="221.69"/>
    <n v="20.595694868960138"/>
  </r>
  <r>
    <x v="5"/>
    <x v="78"/>
    <x v="1180"/>
    <x v="4"/>
    <x v="1"/>
    <s v="L2 (east wing)"/>
    <m/>
    <m/>
    <n v="201.5"/>
    <n v="2168.9278649999997"/>
    <n v="64.58"/>
    <n v="134.55000000000001"/>
    <n v="99.564999999999998"/>
    <n v="9.2499001291353515"/>
  </r>
  <r>
    <x v="5"/>
    <x v="78"/>
    <x v="1180"/>
    <x v="4"/>
    <x v="1"/>
    <s v="L2 (east wing)"/>
    <m/>
    <m/>
    <n v="430.5"/>
    <n v="4633.8632549999993"/>
    <n v="30.14"/>
    <n v="43.06"/>
    <n v="36.6"/>
    <n v="3.4002545545759437"/>
  </r>
  <r>
    <x v="5"/>
    <x v="78"/>
    <x v="1180"/>
    <x v="4"/>
    <x v="1"/>
    <s v="L2 (centre court)"/>
    <m/>
    <m/>
    <n v="67"/>
    <n v="721.18196999999998"/>
    <n v="249.63"/>
    <n v="346.47"/>
    <n v="298.05"/>
    <n v="27.689777868616396"/>
  </r>
  <r>
    <x v="5"/>
    <x v="78"/>
    <x v="1180"/>
    <x v="4"/>
    <x v="1"/>
    <s v="L2 (centre court)"/>
    <m/>
    <m/>
    <n v="100.5"/>
    <n v="1081.7729549999999"/>
    <n v="193.75"/>
    <n v="236.81"/>
    <n v="215.28"/>
    <n v="20.000185806259815"/>
  </r>
  <r>
    <x v="5"/>
    <x v="78"/>
    <x v="1180"/>
    <x v="4"/>
    <x v="1"/>
    <s v="L2 (centre court)"/>
    <m/>
    <m/>
    <n v="245"/>
    <n v="2637.1579499999998"/>
    <n v="102.26"/>
    <n v="123.78"/>
    <n v="113.02000000000001"/>
    <n v="10.49991174202659"/>
  </r>
  <r>
    <x v="5"/>
    <x v="78"/>
    <x v="1180"/>
    <x v="4"/>
    <x v="1"/>
    <s v="L2 (west wing)"/>
    <m/>
    <m/>
    <n v="70"/>
    <n v="753.47369999999989"/>
    <n v="172.22"/>
    <n v="238.87"/>
    <n v="205.54500000000002"/>
    <n v="19.095773836620559"/>
  </r>
  <r>
    <x v="5"/>
    <x v="78"/>
    <x v="1180"/>
    <x v="4"/>
    <x v="1"/>
    <s v="L2 (west wing)"/>
    <m/>
    <m/>
    <n v="163"/>
    <n v="1754.5173299999999"/>
    <n v="86.11"/>
    <n v="107.64"/>
    <n v="96.875"/>
    <n v="8.99999070968701"/>
  </r>
  <r>
    <x v="5"/>
    <x v="78"/>
    <x v="1181"/>
    <x v="4"/>
    <x v="1"/>
    <s v="P1"/>
    <m/>
    <m/>
    <n v="25"/>
    <n v="269.09774999999996"/>
    <n v="0"/>
    <n v="0"/>
    <n v="24.51"/>
    <n v="2.2770557140070053"/>
  </r>
  <r>
    <x v="5"/>
    <x v="78"/>
    <x v="1181"/>
    <x v="4"/>
    <x v="1"/>
    <s v="P1"/>
    <m/>
    <m/>
    <n v="211.5"/>
    <n v="2276.566965"/>
    <n v="25.51"/>
    <n v="26.48"/>
    <n v="25.995000000000001"/>
    <n v="2.4150168619180783"/>
  </r>
  <r>
    <x v="5"/>
    <x v="78"/>
    <x v="1181"/>
    <x v="4"/>
    <x v="1"/>
    <s v="LG"/>
    <m/>
    <m/>
    <n v="522.5"/>
    <n v="5624.1429749999998"/>
    <n v="52.42"/>
    <n v="134.55000000000001"/>
    <n v="93.485000000000014"/>
    <n v="8.6850490993041571"/>
  </r>
  <r>
    <x v="5"/>
    <x v="78"/>
    <x v="1181"/>
    <x v="4"/>
    <x v="1"/>
    <s v="G"/>
    <m/>
    <m/>
    <n v="18.5"/>
    <n v="199.13233499999998"/>
    <n v="232.82"/>
    <n v="278.25"/>
    <n v="255.535"/>
    <n v="23.740001300643819"/>
  </r>
  <r>
    <x v="5"/>
    <x v="78"/>
    <x v="1181"/>
    <x v="4"/>
    <x v="1"/>
    <s v="G"/>
    <m/>
    <m/>
    <n v="67.5"/>
    <n v="726.56392499999993"/>
    <n v="107.64"/>
    <n v="246.71"/>
    <n v="177.17500000000001"/>
    <n v="16.460112041174668"/>
  </r>
  <r>
    <x v="5"/>
    <x v="78"/>
    <x v="1181"/>
    <x v="4"/>
    <x v="1"/>
    <s v="G"/>
    <m/>
    <m/>
    <n v="182.5"/>
    <n v="1964.4135749999998"/>
    <n v="32.83"/>
    <n v="80.73"/>
    <n v="56.78"/>
    <n v="5.2750397160880356"/>
  </r>
  <r>
    <x v="5"/>
    <x v="78"/>
    <x v="1181"/>
    <x v="4"/>
    <x v="1"/>
    <s v="UG"/>
    <m/>
    <m/>
    <n v="33"/>
    <n v="355.20902999999998"/>
    <n v="129.16999999999999"/>
    <n v="194.4"/>
    <n v="161.785"/>
    <n v="15.030332871914455"/>
  </r>
  <r>
    <x v="5"/>
    <x v="78"/>
    <x v="1181"/>
    <x v="4"/>
    <x v="1"/>
    <s v="UG"/>
    <m/>
    <m/>
    <n v="64.5"/>
    <n v="694.2721949999999"/>
    <n v="107.64"/>
    <n v="188.37"/>
    <n v="148.005"/>
    <n v="13.750127741803622"/>
  </r>
  <r>
    <x v="5"/>
    <x v="78"/>
    <x v="1181"/>
    <x v="4"/>
    <x v="1"/>
    <s v="UG"/>
    <m/>
    <m/>
    <n v="159"/>
    <n v="1711.4616899999999"/>
    <n v="53.82"/>
    <n v="91.49"/>
    <n v="72.655000000000001"/>
    <n v="6.7498769033528747"/>
  </r>
  <r>
    <x v="5"/>
    <x v="78"/>
    <x v="1181"/>
    <x v="4"/>
    <x v="1"/>
    <s v="2F"/>
    <m/>
    <m/>
    <n v="78.5"/>
    <n v="844.96693499999992"/>
    <n v="91.49"/>
    <n v="118.36"/>
    <n v="104.925"/>
    <n v="9.7478609054339049"/>
  </r>
  <r>
    <x v="5"/>
    <x v="78"/>
    <x v="1182"/>
    <x v="4"/>
    <x v="1"/>
    <s v="G"/>
    <m/>
    <m/>
    <n v="14.5"/>
    <n v="156.076695"/>
    <n v="57.96"/>
    <n v="83.74"/>
    <n v="70.849999999999994"/>
    <n v="6.5821867538717376"/>
  </r>
  <r>
    <x v="5"/>
    <x v="78"/>
    <x v="1182"/>
    <x v="4"/>
    <x v="1"/>
    <s v="G"/>
    <m/>
    <m/>
    <n v="37.5"/>
    <n v="403.64662499999997"/>
    <n v="46.18"/>
    <n v="118.4"/>
    <n v="82.29"/>
    <n v="7.6449985600014871"/>
  </r>
  <r>
    <x v="5"/>
    <x v="78"/>
    <x v="1182"/>
    <x v="4"/>
    <x v="1"/>
    <s v="G"/>
    <m/>
    <m/>
    <n v="85"/>
    <n v="914.93234999999993"/>
    <n v="49.73"/>
    <n v="52.31"/>
    <n v="51.019999999999996"/>
    <n v="4.7399176878269031"/>
  </r>
  <r>
    <x v="5"/>
    <x v="78"/>
    <x v="1182"/>
    <x v="4"/>
    <x v="1"/>
    <s v="G"/>
    <m/>
    <m/>
    <n v="174"/>
    <n v="1872.9203399999999"/>
    <n v="18.73"/>
    <n v="26.91"/>
    <n v="22.82"/>
    <n v="2.1200494244651105"/>
  </r>
  <r>
    <x v="5"/>
    <x v="78"/>
    <x v="1182"/>
    <x v="4"/>
    <x v="1"/>
    <s v="G"/>
    <m/>
    <m/>
    <n v="358"/>
    <n v="3853.4797799999997"/>
    <n v="18.3"/>
    <n v="0"/>
    <n v="9.15"/>
    <n v="0.85006363864398593"/>
  </r>
  <r>
    <x v="5"/>
    <x v="78"/>
    <x v="1182"/>
    <x v="4"/>
    <x v="1"/>
    <s v="M"/>
    <m/>
    <m/>
    <n v="37"/>
    <n v="398.26466999999997"/>
    <n v="81.27"/>
    <n v="118.22"/>
    <n v="99.745000000000005"/>
    <n v="9.2666226925185118"/>
  </r>
  <r>
    <x v="5"/>
    <x v="78"/>
    <x v="1182"/>
    <x v="4"/>
    <x v="1"/>
    <s v="M"/>
    <m/>
    <m/>
    <n v="64"/>
    <n v="688.89023999999995"/>
    <n v="18.649999999999999"/>
    <n v="25.38"/>
    <n v="22.015000000000001"/>
    <n v="2.0452624048904209"/>
  </r>
  <r>
    <x v="5"/>
    <x v="78"/>
    <x v="1183"/>
    <x v="4"/>
    <x v="1"/>
    <s v="G"/>
    <m/>
    <m/>
    <n v="98"/>
    <n v="1054.8631799999998"/>
    <n v="0"/>
    <n v="43.06"/>
    <n v="21.53"/>
    <n v="2.0002043868857942"/>
  </r>
  <r>
    <x v="5"/>
    <x v="78"/>
    <x v="1183"/>
    <x v="4"/>
    <x v="1"/>
    <s v="F1"/>
    <m/>
    <m/>
    <n v="76"/>
    <n v="818.05715999999995"/>
    <n v="0"/>
    <n v="43.06"/>
    <n v="21.53"/>
    <n v="2.0002043868857942"/>
  </r>
  <r>
    <x v="5"/>
    <x v="78"/>
    <x v="1183"/>
    <x v="4"/>
    <x v="1"/>
    <s v="F2"/>
    <m/>
    <m/>
    <n v="868"/>
    <n v="9343.0738799999999"/>
    <n v="0"/>
    <n v="64.58"/>
    <n v="32.29"/>
    <n v="2.999842064679159"/>
  </r>
  <r>
    <x v="5"/>
    <x v="78"/>
    <x v="1183"/>
    <x v="4"/>
    <x v="1"/>
    <s v="F3"/>
    <m/>
    <m/>
    <n v="1223"/>
    <n v="13164.261929999999"/>
    <n v="0"/>
    <n v="43.06"/>
    <n v="21.53"/>
    <n v="2.0002043868857942"/>
  </r>
  <r>
    <x v="5"/>
    <x v="79"/>
    <x v="1184"/>
    <x v="4"/>
    <x v="1"/>
    <n v="1"/>
    <m/>
    <m/>
    <n v="84.5"/>
    <n v="909.55039499999998"/>
    <n v="107.64"/>
    <n v="222.7"/>
    <n v="165.17"/>
    <n v="15.344809966647777"/>
  </r>
  <r>
    <x v="5"/>
    <x v="79"/>
    <x v="1184"/>
    <x v="4"/>
    <x v="1"/>
    <n v="1"/>
    <m/>
    <m/>
    <n v="100.5"/>
    <n v="1081.7729549999999"/>
    <n v="76.959999999999994"/>
    <n v="191.6"/>
    <n v="134.28"/>
    <n v="12.475032283837644"/>
  </r>
  <r>
    <x v="5"/>
    <x v="79"/>
    <x v="1184"/>
    <x v="4"/>
    <x v="1"/>
    <n v="2"/>
    <m/>
    <m/>
    <n v="128.5"/>
    <n v="1383.162435"/>
    <n v="89.34"/>
    <n v="192.14"/>
    <n v="140.74"/>
    <n v="13.075186503033288"/>
  </r>
  <r>
    <x v="5"/>
    <x v="79"/>
    <x v="1184"/>
    <x v="4"/>
    <x v="1"/>
    <n v="2"/>
    <m/>
    <m/>
    <n v="128.5"/>
    <n v="1383.162435"/>
    <n v="145.31"/>
    <n v="172.22"/>
    <n v="158.76499999999999"/>
    <n v="14.749765419596985"/>
  </r>
  <r>
    <x v="5"/>
    <x v="79"/>
    <x v="1184"/>
    <x v="4"/>
    <x v="1"/>
    <n v="3"/>
    <m/>
    <m/>
    <n v="119"/>
    <n v="1280.9052899999999"/>
    <n v="58.13"/>
    <n v="90.42"/>
    <n v="74.275000000000006"/>
    <n v="6.9003799738013178"/>
  </r>
  <r>
    <x v="5"/>
    <x v="79"/>
    <x v="1184"/>
    <x v="4"/>
    <x v="1"/>
    <n v="3"/>
    <m/>
    <m/>
    <n v="153.5"/>
    <n v="1652.2601849999999"/>
    <n v="63"/>
    <n v="158.96"/>
    <n v="110.98"/>
    <n v="10.310389357017439"/>
  </r>
  <r>
    <x v="5"/>
    <x v="79"/>
    <x v="1184"/>
    <x v="4"/>
    <x v="1"/>
    <n v="3"/>
    <m/>
    <m/>
    <n v="72"/>
    <n v="775.00151999999991"/>
    <n v="0"/>
    <n v="0"/>
    <n v="256.72000000000003"/>
    <n v="23.85009150958296"/>
  </r>
  <r>
    <x v="5"/>
    <x v="79"/>
    <x v="1184"/>
    <x v="4"/>
    <x v="1"/>
    <n v="4"/>
    <m/>
    <m/>
    <n v="117"/>
    <n v="1259.3774699999999"/>
    <n v="96.88"/>
    <n v="204.52"/>
    <n v="150.69999999999999"/>
    <n v="14.000501676901495"/>
  </r>
  <r>
    <x v="5"/>
    <x v="79"/>
    <x v="1185"/>
    <x v="4"/>
    <x v="1"/>
    <s v="LG"/>
    <m/>
    <m/>
    <n v="93"/>
    <n v="1001.0436299999999"/>
    <n v="51.67"/>
    <n v="105.48"/>
    <n v="78.575000000000003"/>
    <n v="7.2998634323990377"/>
  </r>
  <r>
    <x v="5"/>
    <x v="79"/>
    <x v="1185"/>
    <x v="4"/>
    <x v="1"/>
    <s v="LG"/>
    <m/>
    <m/>
    <n v="261.5"/>
    <n v="2814.7624649999998"/>
    <n v="60.28"/>
    <n v="141.01"/>
    <n v="100.645"/>
    <n v="9.350235509434313"/>
  </r>
  <r>
    <x v="5"/>
    <x v="79"/>
    <x v="1185"/>
    <x v="4"/>
    <x v="1"/>
    <s v="G"/>
    <m/>
    <m/>
    <n v="101.5"/>
    <n v="1092.5368649999998"/>
    <n v="51.67"/>
    <n v="164.69"/>
    <n v="108.18"/>
    <n v="10.050260593279388"/>
  </r>
  <r>
    <x v="5"/>
    <x v="79"/>
    <x v="1185"/>
    <x v="4"/>
    <x v="1"/>
    <s v="G"/>
    <m/>
    <m/>
    <n v="78.5"/>
    <n v="844.96693499999992"/>
    <n v="212.05"/>
    <n v="270.17"/>
    <n v="241.11"/>
    <n v="22.399873651743331"/>
  </r>
  <r>
    <x v="5"/>
    <x v="79"/>
    <x v="1185"/>
    <x v="4"/>
    <x v="1"/>
    <s v="G"/>
    <m/>
    <m/>
    <n v="61"/>
    <n v="656.59850999999992"/>
    <n v="127.01"/>
    <n v="176.53"/>
    <n v="151.77000000000001"/>
    <n v="14.099908025901394"/>
  </r>
  <r>
    <x v="5"/>
    <x v="79"/>
    <x v="1186"/>
    <x v="4"/>
    <x v="1"/>
    <s v="G"/>
    <m/>
    <m/>
    <n v="52"/>
    <n v="559.72331999999994"/>
    <n v="49.5"/>
    <n v="129"/>
    <n v="89.25"/>
    <n v="8.291604344150354"/>
  </r>
  <r>
    <x v="5"/>
    <x v="79"/>
    <x v="1186"/>
    <x v="4"/>
    <x v="1"/>
    <n v="1"/>
    <m/>
    <m/>
    <n v="64.5"/>
    <n v="694.2721949999999"/>
    <n v="49.1"/>
    <n v="101"/>
    <n v="75.05"/>
    <n v="6.9723798994788133"/>
  </r>
  <r>
    <x v="5"/>
    <x v="79"/>
    <x v="1185"/>
    <x v="4"/>
    <x v="1"/>
    <s v="LG"/>
    <m/>
    <m/>
    <n v="93"/>
    <n v="1001.0436299999999"/>
    <n v="51.67"/>
    <n v="105.48"/>
    <n v="78.575000000000003"/>
    <n v="7.2998634323990377"/>
  </r>
  <r>
    <x v="5"/>
    <x v="79"/>
    <x v="1185"/>
    <x v="4"/>
    <x v="1"/>
    <s v="LG"/>
    <m/>
    <m/>
    <n v="261.5"/>
    <n v="2814.7624649999998"/>
    <n v="60.28"/>
    <n v="141.01"/>
    <n v="100.645"/>
    <n v="9.350235509434313"/>
  </r>
  <r>
    <x v="5"/>
    <x v="79"/>
    <x v="1185"/>
    <x v="4"/>
    <x v="1"/>
    <s v="G"/>
    <m/>
    <m/>
    <n v="101.5"/>
    <n v="1092.5368649999998"/>
    <n v="51.67"/>
    <n v="164.69"/>
    <n v="108.18"/>
    <n v="10.050260593279388"/>
  </r>
  <r>
    <x v="5"/>
    <x v="79"/>
    <x v="1185"/>
    <x v="4"/>
    <x v="1"/>
    <s v="G"/>
    <m/>
    <m/>
    <n v="78.5"/>
    <n v="844.96693499999992"/>
    <n v="212.05"/>
    <n v="270.17"/>
    <n v="241.11"/>
    <n v="22.399873651743331"/>
  </r>
  <r>
    <x v="5"/>
    <x v="79"/>
    <x v="1185"/>
    <x v="4"/>
    <x v="1"/>
    <s v="G"/>
    <m/>
    <m/>
    <n v="61"/>
    <n v="656.59850999999992"/>
    <n v="127.01"/>
    <n v="176.53"/>
    <n v="151.77000000000001"/>
    <n v="14.099908025901394"/>
  </r>
  <r>
    <x v="5"/>
    <x v="80"/>
    <x v="1187"/>
    <x v="4"/>
    <x v="1"/>
    <s v="LG"/>
    <m/>
    <m/>
    <n v="24"/>
    <n v="258.33384000000001"/>
    <n v="76.959999999999994"/>
    <n v="141.22999999999999"/>
    <n v="109.095"/>
    <n v="10.135266957143786"/>
  </r>
  <r>
    <x v="5"/>
    <x v="80"/>
    <x v="1187"/>
    <x v="4"/>
    <x v="1"/>
    <s v="LG"/>
    <m/>
    <m/>
    <n v="144"/>
    <n v="1550.0030399999998"/>
    <n v="0"/>
    <n v="0"/>
    <n v="71.400000000000006"/>
    <n v="6.6332834753202841"/>
  </r>
  <r>
    <x v="5"/>
    <x v="80"/>
    <x v="1187"/>
    <x v="4"/>
    <x v="1"/>
    <s v="LG"/>
    <m/>
    <m/>
    <n v="652.5"/>
    <n v="7023.4512749999994"/>
    <n v="10.119999999999999"/>
    <n v="21.53"/>
    <n v="15.824999999999999"/>
    <n v="1.4701920307695167"/>
  </r>
  <r>
    <x v="5"/>
    <x v="80"/>
    <x v="1187"/>
    <x v="4"/>
    <x v="1"/>
    <s v="G"/>
    <m/>
    <m/>
    <n v="54.5"/>
    <n v="586.63309499999991"/>
    <n v="72.12"/>
    <n v="247.58"/>
    <n v="159.85000000000002"/>
    <n v="14.850565315545483"/>
  </r>
  <r>
    <x v="5"/>
    <x v="80"/>
    <x v="1187"/>
    <x v="4"/>
    <x v="1"/>
    <s v="G"/>
    <m/>
    <m/>
    <n v="159.5"/>
    <n v="1716.8436449999999"/>
    <n v="48.44"/>
    <n v="146.93"/>
    <n v="97.685000000000002"/>
    <n v="9.075242244911232"/>
  </r>
  <r>
    <x v="5"/>
    <x v="80"/>
    <x v="1187"/>
    <x v="4"/>
    <x v="1"/>
    <s v="G"/>
    <m/>
    <m/>
    <n v="505"/>
    <n v="5435.7745499999992"/>
    <n v="48.44"/>
    <n v="75.239999999999995"/>
    <n v="61.839999999999996"/>
    <n v="5.745129553414654"/>
  </r>
  <r>
    <x v="5"/>
    <x v="80"/>
    <x v="1187"/>
    <x v="4"/>
    <x v="1"/>
    <s v="L1"/>
    <m/>
    <m/>
    <n v="77.5"/>
    <n v="834.20302499999991"/>
    <n v="53.82"/>
    <n v="129.16999999999999"/>
    <n v="91.49499999999999"/>
    <n v="8.5001718707903269"/>
  </r>
  <r>
    <x v="5"/>
    <x v="80"/>
    <x v="1187"/>
    <x v="4"/>
    <x v="1"/>
    <s v="L1"/>
    <m/>
    <m/>
    <n v="136"/>
    <n v="1463.89176"/>
    <n v="42.63"/>
    <n v="82.88"/>
    <n v="62.754999999999995"/>
    <n v="5.830135917279053"/>
  </r>
  <r>
    <x v="5"/>
    <x v="80"/>
    <x v="1187"/>
    <x v="4"/>
    <x v="1"/>
    <s v="L1"/>
    <m/>
    <m/>
    <n v="574"/>
    <n v="6178.48434"/>
    <n v="32.29"/>
    <n v="48.44"/>
    <n v="40.364999999999995"/>
    <n v="3.7500348386737148"/>
  </r>
  <r>
    <x v="5"/>
    <x v="80"/>
    <x v="1187"/>
    <x v="4"/>
    <x v="1"/>
    <s v="L2"/>
    <m/>
    <m/>
    <n v="43.5"/>
    <n v="468.23008499999997"/>
    <n v="28.53"/>
    <n v="110.55"/>
    <n v="69.539999999999992"/>
    <n v="6.4604836536942924"/>
  </r>
  <r>
    <x v="5"/>
    <x v="80"/>
    <x v="1187"/>
    <x v="4"/>
    <x v="1"/>
    <s v="L2"/>
    <m/>
    <m/>
    <n v="131"/>
    <n v="1410.0722099999998"/>
    <n v="27.99"/>
    <n v="74.17"/>
    <n v="51.08"/>
    <n v="4.7454918756212896"/>
  </r>
  <r>
    <x v="5"/>
    <x v="80"/>
    <x v="1187"/>
    <x v="4"/>
    <x v="1"/>
    <s v="L3"/>
    <m/>
    <m/>
    <n v="58"/>
    <n v="624.30678"/>
    <n v="43.81"/>
    <n v="64.59"/>
    <n v="54.2"/>
    <n v="5.035349640929403"/>
  </r>
  <r>
    <x v="5"/>
    <x v="80"/>
    <x v="1187"/>
    <x v="4"/>
    <x v="1"/>
    <s v="L3"/>
    <m/>
    <m/>
    <n v="131"/>
    <n v="1410.0722099999998"/>
    <n v="32.29"/>
    <n v="48.44"/>
    <n v="40.364999999999995"/>
    <n v="3.7500348386737148"/>
  </r>
  <r>
    <x v="5"/>
    <x v="80"/>
    <x v="1187"/>
    <x v="4"/>
    <x v="1"/>
    <s v="L3"/>
    <m/>
    <m/>
    <n v="689"/>
    <n v="7416.3339899999992"/>
    <n v="20.13"/>
    <n v="26.91"/>
    <n v="23.52"/>
    <n v="2.1850816153996226"/>
  </r>
  <r>
    <x v="5"/>
    <x v="80"/>
    <x v="1188"/>
    <x v="4"/>
    <x v="1"/>
    <s v="G"/>
    <m/>
    <m/>
    <n v="138"/>
    <n v="1485.41958"/>
    <n v="64.58"/>
    <n v="177.6"/>
    <n v="121.09"/>
    <n v="11.249640000371613"/>
  </r>
  <r>
    <x v="5"/>
    <x v="80"/>
    <x v="1188"/>
    <x v="4"/>
    <x v="1"/>
    <n v="1"/>
    <m/>
    <m/>
    <n v="105"/>
    <n v="1130.21055"/>
    <n v="35.520000000000003"/>
    <n v="102.8"/>
    <n v="69.16"/>
    <n v="6.4251804643298431"/>
  </r>
  <r>
    <x v="5"/>
    <x v="80"/>
    <x v="1188"/>
    <x v="4"/>
    <x v="1"/>
    <s v="2 (Retail)"/>
    <m/>
    <m/>
    <n v="43.5"/>
    <n v="468.23008499999997"/>
    <n v="39.5"/>
    <n v="79.11"/>
    <n v="59.305"/>
    <n v="5.5096201191018128"/>
  </r>
  <r>
    <x v="5"/>
    <x v="80"/>
    <x v="1188"/>
    <x v="4"/>
    <x v="1"/>
    <s v="3 (IT)"/>
    <m/>
    <m/>
    <n v="44"/>
    <n v="473.61203999999998"/>
    <n v="73.19"/>
    <n v="118.4"/>
    <n v="95.795000000000002"/>
    <n v="8.8996553293880467"/>
  </r>
  <r>
    <x v="5"/>
    <x v="80"/>
    <x v="1189"/>
    <x v="4"/>
    <x v="1"/>
    <s v="LG"/>
    <m/>
    <m/>
    <n v="219.5"/>
    <n v="2362.6782449999996"/>
    <n v="64.59"/>
    <n v="172.2"/>
    <n v="118.395"/>
    <n v="10.999266065273739"/>
  </r>
  <r>
    <x v="5"/>
    <x v="80"/>
    <x v="1189"/>
    <x v="4"/>
    <x v="1"/>
    <s v="LG"/>
    <m/>
    <m/>
    <n v="205.5"/>
    <n v="2211.9835049999997"/>
    <n v="91.5"/>
    <n v="182.99"/>
    <n v="137.245"/>
    <n v="12.750490064010258"/>
  </r>
  <r>
    <x v="5"/>
    <x v="80"/>
    <x v="1189"/>
    <x v="4"/>
    <x v="1"/>
    <s v="G"/>
    <m/>
    <m/>
    <n v="230.5"/>
    <n v="2481.0812549999996"/>
    <n v="118.41"/>
    <n v="247.58"/>
    <n v="182.995"/>
    <n v="17.000808257230187"/>
  </r>
  <r>
    <x v="5"/>
    <x v="80"/>
    <x v="1189"/>
    <x v="4"/>
    <x v="1"/>
    <s v="G"/>
    <m/>
    <m/>
    <n v="102.5"/>
    <n v="1103.3007749999999"/>
    <n v="107.64"/>
    <n v="226.05"/>
    <n v="166.845"/>
    <n v="15.500422709241075"/>
  </r>
  <r>
    <x v="5"/>
    <x v="80"/>
    <x v="1189"/>
    <x v="4"/>
    <x v="1"/>
    <s v="G"/>
    <m/>
    <m/>
    <n v="93"/>
    <n v="1001.0436299999999"/>
    <n v="123.79"/>
    <n v="205"/>
    <n v="164.39500000000001"/>
    <n v="15.272810040970281"/>
  </r>
  <r>
    <x v="5"/>
    <x v="80"/>
    <x v="1189"/>
    <x v="4"/>
    <x v="1"/>
    <n v="1"/>
    <m/>
    <m/>
    <n v="129.5"/>
    <n v="1393.9263449999999"/>
    <n v="86.11"/>
    <n v="161.46"/>
    <n v="123.785"/>
    <n v="11.500013935469486"/>
  </r>
  <r>
    <x v="5"/>
    <x v="80"/>
    <x v="1189"/>
    <x v="4"/>
    <x v="1"/>
    <n v="1"/>
    <m/>
    <m/>
    <n v="82.5"/>
    <n v="888.02257499999996"/>
    <n v="297.87"/>
    <n v="322.93"/>
    <n v="310.39999999999998"/>
    <n v="28.837131522961009"/>
  </r>
  <r>
    <x v="5"/>
    <x v="80"/>
    <x v="1189"/>
    <x v="4"/>
    <x v="1"/>
    <s v="2 (Fashion)"/>
    <m/>
    <m/>
    <n v="127"/>
    <n v="1367.01657"/>
    <n v="64.59"/>
    <n v="139.94"/>
    <n v="102.265"/>
    <n v="9.5007385798827571"/>
  </r>
  <r>
    <x v="5"/>
    <x v="80"/>
    <x v="1189"/>
    <x v="4"/>
    <x v="1"/>
    <s v="2 (Telco)"/>
    <m/>
    <m/>
    <n v="119.5"/>
    <n v="1286.287245"/>
    <n v="96.88"/>
    <n v="172.23"/>
    <n v="134.55500000000001"/>
    <n v="12.500580644561916"/>
  </r>
  <r>
    <x v="5"/>
    <x v="80"/>
    <x v="1189"/>
    <x v="4"/>
    <x v="1"/>
    <s v="3 (Food)"/>
    <m/>
    <m/>
    <n v="168.5"/>
    <n v="1813.7188349999999"/>
    <n v="86.1"/>
    <n v="140"/>
    <n v="113.05"/>
    <n v="10.502698835923782"/>
  </r>
  <r>
    <x v="5"/>
    <x v="80"/>
    <x v="1190"/>
    <x v="4"/>
    <x v="1"/>
    <s v="G"/>
    <m/>
    <m/>
    <n v="155"/>
    <n v="1668.4060499999998"/>
    <n v="32.29"/>
    <n v="68.14"/>
    <n v="50.215000000000003"/>
    <n v="4.665130668252214"/>
  </r>
  <r>
    <x v="5"/>
    <x v="80"/>
    <x v="1190"/>
    <x v="4"/>
    <x v="1"/>
    <s v="G"/>
    <m/>
    <m/>
    <n v="46.5"/>
    <n v="500.52181499999995"/>
    <n v="40.369999999999997"/>
    <n v="53.82"/>
    <n v="47.094999999999999"/>
    <n v="4.3752729029441007"/>
  </r>
  <r>
    <x v="5"/>
    <x v="80"/>
    <x v="1190"/>
    <x v="4"/>
    <x v="1"/>
    <n v="1"/>
    <m/>
    <m/>
    <n v="52.5"/>
    <n v="565.10527500000001"/>
    <n v="32.29"/>
    <n v="35.520000000000003"/>
    <n v="33.905000000000001"/>
    <n v="3.1498806194780706"/>
  </r>
  <r>
    <x v="5"/>
    <x v="80"/>
    <x v="1191"/>
    <x v="4"/>
    <x v="1"/>
    <s v="G"/>
    <m/>
    <m/>
    <n v="81"/>
    <n v="871.87670999999989"/>
    <n v="72.23"/>
    <n v="99.24"/>
    <n v="85.734999999999999"/>
    <n v="7.9650498425291953"/>
  </r>
  <r>
    <x v="5"/>
    <x v="80"/>
    <x v="1191"/>
    <x v="4"/>
    <x v="1"/>
    <n v="1"/>
    <m/>
    <m/>
    <n v="79.5"/>
    <n v="855.73084499999993"/>
    <n v="55"/>
    <n v="75.13"/>
    <n v="65.064999999999998"/>
    <n v="6.0447421473629444"/>
  </r>
  <r>
    <x v="5"/>
    <x v="80"/>
    <x v="714"/>
    <x v="4"/>
    <x v="1"/>
    <s v="G"/>
    <m/>
    <m/>
    <n v="136"/>
    <n v="1463.89176"/>
    <n v="134"/>
    <n v="202"/>
    <n v="168"/>
    <n v="15.607725824283021"/>
  </r>
  <r>
    <x v="5"/>
    <x v="80"/>
    <x v="714"/>
    <x v="4"/>
    <x v="1"/>
    <s v="G"/>
    <m/>
    <m/>
    <n v="247"/>
    <n v="2658.6857699999996"/>
    <n v="62.43"/>
    <n v="120.56"/>
    <n v="91.495000000000005"/>
    <n v="8.5001718707903269"/>
  </r>
  <r>
    <x v="5"/>
    <x v="80"/>
    <x v="714"/>
    <x v="4"/>
    <x v="1"/>
    <n v="1"/>
    <m/>
    <m/>
    <n v="463.5"/>
    <n v="4989.0722849999993"/>
    <n v="30.14"/>
    <n v="121.6"/>
    <n v="75.87"/>
    <n v="7.0485604660021002"/>
  </r>
  <r>
    <x v="5"/>
    <x v="80"/>
    <x v="714"/>
    <x v="4"/>
    <x v="1"/>
    <n v="1"/>
    <m/>
    <m/>
    <n v="53"/>
    <n v="570.48722999999995"/>
    <n v="116.25"/>
    <n v="207.74"/>
    <n v="161.995"/>
    <n v="15.049842529194809"/>
  </r>
  <r>
    <x v="5"/>
    <x v="80"/>
    <x v="714"/>
    <x v="4"/>
    <x v="1"/>
    <s v="2 (Fashion)"/>
    <m/>
    <m/>
    <n v="74"/>
    <n v="796.52933999999993"/>
    <n v="94.72"/>
    <n v="202.36"/>
    <n v="148.54000000000002"/>
    <n v="13.799830916303574"/>
  </r>
  <r>
    <x v="5"/>
    <x v="80"/>
    <x v="714"/>
    <x v="4"/>
    <x v="1"/>
    <s v="2 (Food)"/>
    <m/>
    <m/>
    <n v="133.5"/>
    <n v="1436.9819849999999"/>
    <n v="89.34"/>
    <n v="170"/>
    <n v="129.67000000000002"/>
    <n v="12.046748854968925"/>
  </r>
  <r>
    <x v="5"/>
    <x v="80"/>
    <x v="1126"/>
    <x v="4"/>
    <x v="1"/>
    <s v="LG"/>
    <m/>
    <m/>
    <n v="81.5"/>
    <n v="877.25866499999995"/>
    <n v="141.87"/>
    <n v="571.69000000000005"/>
    <n v="356.78000000000003"/>
    <n v="33.145978688022005"/>
  </r>
  <r>
    <x v="5"/>
    <x v="80"/>
    <x v="1126"/>
    <x v="4"/>
    <x v="1"/>
    <s v="G"/>
    <m/>
    <m/>
    <n v="1028"/>
    <n v="11065.29948"/>
    <n v="26.8"/>
    <n v="341.23"/>
    <n v="184.01500000000001"/>
    <n v="17.095569449734764"/>
  </r>
  <r>
    <x v="5"/>
    <x v="80"/>
    <x v="1126"/>
    <x v="4"/>
    <x v="1"/>
    <n v="1"/>
    <m/>
    <m/>
    <n v="1129.5"/>
    <n v="12157.836345"/>
    <n v="66.95"/>
    <n v="247.9"/>
    <n v="157.42500000000001"/>
    <n v="14.625275225522349"/>
  </r>
  <r>
    <x v="5"/>
    <x v="80"/>
    <x v="1126"/>
    <x v="4"/>
    <x v="1"/>
    <n v="2"/>
    <m/>
    <m/>
    <n v="951"/>
    <n v="10236.47841"/>
    <n v="23.68"/>
    <n v="222.82"/>
    <n v="123.25"/>
    <n v="11.450310760969538"/>
  </r>
  <r>
    <x v="5"/>
    <x v="80"/>
    <x v="1192"/>
    <x v="4"/>
    <x v="1"/>
    <s v="G"/>
    <m/>
    <m/>
    <n v="43.5"/>
    <n v="468.23008499999997"/>
    <n v="60.71"/>
    <n v="172.53"/>
    <n v="116.62"/>
    <n v="10.834363009689797"/>
  </r>
  <r>
    <x v="5"/>
    <x v="80"/>
    <x v="1193"/>
    <x v="4"/>
    <x v="1"/>
    <s v="G"/>
    <m/>
    <m/>
    <n v="26"/>
    <n v="279.86165999999997"/>
    <n v="99.03"/>
    <n v="269.10000000000002"/>
    <n v="184.065"/>
    <n v="17.100214606230086"/>
  </r>
  <r>
    <x v="5"/>
    <x v="80"/>
    <x v="1193"/>
    <x v="4"/>
    <x v="1"/>
    <n v="1"/>
    <m/>
    <m/>
    <n v="84.5"/>
    <n v="909.55039499999998"/>
    <n v="39.83"/>
    <n v="124.86"/>
    <n v="82.344999999999999"/>
    <n v="7.6501082321463416"/>
  </r>
  <r>
    <x v="5"/>
    <x v="80"/>
    <x v="1194"/>
    <x v="4"/>
    <x v="1"/>
    <s v="G"/>
    <m/>
    <m/>
    <n v="113.47999999999999"/>
    <n v="1221.4885067999999"/>
    <n v="52.74"/>
    <n v="113.02"/>
    <n v="82.88"/>
    <n v="7.6998114066462895"/>
  </r>
  <r>
    <x v="5"/>
    <x v="80"/>
    <x v="1194"/>
    <x v="4"/>
    <x v="1"/>
    <n v="1"/>
    <m/>
    <m/>
    <n v="99.495000000000005"/>
    <n v="1070.9552254499999"/>
    <n v="36.06"/>
    <n v="170.07"/>
    <n v="103.065"/>
    <n v="9.5750610838079133"/>
  </r>
  <r>
    <x v="5"/>
    <x v="80"/>
    <x v="1195"/>
    <x v="4"/>
    <x v="1"/>
    <s v="G"/>
    <m/>
    <m/>
    <n v="54"/>
    <n v="581.25113999999996"/>
    <n v="142"/>
    <n v="263"/>
    <n v="202.5"/>
    <n v="18.812883806055428"/>
  </r>
  <r>
    <x v="5"/>
    <x v="80"/>
    <x v="1195"/>
    <x v="4"/>
    <x v="1"/>
    <n v="1"/>
    <m/>
    <m/>
    <n v="30"/>
    <n v="322.91729999999995"/>
    <n v="0"/>
    <n v="0"/>
    <n v="35"/>
    <n v="3.2516095467256294"/>
  </r>
  <r>
    <x v="5"/>
    <x v="80"/>
    <x v="1195"/>
    <x v="4"/>
    <x v="1"/>
    <s v="G"/>
    <m/>
    <m/>
    <n v="2.2999999999999998"/>
    <n v="24.756992999999998"/>
    <n v="286.43"/>
    <n v="430.4"/>
    <n v="358.41499999999996"/>
    <n v="33.297875305419041"/>
  </r>
  <r>
    <x v="5"/>
    <x v="80"/>
    <x v="1195"/>
    <x v="4"/>
    <x v="1"/>
    <s v="G"/>
    <m/>
    <m/>
    <n v="21"/>
    <n v="226.04210999999998"/>
    <n v="86.86"/>
    <n v="485.16"/>
    <n v="286.01"/>
    <n v="26.571224184542778"/>
  </r>
  <r>
    <x v="5"/>
    <x v="80"/>
    <x v="1195"/>
    <x v="4"/>
    <x v="1"/>
    <s v="G"/>
    <m/>
    <m/>
    <n v="56.5"/>
    <n v="608.16091499999993"/>
    <n v="23.35"/>
    <n v="587.20000000000005"/>
    <n v="305.27500000000003"/>
    <n v="28.361002982190474"/>
  </r>
  <r>
    <x v="5"/>
    <x v="80"/>
    <x v="1195"/>
    <x v="4"/>
    <x v="1"/>
    <s v="G"/>
    <m/>
    <m/>
    <n v="87"/>
    <n v="936.46016999999995"/>
    <n v="93.72"/>
    <n v="348"/>
    <n v="220.86"/>
    <n v="20.518585271137788"/>
  </r>
  <r>
    <x v="5"/>
    <x v="80"/>
    <x v="1195"/>
    <x v="4"/>
    <x v="1"/>
    <s v="G"/>
    <m/>
    <m/>
    <n v="156"/>
    <n v="1679.1699599999999"/>
    <n v="58.96"/>
    <n v="855"/>
    <n v="456.98"/>
    <n v="42.454872304647949"/>
  </r>
  <r>
    <x v="5"/>
    <x v="80"/>
    <x v="1195"/>
    <x v="4"/>
    <x v="1"/>
    <s v="G"/>
    <m/>
    <m/>
    <n v="46"/>
    <n v="495.13985999999994"/>
    <n v="178.96"/>
    <n v="561.29999999999995"/>
    <n v="370.13"/>
    <n v="34.386235472273064"/>
  </r>
  <r>
    <x v="5"/>
    <x v="80"/>
    <x v="1195"/>
    <x v="4"/>
    <x v="1"/>
    <s v="G"/>
    <m/>
    <m/>
    <n v="13.5"/>
    <n v="145.31278499999999"/>
    <n v="507.04"/>
    <n v="955.31"/>
    <n v="731.17499999999995"/>
    <n v="67.928446009346047"/>
  </r>
  <r>
    <x v="5"/>
    <x v="80"/>
    <x v="1195"/>
    <x v="4"/>
    <x v="1"/>
    <s v="G"/>
    <m/>
    <m/>
    <n v="124.65"/>
    <n v="1341.7213815"/>
    <n v="39.81"/>
    <n v="532.62"/>
    <n v="286.21500000000003"/>
    <n v="26.590269326173601"/>
  </r>
  <r>
    <x v="5"/>
    <x v="80"/>
    <x v="1196"/>
    <x v="4"/>
    <x v="1"/>
    <s v="G"/>
    <m/>
    <m/>
    <n v="43"/>
    <n v="462.84812999999997"/>
    <n v="79.75"/>
    <n v="269"/>
    <n v="174.375"/>
    <n v="16.199983277436619"/>
  </r>
  <r>
    <x v="5"/>
    <x v="80"/>
    <x v="1196"/>
    <x v="4"/>
    <x v="1"/>
    <s v="G"/>
    <m/>
    <m/>
    <n v="81"/>
    <n v="871.87670999999989"/>
    <n v="82.14"/>
    <n v="224.88"/>
    <n v="153.51"/>
    <n v="14.261559471938609"/>
  </r>
  <r>
    <x v="5"/>
    <x v="80"/>
    <x v="1196"/>
    <x v="4"/>
    <x v="1"/>
    <s v="G"/>
    <m/>
    <m/>
    <n v="71"/>
    <n v="764.2376099999999"/>
    <n v="87.82"/>
    <n v="153.72"/>
    <n v="120.77"/>
    <n v="11.21991099880155"/>
  </r>
  <r>
    <x v="5"/>
    <x v="80"/>
    <x v="1196"/>
    <x v="4"/>
    <x v="1"/>
    <s v="G"/>
    <m/>
    <m/>
    <n v="9"/>
    <n v="96.875189999999989"/>
    <n v="0"/>
    <n v="0"/>
    <n v="667.12"/>
    <n v="61.977536023188627"/>
  </r>
  <r>
    <x v="5"/>
    <x v="80"/>
    <x v="1196"/>
    <x v="4"/>
    <x v="1"/>
    <s v="G"/>
    <m/>
    <m/>
    <n v="71"/>
    <n v="764.2376099999999"/>
    <n v="107.6"/>
    <n v="157.25"/>
    <n v="132.42500000000001"/>
    <n v="12.302696977861185"/>
  </r>
  <r>
    <x v="5"/>
    <x v="80"/>
    <x v="1196"/>
    <x v="4"/>
    <x v="1"/>
    <s v="G"/>
    <m/>
    <m/>
    <n v="145.5"/>
    <n v="1566.1489049999998"/>
    <n v="32.28"/>
    <n v="277.67"/>
    <n v="154.97500000000002"/>
    <n v="14.397662557251557"/>
  </r>
  <r>
    <x v="5"/>
    <x v="80"/>
    <x v="1196"/>
    <x v="4"/>
    <x v="1"/>
    <s v="G"/>
    <m/>
    <m/>
    <n v="308"/>
    <n v="3315.2842799999999"/>
    <n v="20.12"/>
    <n v="269"/>
    <n v="144.56"/>
    <n v="13.430076459275913"/>
  </r>
  <r>
    <x v="5"/>
    <x v="80"/>
    <x v="1196"/>
    <x v="4"/>
    <x v="1"/>
    <n v="1"/>
    <m/>
    <m/>
    <n v="3"/>
    <n v="32.291730000000001"/>
    <n v="0"/>
    <n v="0"/>
    <n v="32.630000000000003"/>
    <n v="3.0314291288473512"/>
  </r>
  <r>
    <x v="5"/>
    <x v="80"/>
    <x v="1196"/>
    <x v="4"/>
    <x v="1"/>
    <n v="1"/>
    <m/>
    <m/>
    <n v="128.5"/>
    <n v="1383.162435"/>
    <n v="56.88"/>
    <n v="807"/>
    <n v="431.94"/>
    <n v="40.128577931790524"/>
  </r>
  <r>
    <x v="5"/>
    <x v="80"/>
    <x v="1196"/>
    <x v="4"/>
    <x v="1"/>
    <n v="1"/>
    <m/>
    <m/>
    <n v="123.5"/>
    <n v="1329.3428849999998"/>
    <n v="41.53"/>
    <n v="80.98"/>
    <n v="61.255000000000003"/>
    <n v="5.6907812224193837"/>
  </r>
  <r>
    <x v="5"/>
    <x v="80"/>
    <x v="1196"/>
    <x v="4"/>
    <x v="1"/>
    <n v="1"/>
    <m/>
    <m/>
    <n v="130"/>
    <n v="1399.3082999999999"/>
    <n v="71.28"/>
    <n v="161.83000000000001"/>
    <n v="116.55500000000001"/>
    <n v="10.828324306245879"/>
  </r>
  <r>
    <x v="5"/>
    <x v="80"/>
    <x v="1196"/>
    <x v="4"/>
    <x v="1"/>
    <n v="1"/>
    <m/>
    <m/>
    <n v="87.5"/>
    <n v="941.8421249999999"/>
    <n v="104.59"/>
    <n v="108.68"/>
    <n v="106.63500000000001"/>
    <n v="9.9067252575739282"/>
  </r>
  <r>
    <x v="5"/>
    <x v="80"/>
    <x v="1196"/>
    <x v="4"/>
    <x v="1"/>
    <n v="1"/>
    <m/>
    <m/>
    <n v="140.5"/>
    <n v="1512.3293549999999"/>
    <n v="20.440000000000001"/>
    <n v="262.02999999999997"/>
    <n v="141.23499999999999"/>
    <n v="13.121173552336977"/>
  </r>
  <r>
    <x v="5"/>
    <x v="80"/>
    <x v="1196"/>
    <x v="4"/>
    <x v="1"/>
    <n v="1"/>
    <m/>
    <m/>
    <n v="156.5"/>
    <n v="1684.5519149999998"/>
    <n v="29.03"/>
    <n v="302.63"/>
    <n v="165.82999999999998"/>
    <n v="15.40612603238603"/>
  </r>
  <r>
    <x v="5"/>
    <x v="80"/>
    <x v="1196"/>
    <x v="4"/>
    <x v="1"/>
    <n v="1"/>
    <m/>
    <m/>
    <n v="13"/>
    <n v="139.93082999999999"/>
    <n v="265.41000000000003"/>
    <n v="374.25"/>
    <n v="319.83000000000004"/>
    <n v="29.713208037978806"/>
  </r>
  <r>
    <x v="5"/>
    <x v="80"/>
    <x v="1197"/>
    <x v="4"/>
    <x v="2"/>
    <s v="2 - 3"/>
    <n v="20"/>
    <n v="4503"/>
    <n v="2261.5"/>
    <n v="24342.582465"/>
    <n v="25.8"/>
    <n v="37.67"/>
    <n v="31.734999999999999"/>
    <n v="2.9482808275810815"/>
  </r>
  <r>
    <x v="5"/>
    <x v="80"/>
    <x v="1198"/>
    <x v="4"/>
    <x v="2"/>
    <s v="Podium"/>
    <n v="15"/>
    <n v="17"/>
    <n v="16"/>
    <n v="172.22255999999999"/>
    <n v="0"/>
    <n v="0"/>
    <n v="28.3"/>
    <n v="2.6291585763524377"/>
  </r>
  <r>
    <x v="5"/>
    <x v="80"/>
    <x v="1198"/>
    <x v="4"/>
    <x v="2"/>
    <s v="2 - 15"/>
    <n v="510"/>
    <n v="1257"/>
    <n v="883.5"/>
    <n v="9509.9144849999993"/>
    <n v="34.340000000000003"/>
    <n v="37.67"/>
    <n v="36.005000000000003"/>
    <n v="3.3449771922816085"/>
  </r>
  <r>
    <x v="5"/>
    <x v="80"/>
    <x v="1199"/>
    <x v="4"/>
    <x v="2"/>
    <s v="5-10"/>
    <n v="417"/>
    <n v="499"/>
    <n v="458"/>
    <n v="4929.8707799999993"/>
    <n v="24.42"/>
    <n v="30.22"/>
    <n v="27.32"/>
    <n v="2.5381135090441198"/>
  </r>
  <r>
    <x v="5"/>
    <x v="80"/>
    <x v="1200"/>
    <x v="4"/>
    <x v="2"/>
    <s v="2 - 23"/>
    <n v="452"/>
    <n v="2181"/>
    <n v="1316.5"/>
    <n v="14170.687515"/>
    <n v="26.91"/>
    <n v="30.14"/>
    <n v="28.524999999999999"/>
    <n v="2.650061780581388"/>
  </r>
  <r>
    <x v="5"/>
    <x v="80"/>
    <x v="1201"/>
    <x v="4"/>
    <x v="2"/>
    <s v="5-28"/>
    <n v="232"/>
    <n v="929"/>
    <n v="580.5"/>
    <n v="6248.4497549999996"/>
    <n v="0"/>
    <n v="0"/>
    <n v="37.67"/>
    <n v="3.4996609035758417"/>
  </r>
  <r>
    <x v="5"/>
    <x v="80"/>
    <x v="1202"/>
    <x v="4"/>
    <x v="2"/>
    <s v="G - 20"/>
    <n v="440"/>
    <n v="940"/>
    <n v="690"/>
    <n v="7427.0978999999998"/>
    <n v="35.5"/>
    <n v="39.799999999999997"/>
    <n v="37.65"/>
    <n v="3.4978028409777124"/>
  </r>
  <r>
    <x v="5"/>
    <x v="80"/>
    <x v="1203"/>
    <x v="4"/>
    <x v="2"/>
    <s v="G - 7"/>
    <n v="263"/>
    <n v="1060"/>
    <n v="661.5"/>
    <n v="7120.3264649999992"/>
    <n v="34.44"/>
    <n v="50.16"/>
    <n v="42.3"/>
    <n v="3.9298023950426888"/>
  </r>
  <r>
    <x v="5"/>
    <x v="80"/>
    <x v="1204"/>
    <x v="4"/>
    <x v="2"/>
    <s v="2, 3,&amp; 5"/>
    <m/>
    <m/>
    <n v="661"/>
    <n v="7114.9445099999994"/>
    <n v="22.61"/>
    <n v="26.91"/>
    <n v="24.759999999999998"/>
    <n v="2.3002814964836165"/>
  </r>
  <r>
    <x v="5"/>
    <x v="80"/>
    <x v="1205"/>
    <x v="4"/>
    <x v="2"/>
    <s v="1 - 11"/>
    <n v="133"/>
    <n v="929"/>
    <n v="531"/>
    <n v="5715.6362099999997"/>
    <n v="32.299999999999997"/>
    <n v="43.1"/>
    <n v="37.700000000000003"/>
    <n v="3.5024479974730354"/>
  </r>
  <r>
    <x v="5"/>
    <x v="80"/>
    <x v="1206"/>
    <x v="4"/>
    <x v="2"/>
    <s v="1 - 6"/>
    <n v="150"/>
    <n v="985"/>
    <n v="567.5"/>
    <n v="6108.5189249999994"/>
    <n v="32.299999999999997"/>
    <n v="40.9"/>
    <n v="36.599999999999994"/>
    <n v="3.4002545545759433"/>
  </r>
  <r>
    <x v="5"/>
    <x v="80"/>
    <x v="1207"/>
    <x v="4"/>
    <x v="2"/>
    <n v="2"/>
    <m/>
    <m/>
    <n v="465"/>
    <n v="5005.2181499999997"/>
    <n v="0"/>
    <n v="0"/>
    <n v="38.75"/>
    <n v="3.5999962838748041"/>
  </r>
  <r>
    <x v="5"/>
    <x v="80"/>
    <x v="1208"/>
    <x v="4"/>
    <x v="2"/>
    <s v="1 - 6"/>
    <m/>
    <m/>
    <n v="5967"/>
    <n v="64228.250969999994"/>
    <n v="0"/>
    <n v="0"/>
    <n v="36.6"/>
    <n v="3.4002545545759437"/>
  </r>
  <r>
    <x v="5"/>
    <x v="80"/>
    <x v="1209"/>
    <x v="4"/>
    <x v="2"/>
    <s v="1 - 6"/>
    <n v="409"/>
    <n v="1023"/>
    <n v="716"/>
    <n v="7706.9595599999993"/>
    <n v="41.44"/>
    <n v="49.52"/>
    <n v="45.480000000000004"/>
    <n v="4.2252343481451895"/>
  </r>
  <r>
    <x v="5"/>
    <x v="80"/>
    <x v="1210"/>
    <x v="4"/>
    <x v="2"/>
    <s v="1-19"/>
    <n v="502"/>
    <n v="690"/>
    <n v="596"/>
    <n v="6415.29036"/>
    <n v="32.29"/>
    <n v="43.06"/>
    <n v="37.674999999999997"/>
    <n v="3.5001254192253737"/>
  </r>
  <r>
    <x v="5"/>
    <x v="79"/>
    <x v="1211"/>
    <x v="4"/>
    <x v="2"/>
    <s v="1-15"/>
    <n v="204"/>
    <n v="613"/>
    <n v="408.5"/>
    <n v="4397.0572349999993"/>
    <n v="28.52"/>
    <n v="32.29"/>
    <n v="30.405000000000001"/>
    <n v="2.8247196648055075"/>
  </r>
  <r>
    <x v="5"/>
    <x v="79"/>
    <x v="1212"/>
    <x v="4"/>
    <x v="2"/>
    <s v="G"/>
    <n v="922"/>
    <n v="1563"/>
    <n v="1242.5"/>
    <n v="13374.158174999999"/>
    <n v="78.47"/>
    <n v="79.569999999999993"/>
    <n v="79.02"/>
    <n v="7.3412053252074063"/>
  </r>
  <r>
    <x v="5"/>
    <x v="79"/>
    <x v="1212"/>
    <x v="4"/>
    <x v="2"/>
    <s v="1 - 10"/>
    <n v="42"/>
    <n v="2638"/>
    <n v="1340"/>
    <n v="14423.639399999998"/>
    <n v="76.37"/>
    <n v="85.37"/>
    <n v="80.87"/>
    <n v="7.5130761155343331"/>
  </r>
  <r>
    <x v="5"/>
    <x v="81"/>
    <x v="1213"/>
    <x v="4"/>
    <x v="1"/>
    <s v="LG"/>
    <m/>
    <m/>
    <n v="234.5"/>
    <n v="2524.1368949999996"/>
    <n v="83.96"/>
    <n v="222"/>
    <n v="152.97999999999999"/>
    <n v="14.212320813088192"/>
  </r>
  <r>
    <x v="5"/>
    <x v="81"/>
    <x v="1213"/>
    <x v="4"/>
    <x v="1"/>
    <s v="G"/>
    <m/>
    <m/>
    <n v="145"/>
    <n v="1560.76695"/>
    <n v="129.16999999999999"/>
    <n v="251.34"/>
    <n v="190.255"/>
    <n v="17.675284980350987"/>
  </r>
  <r>
    <x v="5"/>
    <x v="81"/>
    <x v="1213"/>
    <x v="4"/>
    <x v="1"/>
    <n v="1"/>
    <m/>
    <m/>
    <n v="135"/>
    <n v="1453.1278499999999"/>
    <n v="43.1"/>
    <n v="109.47"/>
    <n v="76.284999999999997"/>
    <n v="7.0871152649132751"/>
  </r>
  <r>
    <x v="5"/>
    <x v="81"/>
    <x v="1214"/>
    <x v="4"/>
    <x v="1"/>
    <s v="LG2"/>
    <m/>
    <m/>
    <n v="402"/>
    <n v="4327.0918199999996"/>
    <n v="180.8"/>
    <n v="385.35"/>
    <n v="283.07500000000005"/>
    <n v="26.298553498267363"/>
  </r>
  <r>
    <x v="5"/>
    <x v="81"/>
    <x v="1214"/>
    <x v="4"/>
    <x v="1"/>
    <s v="LG2"/>
    <m/>
    <m/>
    <n v="158.5"/>
    <n v="1706.0797349999998"/>
    <n v="180.8"/>
    <n v="324.39999999999998"/>
    <n v="252.6"/>
    <n v="23.4673306143684"/>
  </r>
  <r>
    <x v="5"/>
    <x v="81"/>
    <x v="1214"/>
    <x v="4"/>
    <x v="1"/>
    <s v="LG2"/>
    <m/>
    <m/>
    <n v="105.5"/>
    <n v="1135.5925049999998"/>
    <n v="232.5"/>
    <n v="340.14"/>
    <n v="286.32"/>
    <n v="26.600024154813777"/>
  </r>
  <r>
    <x v="5"/>
    <x v="81"/>
    <x v="1214"/>
    <x v="4"/>
    <x v="1"/>
    <s v="LG1"/>
    <m/>
    <m/>
    <n v="73.5"/>
    <n v="791.14738499999999"/>
    <n v="146.34"/>
    <n v="318.61"/>
    <n v="232.47500000000002"/>
    <n v="21.597655125001165"/>
  </r>
  <r>
    <x v="5"/>
    <x v="81"/>
    <x v="1214"/>
    <x v="4"/>
    <x v="1"/>
    <s v="LG1"/>
    <m/>
    <m/>
    <n v="184.5"/>
    <n v="1985.9413949999998"/>
    <n v="186"/>
    <n v="261.60000000000002"/>
    <n v="223.8"/>
    <n v="20.791720473062739"/>
  </r>
  <r>
    <x v="5"/>
    <x v="81"/>
    <x v="1214"/>
    <x v="4"/>
    <x v="1"/>
    <s v="LG1"/>
    <m/>
    <m/>
    <n v="72"/>
    <n v="775.00151999999991"/>
    <n v="342.3"/>
    <n v="487.6"/>
    <n v="414.95000000000005"/>
    <n v="38.550153754680004"/>
  </r>
  <r>
    <x v="5"/>
    <x v="81"/>
    <x v="1214"/>
    <x v="4"/>
    <x v="1"/>
    <s v="G"/>
    <m/>
    <m/>
    <n v="114"/>
    <n v="1227.08574"/>
    <n v="272.3"/>
    <n v="396.1"/>
    <n v="334.20000000000005"/>
    <n v="31.048226014734443"/>
  </r>
  <r>
    <x v="5"/>
    <x v="81"/>
    <x v="1214"/>
    <x v="4"/>
    <x v="1"/>
    <s v="G"/>
    <m/>
    <m/>
    <n v="120.5"/>
    <n v="1297.0511549999999"/>
    <n v="243.3"/>
    <n v="396.1"/>
    <n v="319.70000000000005"/>
    <n v="29.701130631090965"/>
  </r>
  <r>
    <x v="5"/>
    <x v="81"/>
    <x v="1214"/>
    <x v="4"/>
    <x v="1"/>
    <s v="G"/>
    <m/>
    <m/>
    <n v="80.5"/>
    <n v="866.49475499999994"/>
    <n v="363.8"/>
    <n v="471.4"/>
    <n v="417.6"/>
    <n v="38.796347048932084"/>
  </r>
  <r>
    <x v="5"/>
    <x v="81"/>
    <x v="1214"/>
    <x v="4"/>
    <x v="1"/>
    <n v="1"/>
    <m/>
    <m/>
    <n v="86"/>
    <n v="925.69625999999994"/>
    <n v="231.43"/>
    <n v="350"/>
    <n v="290.71500000000003"/>
    <n v="27.008333410752613"/>
  </r>
  <r>
    <x v="5"/>
    <x v="81"/>
    <x v="1214"/>
    <x v="4"/>
    <x v="1"/>
    <n v="1"/>
    <m/>
    <m/>
    <n v="176"/>
    <n v="1894.4481599999999"/>
    <n v="188.4"/>
    <n v="321.60000000000002"/>
    <n v="255"/>
    <n v="23.690298126143869"/>
  </r>
  <r>
    <x v="5"/>
    <x v="81"/>
    <x v="1214"/>
    <x v="4"/>
    <x v="1"/>
    <n v="1"/>
    <m/>
    <m/>
    <n v="101"/>
    <n v="1087.15491"/>
    <n v="392.3"/>
    <n v="631"/>
    <n v="511.65"/>
    <n v="47.533886416633379"/>
  </r>
  <r>
    <x v="5"/>
    <x v="81"/>
    <x v="1215"/>
    <x v="4"/>
    <x v="1"/>
    <s v="LG"/>
    <m/>
    <m/>
    <n v="210.5"/>
    <n v="2265.8030549999999"/>
    <n v="50.8"/>
    <n v="86.11"/>
    <n v="68.454999999999998"/>
    <n v="6.359683757745799"/>
  </r>
  <r>
    <x v="5"/>
    <x v="81"/>
    <x v="1215"/>
    <x v="4"/>
    <x v="1"/>
    <s v="G"/>
    <m/>
    <m/>
    <n v="84"/>
    <n v="904.16843999999992"/>
    <n v="26.05"/>
    <n v="125.61"/>
    <n v="75.83"/>
    <n v="7.0448443408058417"/>
  </r>
  <r>
    <x v="5"/>
    <x v="81"/>
    <x v="1215"/>
    <x v="4"/>
    <x v="1"/>
    <n v="1"/>
    <m/>
    <m/>
    <n v="1170"/>
    <n v="12593.7747"/>
    <n v="21.31"/>
    <n v="23.79"/>
    <n v="22.549999999999997"/>
    <n v="2.0949655793903696"/>
  </r>
  <r>
    <x v="5"/>
    <x v="81"/>
    <x v="1216"/>
    <x v="4"/>
    <x v="1"/>
    <s v="G"/>
    <m/>
    <m/>
    <n v="22"/>
    <n v="236.80601999999999"/>
    <n v="139.93"/>
    <n v="354.02"/>
    <n v="246.97499999999999"/>
    <n v="22.944750508644635"/>
  </r>
  <r>
    <x v="5"/>
    <x v="81"/>
    <x v="1216"/>
    <x v="4"/>
    <x v="1"/>
    <n v="1"/>
    <m/>
    <m/>
    <n v="42"/>
    <n v="452.08421999999996"/>
    <n v="82.99"/>
    <n v="338.52"/>
    <n v="210.755"/>
    <n v="19.579799143433142"/>
  </r>
  <r>
    <x v="5"/>
    <x v="81"/>
    <x v="1216"/>
    <x v="4"/>
    <x v="1"/>
    <s v="G"/>
    <m/>
    <m/>
    <n v="22"/>
    <n v="236.80601999999999"/>
    <n v="139.93"/>
    <n v="354.02"/>
    <n v="246.97499999999999"/>
    <n v="22.944750508644635"/>
  </r>
  <r>
    <x v="5"/>
    <x v="81"/>
    <x v="1216"/>
    <x v="4"/>
    <x v="1"/>
    <n v="1"/>
    <m/>
    <m/>
    <n v="42"/>
    <n v="452.08421999999996"/>
    <n v="82.99"/>
    <n v="338.52"/>
    <n v="210.755"/>
    <n v="19.579799143433142"/>
  </r>
  <r>
    <x v="5"/>
    <x v="81"/>
    <x v="1217"/>
    <x v="4"/>
    <x v="1"/>
    <s v="G"/>
    <m/>
    <m/>
    <n v="18"/>
    <n v="193.75037999999998"/>
    <n v="137"/>
    <n v="137.11000000000001"/>
    <n v="137.05500000000001"/>
    <n v="12.732838469328033"/>
  </r>
  <r>
    <x v="5"/>
    <x v="81"/>
    <x v="1217"/>
    <x v="4"/>
    <x v="1"/>
    <n v="1"/>
    <m/>
    <m/>
    <n v="81.5"/>
    <n v="877.25866499999995"/>
    <n v="88.25"/>
    <n v="264.14999999999998"/>
    <n v="176.2"/>
    <n v="16.369531489515882"/>
  </r>
  <r>
    <x v="5"/>
    <x v="81"/>
    <x v="1218"/>
    <x v="4"/>
    <x v="1"/>
    <s v="G"/>
    <m/>
    <m/>
    <n v="79.5"/>
    <n v="855.73084499999993"/>
    <n v="39.93"/>
    <n v="58.1"/>
    <n v="49.015000000000001"/>
    <n v="4.5536469123644778"/>
  </r>
  <r>
    <x v="5"/>
    <x v="81"/>
    <x v="1218"/>
    <x v="4"/>
    <x v="1"/>
    <n v="2"/>
    <m/>
    <m/>
    <n v="34"/>
    <n v="365.97293999999999"/>
    <n v="86.11"/>
    <n v="130.57"/>
    <n v="108.34"/>
    <n v="10.06512509406442"/>
  </r>
  <r>
    <x v="5"/>
    <x v="81"/>
    <x v="1219"/>
    <x v="4"/>
    <x v="2"/>
    <s v="G"/>
    <n v="313"/>
    <n v="492"/>
    <n v="402.5"/>
    <n v="4332.4737749999995"/>
    <n v="0"/>
    <n v="0"/>
    <n v="64.58"/>
    <n v="5.9996841293583181"/>
  </r>
  <r>
    <x v="5"/>
    <x v="81"/>
    <x v="1219"/>
    <x v="4"/>
    <x v="2"/>
    <s v="1 - 14"/>
    <n v="98"/>
    <n v="231"/>
    <n v="164.5"/>
    <n v="1770.6631949999999"/>
    <n v="40.9"/>
    <n v="52.74"/>
    <n v="46.82"/>
    <n v="4.3497245422198274"/>
  </r>
  <r>
    <x v="5"/>
    <x v="81"/>
    <x v="1220"/>
    <x v="4"/>
    <x v="2"/>
    <s v="G"/>
    <n v="578"/>
    <n v="617"/>
    <n v="597.5"/>
    <n v="6431.4362249999995"/>
    <n v="61.9"/>
    <n v="64.59"/>
    <n v="63.245000000000005"/>
    <n v="5.8756584509332122"/>
  </r>
  <r>
    <x v="5"/>
    <x v="81"/>
    <x v="1220"/>
    <x v="4"/>
    <x v="2"/>
    <s v="1 - 14"/>
    <n v="65.680000000000007"/>
    <n v="1676"/>
    <n v="870.84"/>
    <n v="9373.6433844000003"/>
    <n v="43.06"/>
    <n v="49.5"/>
    <n v="46.28"/>
    <n v="4.2995568520703467"/>
  </r>
  <r>
    <x v="5"/>
    <x v="81"/>
    <x v="1221"/>
    <x v="4"/>
    <x v="2"/>
    <s v="G - 15"/>
    <n v="128"/>
    <n v="1169"/>
    <n v="648.5"/>
    <n v="6980.3956349999999"/>
    <n v="32.299999999999997"/>
    <n v="40.369999999999997"/>
    <n v="36.334999999999994"/>
    <n v="3.3756352251507349"/>
  </r>
  <r>
    <x v="5"/>
    <x v="81"/>
    <x v="1222"/>
    <x v="4"/>
    <x v="2"/>
    <n v="1"/>
    <n v="69"/>
    <n v="1769"/>
    <n v="919"/>
    <n v="9892.0332899999994"/>
    <n v="24.76"/>
    <n v="59.2"/>
    <n v="41.980000000000004"/>
    <n v="3.9000733934726268"/>
  </r>
  <r>
    <x v="5"/>
    <x v="81"/>
    <x v="1222"/>
    <x v="4"/>
    <x v="2"/>
    <s v="2"/>
    <n v="148"/>
    <n v="212"/>
    <n v="180"/>
    <n v="1937.5038"/>
    <n v="0"/>
    <n v="0"/>
    <n v="39.83"/>
    <n v="3.700331664173766"/>
  </r>
  <r>
    <x v="5"/>
    <x v="81"/>
    <x v="1223"/>
    <x v="4"/>
    <x v="2"/>
    <s v="G"/>
    <m/>
    <m/>
    <n v="390"/>
    <n v="4197.9249"/>
    <n v="57"/>
    <n v="74.16"/>
    <n v="65.58"/>
    <n v="6.0925872592647643"/>
  </r>
  <r>
    <x v="5"/>
    <x v="81"/>
    <x v="1223"/>
    <x v="4"/>
    <x v="2"/>
    <s v="Mezzanine"/>
    <n v="133"/>
    <n v="227"/>
    <n v="180"/>
    <n v="1937.5038"/>
    <n v="53.82"/>
    <n v="75.349999999999994"/>
    <n v="64.584999999999994"/>
    <n v="6.0001486450078501"/>
  </r>
  <r>
    <x v="5"/>
    <x v="81"/>
    <x v="1223"/>
    <x v="4"/>
    <x v="2"/>
    <s v="2-7"/>
    <n v="518"/>
    <n v="561"/>
    <n v="539.5"/>
    <n v="5807.1294449999996"/>
    <n v="54.9"/>
    <n v="61.61"/>
    <n v="58.254999999999995"/>
    <n v="5.4120718327000432"/>
  </r>
  <r>
    <x v="6"/>
    <x v="82"/>
    <x v="1224"/>
    <x v="5"/>
    <x v="2"/>
    <s v="G - 16"/>
    <n v="45"/>
    <n v="4193"/>
    <n v="2119"/>
    <n v="22808.725289999998"/>
    <n v="15.72"/>
    <n v="29.6"/>
    <n v="22.66"/>
    <n v="2.105184923680079"/>
  </r>
  <r>
    <x v="6"/>
    <x v="82"/>
    <x v="1225"/>
    <x v="5"/>
    <x v="2"/>
    <s v=" 2 - 15"/>
    <n v="30"/>
    <n v="238"/>
    <n v="134"/>
    <n v="1442.36394"/>
    <n v="26.91"/>
    <n v="42.52"/>
    <n v="34.715000000000003"/>
    <n v="3.2251321547022922"/>
  </r>
  <r>
    <x v="6"/>
    <x v="82"/>
    <x v="1226"/>
    <x v="5"/>
    <x v="2"/>
    <s v="2 &amp; 9 - 15"/>
    <n v="10"/>
    <n v="793"/>
    <n v="401.5"/>
    <n v="4321.7098649999998"/>
    <n v="57.17"/>
    <n v="57.27"/>
    <n v="57.22"/>
    <n v="5.3159170932468713"/>
  </r>
  <r>
    <x v="6"/>
    <x v="82"/>
    <x v="1227"/>
    <x v="5"/>
    <x v="2"/>
    <s v="1 - 2 &amp; 5 - 6"/>
    <n v="43"/>
    <n v="744"/>
    <n v="393.5"/>
    <n v="4235.5985849999997"/>
    <n v="37.67"/>
    <n v="45.21"/>
    <n v="41.44"/>
    <n v="3.8499057033231447"/>
  </r>
  <r>
    <x v="6"/>
    <x v="82"/>
    <x v="1228"/>
    <x v="5"/>
    <x v="2"/>
    <s v="1 - 12"/>
    <n v="65"/>
    <n v="637"/>
    <n v="351"/>
    <n v="3778.1324099999997"/>
    <n v="10.76"/>
    <n v="34.44"/>
    <n v="22.599999999999998"/>
    <n v="2.0996107358856917"/>
  </r>
  <r>
    <x v="6"/>
    <x v="82"/>
    <x v="1229"/>
    <x v="5"/>
    <x v="2"/>
    <s v="G - 28"/>
    <n v="78"/>
    <n v="577"/>
    <n v="327.5"/>
    <n v="3525.1805249999998"/>
    <n v="53.82"/>
    <n v="59.2"/>
    <n v="56.510000000000005"/>
    <n v="5.2499558710132952"/>
  </r>
  <r>
    <x v="6"/>
    <x v="82"/>
    <x v="1230"/>
    <x v="5"/>
    <x v="2"/>
    <s v="9 - 33"/>
    <n v="273"/>
    <n v="1620"/>
    <n v="946.5"/>
    <n v="10188.040814999998"/>
    <n v="37.67"/>
    <n v="69.209999999999994"/>
    <n v="53.44"/>
    <n v="4.9647432622005034"/>
  </r>
  <r>
    <x v="6"/>
    <x v="83"/>
    <x v="1231"/>
    <x v="0"/>
    <x v="1"/>
    <s v="Concourse (Lower Ground)"/>
    <n v="14"/>
    <n v="50"/>
    <n v="32"/>
    <n v="344.44511999999997"/>
    <n v="495.14"/>
    <n v="2130.71"/>
    <n v="1312.925"/>
    <n v="121.97484183242133"/>
  </r>
  <r>
    <x v="6"/>
    <x v="83"/>
    <x v="1231"/>
    <x v="0"/>
    <x v="1"/>
    <s v="Concourse (Lower Ground)"/>
    <n v="52"/>
    <n v="67"/>
    <n v="59.5"/>
    <n v="640.45264499999996"/>
    <n v="510.32"/>
    <n v="2301.75"/>
    <n v="1406.0350000000001"/>
    <n v="130.62505225801058"/>
  </r>
  <r>
    <x v="6"/>
    <x v="83"/>
    <x v="1231"/>
    <x v="0"/>
    <x v="1"/>
    <s v="Concourse (Lower Ground)"/>
    <n v="71"/>
    <n v="102"/>
    <n v="86.5"/>
    <n v="931.07821499999989"/>
    <n v="712.03"/>
    <n v="1987.77"/>
    <n v="1349.9"/>
    <n v="125.40993506071221"/>
  </r>
  <r>
    <x v="6"/>
    <x v="83"/>
    <x v="1231"/>
    <x v="0"/>
    <x v="1"/>
    <s v="Concourse (Lower Ground)"/>
    <n v="105"/>
    <n v="137"/>
    <n v="121"/>
    <n v="1302.4331099999999"/>
    <n v="916.55"/>
    <n v="2116.08"/>
    <n v="1516.3150000000001"/>
    <n v="140.87040942409351"/>
  </r>
  <r>
    <x v="6"/>
    <x v="83"/>
    <x v="1231"/>
    <x v="0"/>
    <x v="1"/>
    <s v="Concourse (Lower Ground)"/>
    <n v="244"/>
    <n v="376"/>
    <n v="310"/>
    <n v="3336.8120999999996"/>
    <n v="551.54"/>
    <n v="846.58"/>
    <n v="699.06"/>
    <n v="64.944861992400519"/>
  </r>
  <r>
    <x v="6"/>
    <x v="83"/>
    <x v="1231"/>
    <x v="0"/>
    <x v="1"/>
    <s v="Ground"/>
    <n v="28"/>
    <n v="99"/>
    <n v="63.5"/>
    <n v="683.508285"/>
    <n v="547.54999999999995"/>
    <n v="1640.84"/>
    <n v="1094.1949999999999"/>
    <n v="101.65414022798429"/>
  </r>
  <r>
    <x v="6"/>
    <x v="83"/>
    <x v="1231"/>
    <x v="0"/>
    <x v="1"/>
    <s v="Ground"/>
    <n v="100"/>
    <n v="272"/>
    <n v="186"/>
    <n v="2002.0872599999998"/>
    <n v="448.21"/>
    <n v="1006.85"/>
    <n v="727.53"/>
    <n v="67.58981410083706"/>
  </r>
  <r>
    <x v="6"/>
    <x v="83"/>
    <x v="1231"/>
    <x v="0"/>
    <x v="1"/>
    <n v="1"/>
    <n v="20"/>
    <n v="84"/>
    <n v="52"/>
    <n v="559.72331999999994"/>
    <n v="1040"/>
    <n v="1225.3599999999999"/>
    <n v="1132.6799999999998"/>
    <n v="105.22951718243387"/>
  </r>
  <r>
    <x v="6"/>
    <x v="83"/>
    <x v="1231"/>
    <x v="0"/>
    <x v="1"/>
    <n v="2"/>
    <n v="30"/>
    <n v="80"/>
    <n v="55"/>
    <n v="592.01504999999997"/>
    <n v="900.83"/>
    <n v="1082.2"/>
    <n v="991.5150000000001"/>
    <n v="92.114846849190357"/>
  </r>
  <r>
    <x v="6"/>
    <x v="83"/>
    <x v="1231"/>
    <x v="0"/>
    <x v="1"/>
    <n v="2"/>
    <n v="97"/>
    <n v="169"/>
    <n v="133"/>
    <n v="1431.6000299999998"/>
    <n v="393.31"/>
    <n v="500.95"/>
    <n v="447.13"/>
    <n v="41.539776475069445"/>
  </r>
  <r>
    <x v="6"/>
    <x v="83"/>
    <x v="1231"/>
    <x v="0"/>
    <x v="1"/>
    <n v="3"/>
    <n v="19"/>
    <n v="92"/>
    <n v="55.5"/>
    <n v="597.39700499999992"/>
    <n v="545.08000000000004"/>
    <n v="1086.51"/>
    <n v="815.79500000000007"/>
    <n v="75.789908862029577"/>
  </r>
  <r>
    <x v="6"/>
    <x v="83"/>
    <x v="1231"/>
    <x v="0"/>
    <x v="1"/>
    <n v="3"/>
    <n v="112"/>
    <n v="156"/>
    <n v="134"/>
    <n v="1442.36394"/>
    <n v="529.48"/>
    <n v="1024.08"/>
    <n v="776.78"/>
    <n v="72.165293248729554"/>
  </r>
  <r>
    <x v="6"/>
    <x v="83"/>
    <x v="1231"/>
    <x v="0"/>
    <x v="1"/>
    <n v="4"/>
    <n v="53"/>
    <n v="82"/>
    <n v="67.5"/>
    <n v="726.56392499999993"/>
    <n v="556.39"/>
    <n v="613.97"/>
    <n v="585.18000000000006"/>
    <n v="54.365053558654402"/>
  </r>
  <r>
    <x v="6"/>
    <x v="83"/>
    <x v="1231"/>
    <x v="0"/>
    <x v="1"/>
    <n v="4"/>
    <n v="157"/>
    <n v="220"/>
    <n v="188.5"/>
    <n v="2028.9970349999999"/>
    <n v="488.57"/>
    <n v="675.86"/>
    <n v="582.21500000000003"/>
    <n v="54.08959577848178"/>
  </r>
  <r>
    <x v="6"/>
    <x v="83"/>
    <x v="1232"/>
    <x v="0"/>
    <x v="1"/>
    <s v="Lower Ground"/>
    <n v="90"/>
    <n v="125"/>
    <n v="107.5"/>
    <n v="1157.1203249999999"/>
    <n v="32"/>
    <n v="38"/>
    <n v="35"/>
    <n v="3.2516095467256294"/>
  </r>
  <r>
    <x v="6"/>
    <x v="83"/>
    <x v="1232"/>
    <x v="0"/>
    <x v="1"/>
    <s v="Upper Ground"/>
    <n v="36"/>
    <n v="62"/>
    <n v="49"/>
    <n v="527.43158999999991"/>
    <n v="32.29"/>
    <n v="43.06"/>
    <n v="37.674999999999997"/>
    <n v="3.5001254192253737"/>
  </r>
  <r>
    <x v="6"/>
    <x v="83"/>
    <x v="1232"/>
    <x v="0"/>
    <x v="1"/>
    <n v="1"/>
    <n v="26"/>
    <n v="48"/>
    <n v="37"/>
    <n v="398.26466999999997"/>
    <n v="32.29"/>
    <n v="37.67"/>
    <n v="34.980000000000004"/>
    <n v="3.2497514841275006"/>
  </r>
  <r>
    <x v="6"/>
    <x v="83"/>
    <x v="1232"/>
    <x v="0"/>
    <x v="1"/>
    <n v="2"/>
    <n v="31"/>
    <n v="50"/>
    <n v="40.5"/>
    <n v="435.93835499999994"/>
    <n v="30.56"/>
    <n v="37.67"/>
    <n v="34.115000000000002"/>
    <n v="3.1693902767584241"/>
  </r>
  <r>
    <x v="6"/>
    <x v="83"/>
    <x v="1233"/>
    <x v="0"/>
    <x v="1"/>
    <s v="Ground"/>
    <n v="14"/>
    <n v="38"/>
    <n v="26"/>
    <n v="279.86165999999997"/>
    <n v="182.88"/>
    <n v="217.65"/>
    <n v="200.26499999999999"/>
    <n v="18.605245310714519"/>
  </r>
  <r>
    <x v="6"/>
    <x v="83"/>
    <x v="1233"/>
    <x v="0"/>
    <x v="1"/>
    <s v="Ground"/>
    <n v="52"/>
    <n v="129"/>
    <n v="90.5"/>
    <n v="974.13385499999993"/>
    <n v="248.32"/>
    <n v="299.02"/>
    <n v="273.66999999999996"/>
    <n v="25.424799561497224"/>
  </r>
  <r>
    <x v="6"/>
    <x v="83"/>
    <x v="1233"/>
    <x v="0"/>
    <x v="1"/>
    <n v="1"/>
    <n v="47"/>
    <n v="73"/>
    <n v="60"/>
    <n v="645.83459999999991"/>
    <n v="118.4"/>
    <n v="138.53"/>
    <n v="128.465"/>
    <n v="11.934800583431656"/>
  </r>
  <r>
    <x v="6"/>
    <x v="83"/>
    <x v="1234"/>
    <x v="0"/>
    <x v="1"/>
    <s v="Lower Ground"/>
    <n v="13"/>
    <n v="37"/>
    <n v="25"/>
    <n v="269.09774999999996"/>
    <n v="301.38"/>
    <n v="328.4"/>
    <n v="314.89"/>
    <n v="29.254266576240955"/>
  </r>
  <r>
    <x v="6"/>
    <x v="83"/>
    <x v="1234"/>
    <x v="0"/>
    <x v="1"/>
    <s v="Ground"/>
    <n v="33"/>
    <n v="64"/>
    <n v="48.5"/>
    <n v="522.04963499999997"/>
    <n v="328.08"/>
    <n v="512.47"/>
    <n v="420.27499999999998"/>
    <n v="39.044862921431822"/>
  </r>
  <r>
    <x v="6"/>
    <x v="83"/>
    <x v="1234"/>
    <x v="0"/>
    <x v="1"/>
    <s v="Ground"/>
    <n v="100"/>
    <n v="137"/>
    <n v="118.5"/>
    <n v="1275.5233349999999"/>
    <n v="204.51"/>
    <n v="394.5"/>
    <n v="299.505"/>
    <n v="27.824951922630273"/>
  </r>
  <r>
    <x v="6"/>
    <x v="83"/>
    <x v="1234"/>
    <x v="0"/>
    <x v="1"/>
    <s v="Upper Ground"/>
    <n v="33"/>
    <n v="98"/>
    <n v="65.5"/>
    <n v="705.03610499999991"/>
    <n v="244.66"/>
    <n v="353.05"/>
    <n v="298.85500000000002"/>
    <n v="27.764564888191085"/>
  </r>
  <r>
    <x v="6"/>
    <x v="83"/>
    <x v="1234"/>
    <x v="0"/>
    <x v="1"/>
    <n v="1"/>
    <n v="13"/>
    <n v="100"/>
    <n v="56.5"/>
    <n v="608.16091499999993"/>
    <n v="108.71"/>
    <n v="329.37"/>
    <n v="219.04"/>
    <n v="20.349501574708054"/>
  </r>
  <r>
    <x v="6"/>
    <x v="83"/>
    <x v="1234"/>
    <x v="0"/>
    <x v="1"/>
    <n v="2"/>
    <n v="13"/>
    <n v="37"/>
    <n v="25"/>
    <n v="269.09774999999996"/>
    <n v="151.77000000000001"/>
    <n v="423.55"/>
    <n v="287.66000000000003"/>
    <n v="26.724514348888416"/>
  </r>
  <r>
    <x v="6"/>
    <x v="83"/>
    <x v="1234"/>
    <x v="0"/>
    <x v="1"/>
    <n v="3"/>
    <n v="29"/>
    <n v="79"/>
    <n v="54"/>
    <n v="581.25113999999996"/>
    <n v="121.09"/>
    <n v="243.26"/>
    <n v="182.17500000000001"/>
    <n v="16.924627690706902"/>
  </r>
  <r>
    <x v="6"/>
    <x v="83"/>
    <x v="1235"/>
    <x v="0"/>
    <x v="1"/>
    <n v="1"/>
    <n v="100"/>
    <n v="104"/>
    <n v="102"/>
    <n v="1097.9188199999999"/>
    <n v="173.62"/>
    <n v="206.02"/>
    <n v="189.82"/>
    <n v="17.634872118841685"/>
  </r>
  <r>
    <x v="6"/>
    <x v="83"/>
    <x v="1235"/>
    <x v="0"/>
    <x v="1"/>
    <n v="2"/>
    <n v="22"/>
    <n v="100"/>
    <n v="61"/>
    <n v="656.59850999999992"/>
    <n v="188.05"/>
    <n v="240.7"/>
    <n v="214.375"/>
    <n v="19.916108473694479"/>
  </r>
  <r>
    <x v="6"/>
    <x v="83"/>
    <x v="1235"/>
    <x v="0"/>
    <x v="1"/>
    <n v="3"/>
    <n v="24"/>
    <n v="40"/>
    <n v="32"/>
    <n v="344.44511999999997"/>
    <n v="184.5"/>
    <n v="217"/>
    <n v="200.75"/>
    <n v="18.650303328719144"/>
  </r>
  <r>
    <x v="6"/>
    <x v="83"/>
    <x v="1235"/>
    <x v="0"/>
    <x v="1"/>
    <n v="4"/>
    <n v="20"/>
    <n v="100"/>
    <n v="60"/>
    <n v="645.83459999999991"/>
    <n v="143"/>
    <n v="210.22"/>
    <n v="176.61"/>
    <n v="16.407621772777528"/>
  </r>
  <r>
    <x v="6"/>
    <x v="83"/>
    <x v="1236"/>
    <x v="0"/>
    <x v="1"/>
    <n v="1"/>
    <n v="20"/>
    <n v="81"/>
    <n v="50.5"/>
    <n v="543.57745499999999"/>
    <n v="124.32"/>
    <n v="161.46"/>
    <n v="142.88999999999999"/>
    <n v="13.274928232332147"/>
  </r>
  <r>
    <x v="6"/>
    <x v="83"/>
    <x v="1236"/>
    <x v="0"/>
    <x v="1"/>
    <n v="2"/>
    <n v="10"/>
    <n v="20"/>
    <n v="15"/>
    <n v="161.45864999999998"/>
    <n v="116.25"/>
    <n v="157.91"/>
    <n v="137.07999999999998"/>
    <n v="12.735161047575692"/>
  </r>
  <r>
    <x v="6"/>
    <x v="83"/>
    <x v="1236"/>
    <x v="0"/>
    <x v="1"/>
    <n v="2"/>
    <n v="25"/>
    <n v="90"/>
    <n v="57.5"/>
    <n v="618.92482499999994"/>
    <n v="66.31"/>
    <n v="76.959999999999994"/>
    <n v="71.634999999999991"/>
    <n v="6.6551157108482979"/>
  </r>
  <r>
    <x v="6"/>
    <x v="83"/>
    <x v="1236"/>
    <x v="0"/>
    <x v="1"/>
    <n v="4"/>
    <n v="18"/>
    <n v="75"/>
    <n v="46.5"/>
    <n v="500.52181499999995"/>
    <n v="39.61"/>
    <n v="82.88"/>
    <n v="61.244999999999997"/>
    <n v="5.6898521911203188"/>
  </r>
  <r>
    <x v="6"/>
    <x v="83"/>
    <x v="1237"/>
    <x v="0"/>
    <x v="1"/>
    <s v="Lower Ground"/>
    <n v="10"/>
    <n v="12"/>
    <n v="11"/>
    <n v="118.40300999999999"/>
    <m/>
    <m/>
    <n v="31.22"/>
    <n v="2.9004357156792611"/>
  </r>
  <r>
    <x v="6"/>
    <x v="83"/>
    <x v="1237"/>
    <x v="0"/>
    <x v="1"/>
    <s v="Lower Ground"/>
    <m/>
    <m/>
    <n v="1561"/>
    <n v="16802.463509999998"/>
    <m/>
    <m/>
    <n v="31.86"/>
    <n v="2.9598937188193872"/>
  </r>
  <r>
    <x v="6"/>
    <x v="83"/>
    <x v="1237"/>
    <x v="0"/>
    <x v="1"/>
    <s v="Ground"/>
    <n v="16"/>
    <n v="51"/>
    <n v="33.5"/>
    <n v="360.59098499999999"/>
    <n v="105.8"/>
    <n v="119.04"/>
    <n v="112.42"/>
    <n v="10.444169864082722"/>
  </r>
  <r>
    <x v="6"/>
    <x v="83"/>
    <x v="1237"/>
    <x v="0"/>
    <x v="1"/>
    <n v="1"/>
    <n v="29"/>
    <n v="63"/>
    <n v="46"/>
    <n v="495.13985999999994"/>
    <n v="28.85"/>
    <n v="77.5"/>
    <n v="53.174999999999997"/>
    <n v="4.940123932775295"/>
  </r>
  <r>
    <x v="6"/>
    <x v="83"/>
    <x v="1238"/>
    <x v="0"/>
    <x v="1"/>
    <s v="Mezzanine"/>
    <m/>
    <m/>
    <n v="463"/>
    <n v="4983.6903299999994"/>
    <m/>
    <m/>
    <n v="9.1"/>
    <n v="0.84541848214866355"/>
  </r>
  <r>
    <x v="6"/>
    <x v="83"/>
    <x v="1238"/>
    <x v="0"/>
    <x v="1"/>
    <n v="1"/>
    <m/>
    <m/>
    <n v="31"/>
    <n v="333.68120999999996"/>
    <m/>
    <m/>
    <n v="47.36"/>
    <n v="4.399892232369309"/>
  </r>
  <r>
    <x v="6"/>
    <x v="83"/>
    <x v="1238"/>
    <x v="0"/>
    <x v="1"/>
    <n v="1"/>
    <m/>
    <m/>
    <n v="2508"/>
    <n v="26995.886279999999"/>
    <m/>
    <m/>
    <n v="19.91"/>
    <n v="1.8497013164373508"/>
  </r>
  <r>
    <x v="6"/>
    <x v="84"/>
    <x v="1239"/>
    <x v="1"/>
    <x v="1"/>
    <s v="Ground"/>
    <n v="31"/>
    <n v="285"/>
    <n v="158"/>
    <n v="1700.69778"/>
    <n v="27.62"/>
    <n v="38.75"/>
    <n v="33.185000000000002"/>
    <n v="3.0829903659454292"/>
  </r>
  <r>
    <x v="6"/>
    <x v="84"/>
    <x v="1239"/>
    <x v="1"/>
    <x v="1"/>
    <s v="Ground"/>
    <m/>
    <m/>
    <n v="2390"/>
    <n v="25725.744899999998"/>
    <m/>
    <m/>
    <n v="26.9"/>
    <n v="2.499094194483412"/>
  </r>
  <r>
    <x v="6"/>
    <x v="84"/>
    <x v="1239"/>
    <x v="1"/>
    <x v="1"/>
    <n v="1"/>
    <m/>
    <m/>
    <n v="60"/>
    <n v="645.83459999999991"/>
    <m/>
    <m/>
    <n v="4.68"/>
    <n v="0.43478664796216981"/>
  </r>
  <r>
    <x v="6"/>
    <x v="84"/>
    <x v="1239"/>
    <x v="1"/>
    <x v="1"/>
    <n v="1"/>
    <m/>
    <m/>
    <n v="119"/>
    <n v="1280.9052899999999"/>
    <m/>
    <m/>
    <n v="47.7"/>
    <n v="4.4314792965375007"/>
  </r>
  <r>
    <x v="6"/>
    <x v="84"/>
    <x v="1239"/>
    <x v="1"/>
    <x v="1"/>
    <n v="2"/>
    <n v="42"/>
    <n v="93"/>
    <n v="67.5"/>
    <n v="726.56392499999993"/>
    <n v="45.2"/>
    <n v="48.44"/>
    <n v="46.82"/>
    <n v="4.3497245422198274"/>
  </r>
  <r>
    <x v="6"/>
    <x v="84"/>
    <x v="1239"/>
    <x v="1"/>
    <x v="1"/>
    <n v="2"/>
    <m/>
    <m/>
    <n v="2552"/>
    <n v="27469.498319999999"/>
    <m/>
    <m/>
    <n v="19.899999999999999"/>
    <n v="1.8487722851382862"/>
  </r>
  <r>
    <x v="6"/>
    <x v="84"/>
    <x v="1240"/>
    <x v="1"/>
    <x v="1"/>
    <s v="Ground"/>
    <n v="52"/>
    <n v="80"/>
    <n v="66"/>
    <n v="710.41805999999997"/>
    <n v="59.2"/>
    <n v="86.11"/>
    <n v="72.655000000000001"/>
    <n v="6.7498769033528747"/>
  </r>
  <r>
    <x v="6"/>
    <x v="84"/>
    <x v="1241"/>
    <x v="1"/>
    <x v="1"/>
    <n v="1"/>
    <n v="20"/>
    <n v="98"/>
    <n v="59"/>
    <n v="635.0706899999999"/>
    <n v="342.42"/>
    <n v="527.42999999999995"/>
    <n v="434.92499999999995"/>
    <n v="40.405893774561264"/>
  </r>
  <r>
    <x v="6"/>
    <x v="84"/>
    <x v="1241"/>
    <x v="1"/>
    <x v="1"/>
    <n v="2"/>
    <m/>
    <m/>
    <n v="125"/>
    <n v="1345.48875"/>
    <m/>
    <m/>
    <n v="241.43"/>
    <n v="22.429602653313392"/>
  </r>
  <r>
    <x v="6"/>
    <x v="84"/>
    <x v="1242"/>
    <x v="1"/>
    <x v="1"/>
    <s v="Lower Ground"/>
    <n v="54"/>
    <n v="80"/>
    <n v="67"/>
    <n v="721.18196999999998"/>
    <n v="226.04"/>
    <n v="259.95"/>
    <n v="242.995"/>
    <n v="22.574996051616981"/>
  </r>
  <r>
    <x v="6"/>
    <x v="84"/>
    <x v="1242"/>
    <x v="1"/>
    <x v="1"/>
    <s v="Ground"/>
    <n v="32"/>
    <n v="60"/>
    <n v="46"/>
    <n v="495.13985999999994"/>
    <n v="234.11"/>
    <n v="333.68"/>
    <n v="283.89499999999998"/>
    <n v="26.374734064790641"/>
  </r>
  <r>
    <x v="6"/>
    <x v="84"/>
    <x v="1242"/>
    <x v="1"/>
    <x v="1"/>
    <n v="1"/>
    <n v="90"/>
    <n v="113"/>
    <n v="101.5"/>
    <n v="1092.5368649999998"/>
    <n v="182.99"/>
    <n v="204.51"/>
    <n v="193.75"/>
    <n v="17.99998141937402"/>
  </r>
  <r>
    <x v="6"/>
    <x v="84"/>
    <x v="1242"/>
    <x v="1"/>
    <x v="1"/>
    <n v="2"/>
    <n v="93"/>
    <n v="113"/>
    <n v="103"/>
    <n v="1108.68273"/>
    <n v="153.91999999999999"/>
    <n v="188.37"/>
    <n v="171.14499999999998"/>
    <n v="15.899906167838793"/>
  </r>
  <r>
    <x v="6"/>
    <x v="84"/>
    <x v="1242"/>
    <x v="1"/>
    <x v="1"/>
    <n v="3"/>
    <n v="70"/>
    <n v="117"/>
    <n v="93.5"/>
    <n v="1006.425585"/>
    <n v="139.93"/>
    <n v="161.46"/>
    <n v="150.69499999999999"/>
    <n v="14.000037161251962"/>
  </r>
  <r>
    <x v="6"/>
    <x v="84"/>
    <x v="1242"/>
    <x v="1"/>
    <x v="1"/>
    <n v="4"/>
    <n v="174"/>
    <n v="247"/>
    <n v="210.5"/>
    <n v="2265.8030549999999"/>
    <n v="138.53"/>
    <n v="144.24"/>
    <n v="141.38499999999999"/>
    <n v="13.135109021822945"/>
  </r>
  <r>
    <x v="6"/>
    <x v="84"/>
    <x v="1242"/>
    <x v="1"/>
    <x v="1"/>
    <n v="5"/>
    <n v="20"/>
    <n v="64"/>
    <n v="42"/>
    <n v="452.08421999999996"/>
    <n v="129.16999999999999"/>
    <n v="172.22"/>
    <n v="150.69499999999999"/>
    <n v="14.000037161251962"/>
  </r>
  <r>
    <x v="6"/>
    <x v="84"/>
    <x v="1243"/>
    <x v="1"/>
    <x v="1"/>
    <s v="Lower Ground"/>
    <n v="100"/>
    <n v="172"/>
    <n v="136"/>
    <n v="1463.89176"/>
    <n v="269.10000000000002"/>
    <n v="383.73"/>
    <n v="326.41500000000002"/>
    <n v="30.324975148412754"/>
  </r>
  <r>
    <x v="6"/>
    <x v="84"/>
    <x v="1243"/>
    <x v="1"/>
    <x v="1"/>
    <s v="Ground"/>
    <n v="52"/>
    <n v="89"/>
    <n v="70.5"/>
    <n v="758.85565499999996"/>
    <n v="484.38"/>
    <n v="861.11"/>
    <n v="672.745"/>
    <n v="62.500116128912389"/>
  </r>
  <r>
    <x v="6"/>
    <x v="84"/>
    <x v="1243"/>
    <x v="1"/>
    <x v="1"/>
    <n v="1"/>
    <n v="37"/>
    <n v="82"/>
    <n v="59.5"/>
    <n v="640.45264499999996"/>
    <n v="358.98"/>
    <n v="409.03"/>
    <n v="384.005"/>
    <n v="35.675266399725011"/>
  </r>
  <r>
    <x v="6"/>
    <x v="84"/>
    <x v="1243"/>
    <x v="1"/>
    <x v="1"/>
    <n v="2"/>
    <n v="40"/>
    <n v="65"/>
    <n v="52.5"/>
    <n v="565.10527500000001"/>
    <n v="251.34"/>
    <n v="269.10000000000002"/>
    <n v="260.22000000000003"/>
    <n v="24.175252464255525"/>
  </r>
  <r>
    <x v="6"/>
    <x v="84"/>
    <x v="1243"/>
    <x v="1"/>
    <x v="1"/>
    <n v="3"/>
    <n v="39"/>
    <n v="90"/>
    <n v="64.5"/>
    <n v="694.2721949999999"/>
    <n v="161.46"/>
    <n v="226.04"/>
    <n v="193.75"/>
    <n v="17.99998141937402"/>
  </r>
  <r>
    <x v="6"/>
    <x v="84"/>
    <x v="1244"/>
    <x v="1"/>
    <x v="1"/>
    <s v="Lower Ground"/>
    <n v="48"/>
    <n v="86"/>
    <n v="67"/>
    <n v="721.18196999999998"/>
    <n v="290.63"/>
    <n v="430.56"/>
    <n v="360.59500000000003"/>
    <n v="33.500404128615095"/>
  </r>
  <r>
    <x v="6"/>
    <x v="84"/>
    <x v="1244"/>
    <x v="1"/>
    <x v="1"/>
    <s v="Ground"/>
    <n v="93"/>
    <n v="169"/>
    <n v="131"/>
    <n v="1410.0722099999998"/>
    <n v="339.06"/>
    <n v="410.64"/>
    <n v="374.85"/>
    <n v="34.82473824543149"/>
  </r>
  <r>
    <x v="6"/>
    <x v="84"/>
    <x v="1244"/>
    <x v="1"/>
    <x v="1"/>
    <n v="1"/>
    <n v="138"/>
    <n v="173"/>
    <n v="155.5"/>
    <n v="1673.7880049999999"/>
    <n v="252.95"/>
    <n v="322.92"/>
    <n v="287.935"/>
    <n v="26.750062709612688"/>
  </r>
  <r>
    <x v="6"/>
    <x v="84"/>
    <x v="1244"/>
    <x v="1"/>
    <x v="1"/>
    <n v="2"/>
    <n v="102"/>
    <n v="154"/>
    <n v="128"/>
    <n v="1377.7804799999999"/>
    <n v="199.13"/>
    <n v="226.04"/>
    <n v="212.58499999999998"/>
    <n v="19.749811871161938"/>
  </r>
  <r>
    <x v="6"/>
    <x v="84"/>
    <x v="1244"/>
    <x v="1"/>
    <x v="1"/>
    <n v="3"/>
    <n v="193"/>
    <n v="258"/>
    <n v="225.5"/>
    <n v="2427.2617049999999"/>
    <n v="183"/>
    <n v="193.75"/>
    <n v="188.375"/>
    <n v="17.50062709612687"/>
  </r>
  <r>
    <x v="6"/>
    <x v="85"/>
    <x v="1245"/>
    <x v="6"/>
    <x v="2"/>
    <s v="1 - 27"/>
    <n v="185"/>
    <n v="822"/>
    <n v="503.5"/>
    <n v="5419.6286849999997"/>
    <n v="45.21"/>
    <n v="73.2"/>
    <n v="59.204999999999998"/>
    <n v="5.5003298061111678"/>
  </r>
  <r>
    <x v="6"/>
    <x v="85"/>
    <x v="1246"/>
    <x v="6"/>
    <x v="2"/>
    <s v="G - 23"/>
    <n v="37"/>
    <n v="929"/>
    <n v="483"/>
    <n v="5198.9685299999992"/>
    <n v="48.44"/>
    <n v="64.58"/>
    <n v="56.51"/>
    <n v="5.2499558710132943"/>
  </r>
  <r>
    <x v="6"/>
    <x v="85"/>
    <x v="1247"/>
    <x v="6"/>
    <x v="2"/>
    <s v="2 - 18"/>
    <n v="357"/>
    <n v="384"/>
    <n v="370.5"/>
    <n v="3988.0286549999996"/>
    <n v="26.91"/>
    <n v="45.53"/>
    <n v="36.22"/>
    <n v="3.364951365211494"/>
  </r>
  <r>
    <x v="6"/>
    <x v="85"/>
    <x v="1248"/>
    <x v="6"/>
    <x v="2"/>
    <s v="1 - 14"/>
    <n v="1171"/>
    <n v="1728"/>
    <n v="1449.5"/>
    <n v="15602.287544999999"/>
    <n v="57.8"/>
    <n v="58.13"/>
    <n v="57.965000000000003"/>
    <n v="5.3851299250271749"/>
  </r>
  <r>
    <x v="6"/>
    <x v="85"/>
    <x v="1249"/>
    <x v="6"/>
    <x v="2"/>
    <s v="3 - 45"/>
    <n v="25"/>
    <n v="3936"/>
    <n v="1980.5"/>
    <n v="21317.923755"/>
    <n v="80.73"/>
    <n v="129.16999999999999"/>
    <n v="104.94999999999999"/>
    <n v="9.750183483681564"/>
  </r>
  <r>
    <x v="6"/>
    <x v="85"/>
    <x v="1250"/>
    <x v="6"/>
    <x v="2"/>
    <s v="1 - 21"/>
    <n v="186"/>
    <n v="984"/>
    <n v="585"/>
    <n v="6296.88735"/>
    <n v="51"/>
    <n v="81.599999999999994"/>
    <n v="66.3"/>
    <n v="6.1594775127974062"/>
  </r>
  <r>
    <x v="6"/>
    <x v="85"/>
    <x v="1251"/>
    <x v="6"/>
    <x v="2"/>
    <s v="3 - 20"/>
    <n v="50"/>
    <n v="896"/>
    <n v="473"/>
    <n v="5091.3294299999998"/>
    <n v="55.97"/>
    <n v="76.959999999999994"/>
    <n v="66.465000000000003"/>
    <n v="6.1748065292319705"/>
  </r>
  <r>
    <x v="6"/>
    <x v="85"/>
    <x v="1252"/>
    <x v="6"/>
    <x v="2"/>
    <s v="2 - 23"/>
    <n v="87"/>
    <n v="1371"/>
    <n v="729"/>
    <n v="7846.8903899999996"/>
    <n v="38.75"/>
    <n v="44.67"/>
    <n v="41.71"/>
    <n v="3.8749895483978856"/>
  </r>
  <r>
    <x v="6"/>
    <x v="85"/>
    <x v="1253"/>
    <x v="6"/>
    <x v="2"/>
    <s v="G - 8"/>
    <n v="161"/>
    <n v="498"/>
    <n v="329.5"/>
    <n v="3546.7083449999996"/>
    <m/>
    <m/>
    <n v="54.79"/>
    <n v="5.0901624875742062"/>
  </r>
  <r>
    <x v="6"/>
    <x v="85"/>
    <x v="1254"/>
    <x v="6"/>
    <x v="2"/>
    <s v="1  - 25"/>
    <n v="53"/>
    <n v="4559"/>
    <n v="2306"/>
    <n v="24821.576459999997"/>
    <n v="59.2"/>
    <n v="67.81"/>
    <n v="63.505000000000003"/>
    <n v="5.8998132647088886"/>
  </r>
  <r>
    <x v="6"/>
    <x v="85"/>
    <x v="1254"/>
    <x v="6"/>
    <x v="2"/>
    <s v="Ground"/>
    <n v="74"/>
    <n v="406"/>
    <n v="240"/>
    <n v="2583.3383999999996"/>
    <n v="118.41"/>
    <n v="131.32"/>
    <n v="124.86499999999999"/>
    <n v="11.600349315768447"/>
  </r>
  <r>
    <x v="6"/>
    <x v="85"/>
    <x v="1255"/>
    <x v="6"/>
    <x v="2"/>
    <s v="11 - 31"/>
    <n v="102"/>
    <n v="1552"/>
    <n v="827"/>
    <n v="8901.7535699999989"/>
    <n v="40.9"/>
    <n v="53.82"/>
    <n v="47.36"/>
    <n v="4.399892232369309"/>
  </r>
  <r>
    <x v="6"/>
    <x v="85"/>
    <x v="1256"/>
    <x v="6"/>
    <x v="2"/>
    <s v=" 5 - 11"/>
    <n v="31"/>
    <n v="1467"/>
    <n v="749"/>
    <n v="8062.1685899999993"/>
    <n v="59.52"/>
    <n v="68.89"/>
    <n v="64.204999999999998"/>
    <n v="5.9648454556434007"/>
  </r>
  <r>
    <x v="6"/>
    <x v="85"/>
    <x v="1257"/>
    <x v="6"/>
    <x v="2"/>
    <s v=" 5 - 21"/>
    <n v="68"/>
    <n v="584"/>
    <n v="326"/>
    <n v="3509.0346599999998"/>
    <n v="35.520000000000003"/>
    <n v="49.52"/>
    <n v="42.52"/>
    <n v="3.9502410836221076"/>
  </r>
  <r>
    <x v="6"/>
    <x v="63"/>
    <x v="1258"/>
    <x v="2"/>
    <x v="0"/>
    <s v="G"/>
    <m/>
    <m/>
    <n v="130"/>
    <n v="1399.3082999999999"/>
    <n v="29.23076923076923"/>
    <n v="34.615384615384613"/>
    <n v="31.92307692307692"/>
    <n v="2.965753762398101"/>
  </r>
  <r>
    <x v="6"/>
    <x v="63"/>
    <x v="1259"/>
    <x v="2"/>
    <x v="0"/>
    <s v="G"/>
    <m/>
    <m/>
    <n v="197"/>
    <n v="2120.4902699999998"/>
    <n v="17.766497461928935"/>
    <n v="19.289340101522843"/>
    <n v="18.527918781725887"/>
    <n v="1.7213016454747709"/>
  </r>
  <r>
    <x v="6"/>
    <x v="63"/>
    <x v="1260"/>
    <x v="2"/>
    <x v="0"/>
    <s v="G"/>
    <m/>
    <m/>
    <n v="143"/>
    <n v="1539.2391299999999"/>
    <n v="24.475524475524477"/>
    <n v="36.363636363636367"/>
    <n v="30.41958041958042"/>
    <n v="2.8260742314198777"/>
  </r>
  <r>
    <x v="6"/>
    <x v="63"/>
    <x v="1261"/>
    <x v="2"/>
    <x v="0"/>
    <s v="G"/>
    <m/>
    <m/>
    <n v="135"/>
    <n v="1453.1278499999999"/>
    <n v="26.666666666666668"/>
    <n v="35"/>
    <n v="30.833333333333336"/>
    <n v="2.8645131721154358"/>
  </r>
  <r>
    <x v="6"/>
    <x v="86"/>
    <x v="1262"/>
    <x v="2"/>
    <x v="0"/>
    <s v="G"/>
    <m/>
    <m/>
    <n v="164"/>
    <n v="1765.2812399999998"/>
    <n v="28.536585365853657"/>
    <n v="36.585365853658537"/>
    <n v="32.560975609756099"/>
    <n v="3.0250165469538084"/>
  </r>
  <r>
    <x v="6"/>
    <x v="86"/>
    <x v="1263"/>
    <x v="2"/>
    <x v="0"/>
    <s v="G"/>
    <m/>
    <m/>
    <n v="156"/>
    <n v="1679.1699599999999"/>
    <n v="19.23076923076923"/>
    <n v="27.564102564102566"/>
    <n v="23.397435897435898"/>
    <n v="2.173695026657243"/>
  </r>
  <r>
    <x v="6"/>
    <x v="86"/>
    <x v="1264"/>
    <x v="2"/>
    <x v="0"/>
    <s v="G"/>
    <m/>
    <m/>
    <n v="163.05000000000001"/>
    <n v="1755.0555254999999"/>
    <n v="21.46580803434529"/>
    <n v="26.372278442195643"/>
    <n v="23.919043238270469"/>
    <n v="2.2221539812029532"/>
  </r>
  <r>
    <x v="6"/>
    <x v="86"/>
    <x v="1265"/>
    <x v="2"/>
    <x v="0"/>
    <s v="G"/>
    <m/>
    <m/>
    <n v="139"/>
    <n v="1496.1834899999999"/>
    <n v="28.776978417266186"/>
    <n v="29.496402877697843"/>
    <n v="29.136690647482013"/>
    <n v="2.7068897562669676"/>
  </r>
  <r>
    <x v="6"/>
    <x v="86"/>
    <x v="1266"/>
    <x v="2"/>
    <x v="0"/>
    <s v="G"/>
    <m/>
    <m/>
    <n v="111"/>
    <n v="1194.7940099999998"/>
    <n v="0"/>
    <n v="0"/>
    <n v="22.522522522522522"/>
    <n v="2.0924128357307783"/>
  </r>
  <r>
    <x v="6"/>
    <x v="86"/>
    <x v="1267"/>
    <x v="2"/>
    <x v="0"/>
    <s v="G"/>
    <m/>
    <m/>
    <n v="56"/>
    <n v="602.77895999999998"/>
    <n v="0"/>
    <n v="0"/>
    <n v="28.571428571428573"/>
    <n v="2.6543751401841873"/>
  </r>
  <r>
    <x v="6"/>
    <x v="86"/>
    <x v="1268"/>
    <x v="2"/>
    <x v="0"/>
    <s v="G"/>
    <m/>
    <m/>
    <n v="153"/>
    <n v="1646.8782299999998"/>
    <n v="18.300653594771241"/>
    <n v="24.836601307189543"/>
    <n v="21.568627450980394"/>
    <n v="2.0037929979821807"/>
  </r>
  <r>
    <x v="6"/>
    <x v="86"/>
    <x v="1268"/>
    <x v="2"/>
    <x v="0"/>
    <s v="G"/>
    <m/>
    <m/>
    <n v="130"/>
    <n v="1399.3082999999999"/>
    <n v="0"/>
    <n v="0"/>
    <n v="2"/>
    <n v="0.18580625981289312"/>
  </r>
  <r>
    <x v="6"/>
    <x v="86"/>
    <x v="1269"/>
    <x v="2"/>
    <x v="0"/>
    <s v="G"/>
    <m/>
    <m/>
    <n v="137"/>
    <n v="1474.6556699999999"/>
    <n v="51.094890510948908"/>
    <n v="52.919708029197082"/>
    <n v="52.007299270072991"/>
    <n v="4.831640880171034"/>
  </r>
  <r>
    <x v="6"/>
    <x v="86"/>
    <x v="1270"/>
    <x v="2"/>
    <x v="0"/>
    <s v="G"/>
    <m/>
    <m/>
    <n v="130"/>
    <n v="1399.3082999999999"/>
    <n v="0"/>
    <n v="0"/>
    <n v="5"/>
    <n v="0.46451564953223273"/>
  </r>
  <r>
    <x v="6"/>
    <x v="86"/>
    <x v="1271"/>
    <x v="2"/>
    <x v="0"/>
    <s v="G"/>
    <m/>
    <m/>
    <n v="164"/>
    <n v="1765.2812399999998"/>
    <n v="45.731707317073173"/>
    <n v="0"/>
    <n v="22.865853658536587"/>
    <n v="2.1243093728608207"/>
  </r>
  <r>
    <x v="6"/>
    <x v="86"/>
    <x v="1272"/>
    <x v="2"/>
    <x v="0"/>
    <s v="G"/>
    <m/>
    <m/>
    <n v="128"/>
    <n v="1377.7804799999999"/>
    <n v="17.96875"/>
    <n v="46.875"/>
    <n v="32.421875"/>
    <n v="3.0120936649355716"/>
  </r>
  <r>
    <x v="6"/>
    <x v="86"/>
    <x v="1273"/>
    <x v="2"/>
    <x v="0"/>
    <s v="G"/>
    <m/>
    <m/>
    <n v="334"/>
    <n v="3595.1459399999999"/>
    <n v="0"/>
    <n v="0"/>
    <n v="49.411976479400003"/>
    <n v="4.5905272697999804"/>
  </r>
  <r>
    <x v="6"/>
    <x v="86"/>
    <x v="1274"/>
    <x v="2"/>
    <x v="0"/>
    <s v="G"/>
    <m/>
    <m/>
    <n v="153"/>
    <n v="1646.8782299999998"/>
    <n v="0"/>
    <n v="0"/>
    <n v="42.483661371899998"/>
    <n v="3.9468651113351108"/>
  </r>
  <r>
    <x v="6"/>
    <x v="86"/>
    <x v="1275"/>
    <x v="2"/>
    <x v="0"/>
    <s v="G"/>
    <m/>
    <m/>
    <n v="167"/>
    <n v="1797.5729699999999"/>
    <n v="14.970059880239521"/>
    <n v="29.940119760479043"/>
    <n v="22.455089820359284"/>
    <n v="2.0861481266417643"/>
  </r>
  <r>
    <x v="6"/>
    <x v="86"/>
    <x v="1276"/>
    <x v="2"/>
    <x v="0"/>
    <s v="G"/>
    <m/>
    <m/>
    <n v="163"/>
    <n v="1754.5173299999999"/>
    <n v="0"/>
    <n v="0"/>
    <n v="3.6748466257669001"/>
    <n v="0.34140475345988908"/>
  </r>
  <r>
    <x v="6"/>
    <x v="86"/>
    <x v="1277"/>
    <x v="2"/>
    <x v="0"/>
    <s v="G"/>
    <m/>
    <m/>
    <n v="135"/>
    <n v="1453.1278499999999"/>
    <n v="29.62962962962963"/>
    <n v="30.37037037037037"/>
    <n v="30"/>
    <n v="2.7870938971933965"/>
  </r>
  <r>
    <x v="6"/>
    <x v="86"/>
    <x v="1278"/>
    <x v="2"/>
    <x v="0"/>
    <s v="G"/>
    <m/>
    <m/>
    <n v="173"/>
    <n v="1862.1564299999998"/>
    <n v="0"/>
    <n v="0"/>
    <n v="23.699421965317921"/>
    <n v="2.2017504775516237"/>
  </r>
  <r>
    <x v="6"/>
    <x v="86"/>
    <x v="1279"/>
    <x v="2"/>
    <x v="0"/>
    <s v="G"/>
    <m/>
    <m/>
    <n v="139"/>
    <n v="1496.1834899999999"/>
    <n v="43.165467625899282"/>
    <n v="56.474820143884891"/>
    <n v="49.82014388489209"/>
    <n v="4.6284472992959884"/>
  </r>
  <r>
    <x v="6"/>
    <x v="86"/>
    <x v="1280"/>
    <x v="2"/>
    <x v="0"/>
    <s v="G"/>
    <m/>
    <m/>
    <n v="156"/>
    <n v="1679.1699599999999"/>
    <n v="60.897435897435898"/>
    <n v="83.333333333333329"/>
    <n v="72.115384615384613"/>
    <n v="6.6997449451764339"/>
  </r>
  <r>
    <x v="6"/>
    <x v="86"/>
    <x v="1281"/>
    <x v="2"/>
    <x v="0"/>
    <s v="G"/>
    <m/>
    <m/>
    <n v="151"/>
    <n v="1625.3504099999998"/>
    <n v="0"/>
    <n v="0"/>
    <n v="33.11258278145695"/>
    <n v="3.0762625796836605"/>
  </r>
  <r>
    <x v="6"/>
    <x v="86"/>
    <x v="1282"/>
    <x v="2"/>
    <x v="0"/>
    <s v="G"/>
    <m/>
    <m/>
    <n v="116"/>
    <n v="1248.61356"/>
    <n v="25.862068965517242"/>
    <n v="38.793103448275865"/>
    <n v="32.327586206896555"/>
    <n v="3.0033339409411606"/>
  </r>
  <r>
    <x v="6"/>
    <x v="86"/>
    <x v="1283"/>
    <x v="2"/>
    <x v="0"/>
    <s v="G"/>
    <m/>
    <m/>
    <n v="184"/>
    <n v="1980.5594399999998"/>
    <n v="16.304347826086957"/>
    <n v="19.021739130434781"/>
    <n v="17.663043478260867"/>
    <n v="1.6409520228040828"/>
  </r>
  <r>
    <x v="6"/>
    <x v="86"/>
    <x v="1284"/>
    <x v="2"/>
    <x v="0"/>
    <s v="G"/>
    <m/>
    <m/>
    <n v="187"/>
    <n v="2012.8511699999999"/>
    <n v="13.368983957219251"/>
    <n v="16.042780748663102"/>
    <n v="14.705882352941178"/>
    <n v="1.3662224986242142"/>
  </r>
  <r>
    <x v="6"/>
    <x v="86"/>
    <x v="1285"/>
    <x v="2"/>
    <x v="0"/>
    <s v="G"/>
    <m/>
    <m/>
    <n v="133"/>
    <n v="1431.6000299999998"/>
    <n v="31.578947368421051"/>
    <n v="37.593984962406012"/>
    <n v="34.586466165413533"/>
    <n v="3.2131909591703316"/>
  </r>
  <r>
    <x v="6"/>
    <x v="86"/>
    <x v="1286"/>
    <x v="2"/>
    <x v="0"/>
    <s v="G"/>
    <m/>
    <m/>
    <n v="134"/>
    <n v="1442.36394"/>
    <n v="0"/>
    <n v="0"/>
    <n v="16.417914477612001"/>
    <n v="1.5252756415065174"/>
  </r>
  <r>
    <x v="6"/>
    <x v="86"/>
    <x v="1287"/>
    <x v="2"/>
    <x v="0"/>
    <s v="G"/>
    <m/>
    <m/>
    <n v="166"/>
    <n v="1786.8090599999998"/>
    <n v="17.46987951807229"/>
    <n v="24.096385542168676"/>
    <n v="20.783132530120483"/>
    <n v="1.9308180613086785"/>
  </r>
  <r>
    <x v="6"/>
    <x v="86"/>
    <x v="1288"/>
    <x v="2"/>
    <x v="0"/>
    <s v="G"/>
    <m/>
    <m/>
    <n v="156"/>
    <n v="1679.1699599999999"/>
    <n v="23.076923076923077"/>
    <n v="28.846153846153847"/>
    <n v="25.96153846153846"/>
    <n v="2.4119081802635161"/>
  </r>
  <r>
    <x v="6"/>
    <x v="86"/>
    <x v="1289"/>
    <x v="2"/>
    <x v="0"/>
    <s v="G"/>
    <m/>
    <m/>
    <n v="130"/>
    <n v="1399.3082999999999"/>
    <n v="0"/>
    <n v="0"/>
    <n v="5"/>
    <n v="0.46451564953223273"/>
  </r>
  <r>
    <x v="6"/>
    <x v="86"/>
    <x v="1290"/>
    <x v="2"/>
    <x v="0"/>
    <s v="G"/>
    <m/>
    <m/>
    <n v="149"/>
    <n v="1603.82259"/>
    <n v="0"/>
    <n v="0"/>
    <n v="3.3557046979865772E-2"/>
    <n v="3.1175546948471996E-3"/>
  </r>
  <r>
    <x v="6"/>
    <x v="87"/>
    <x v="1291"/>
    <x v="2"/>
    <x v="0"/>
    <s v="G"/>
    <m/>
    <m/>
    <n v="153.07"/>
    <n v="1647.6317036999999"/>
    <n v="0"/>
    <n v="0"/>
    <n v="55.531496475600001"/>
    <n v="5.1590498309720454"/>
  </r>
  <r>
    <x v="6"/>
    <x v="87"/>
    <x v="1292"/>
    <x v="2"/>
    <x v="0"/>
    <s v="G"/>
    <m/>
    <m/>
    <n v="140"/>
    <n v="1506.9473999999998"/>
    <n v="25"/>
    <n v="28.571428571428573"/>
    <n v="26.785714285714285"/>
    <n v="2.4884766939226752"/>
  </r>
  <r>
    <x v="6"/>
    <x v="87"/>
    <x v="1292"/>
    <x v="2"/>
    <x v="0"/>
    <s v="G"/>
    <m/>
    <m/>
    <n v="861"/>
    <n v="9267.7265099999986"/>
    <n v="0"/>
    <n v="0"/>
    <n v="1.22673635378"/>
    <n v="0.11396764683618392"/>
  </r>
  <r>
    <x v="6"/>
    <x v="87"/>
    <x v="1293"/>
    <x v="2"/>
    <x v="0"/>
    <s v="G"/>
    <m/>
    <m/>
    <n v="121"/>
    <n v="1302.4331099999999"/>
    <n v="0"/>
    <n v="0"/>
    <n v="35.537198264460002"/>
    <n v="3.3015169468742744"/>
  </r>
  <r>
    <x v="6"/>
    <x v="87"/>
    <x v="1294"/>
    <x v="2"/>
    <x v="0"/>
    <s v="G"/>
    <m/>
    <m/>
    <n v="130"/>
    <n v="1399.3082999999999"/>
    <n v="26.923076923076923"/>
    <n v="53.846153846153847"/>
    <n v="40.384615384615387"/>
    <n v="3.7518571692988032"/>
  </r>
  <r>
    <x v="6"/>
    <x v="87"/>
    <x v="1295"/>
    <x v="2"/>
    <x v="0"/>
    <s v="G"/>
    <m/>
    <m/>
    <n v="94.76"/>
    <n v="1019.9881116"/>
    <n v="0"/>
    <n v="0"/>
    <n v="37.997133811734997"/>
    <n v="3.5300526585842489"/>
  </r>
  <r>
    <x v="6"/>
    <x v="87"/>
    <x v="1296"/>
    <x v="2"/>
    <x v="0"/>
    <s v="G"/>
    <m/>
    <m/>
    <n v="163"/>
    <n v="1754.5173299999999"/>
    <n v="61.349693251533743"/>
    <n v="98.159509202453989"/>
    <n v="79.75460122699387"/>
    <n v="7.4094520784282532"/>
  </r>
  <r>
    <x v="6"/>
    <x v="87"/>
    <x v="1297"/>
    <x v="2"/>
    <x v="0"/>
    <s v="G"/>
    <m/>
    <m/>
    <n v="223"/>
    <n v="2400.3519299999998"/>
    <n v="34.977578475336323"/>
    <n v="35.201793721973097"/>
    <n v="35.08968609865471"/>
    <n v="3.25994166599975"/>
  </r>
  <r>
    <x v="6"/>
    <x v="87"/>
    <x v="1298"/>
    <x v="2"/>
    <x v="0"/>
    <s v="G"/>
    <m/>
    <m/>
    <n v="187"/>
    <n v="2012.8511699999999"/>
    <n v="0"/>
    <n v="0"/>
    <n v="56.951871657754012"/>
    <n v="5.2910071310355926"/>
  </r>
  <r>
    <x v="6"/>
    <x v="87"/>
    <x v="1299"/>
    <x v="2"/>
    <x v="0"/>
    <s v="G"/>
    <m/>
    <m/>
    <n v="179"/>
    <n v="1926.7398899999998"/>
    <n v="0"/>
    <n v="0"/>
    <n v="13.35195537263"/>
    <n v="1.2404384444885219"/>
  </r>
  <r>
    <x v="6"/>
    <x v="87"/>
    <x v="1300"/>
    <x v="2"/>
    <x v="0"/>
    <s v="G"/>
    <m/>
    <m/>
    <n v="93"/>
    <n v="1001.0436299999999"/>
    <n v="0"/>
    <n v="0"/>
    <n v="26.881724317500002"/>
    <n v="2.4973963263779857"/>
  </r>
  <r>
    <x v="6"/>
    <x v="87"/>
    <x v="1300"/>
    <x v="2"/>
    <x v="0"/>
    <s v="G"/>
    <m/>
    <m/>
    <n v="182"/>
    <n v="1959.0316199999997"/>
    <n v="0"/>
    <n v="0"/>
    <n v="2.8791287912899999"/>
    <n v="0.26748007611460528"/>
  </r>
  <r>
    <x v="6"/>
    <x v="87"/>
    <x v="1301"/>
    <x v="2"/>
    <x v="0"/>
    <s v="G"/>
    <m/>
    <m/>
    <n v="160"/>
    <n v="1722.2255999999998"/>
    <n v="62.5"/>
    <n v="75"/>
    <n v="68.75"/>
    <n v="6.3870901810682001"/>
  </r>
  <r>
    <x v="6"/>
    <x v="87"/>
    <x v="1302"/>
    <x v="2"/>
    <x v="0"/>
    <s v="G"/>
    <m/>
    <m/>
    <n v="93"/>
    <n v="1001.0436299999999"/>
    <n v="36.55913978494624"/>
    <n v="0"/>
    <n v="18.27956989247312"/>
    <n v="1.6982292563543995"/>
  </r>
  <r>
    <x v="6"/>
    <x v="87"/>
    <x v="1303"/>
    <x v="2"/>
    <x v="0"/>
    <s v="G"/>
    <m/>
    <m/>
    <n v="158"/>
    <n v="1700.69778"/>
    <n v="41.139240506329116"/>
    <n v="47.468354430379748"/>
    <n v="44.303797468354432"/>
    <n v="4.1159614515514296"/>
  </r>
  <r>
    <x v="6"/>
    <x v="87"/>
    <x v="1304"/>
    <x v="2"/>
    <x v="0"/>
    <s v="G"/>
    <m/>
    <m/>
    <n v="50"/>
    <n v="538.19549999999992"/>
    <n v="136"/>
    <n v="140"/>
    <n v="138"/>
    <n v="12.820631927089623"/>
  </r>
  <r>
    <x v="6"/>
    <x v="87"/>
    <x v="1305"/>
    <x v="2"/>
    <x v="0"/>
    <s v="G"/>
    <m/>
    <m/>
    <n v="134"/>
    <n v="1442.36394"/>
    <n v="31.343283582089551"/>
    <n v="55.970149253731343"/>
    <n v="43.656716417910445"/>
    <n v="4.0558455966620324"/>
  </r>
  <r>
    <x v="6"/>
    <x v="87"/>
    <x v="1306"/>
    <x v="2"/>
    <x v="0"/>
    <s v="G"/>
    <m/>
    <m/>
    <n v="135"/>
    <n v="1453.1278499999999"/>
    <n v="29.62962962962963"/>
    <n v="33.333333333333336"/>
    <n v="31.481481481481481"/>
    <n v="2.9247281637214653"/>
  </r>
  <r>
    <x v="6"/>
    <x v="87"/>
    <x v="1307"/>
    <x v="2"/>
    <x v="0"/>
    <s v="G"/>
    <m/>
    <m/>
    <n v="136"/>
    <n v="1463.89176"/>
    <n v="16.911764705882351"/>
    <n v="22.058823529411764"/>
    <n v="19.485294117647058"/>
    <n v="1.8102448106770834"/>
  </r>
  <r>
    <x v="6"/>
    <x v="87"/>
    <x v="1308"/>
    <x v="2"/>
    <x v="0"/>
    <s v="G"/>
    <m/>
    <m/>
    <n v="136"/>
    <n v="1463.89176"/>
    <n v="27.941176470588236"/>
    <n v="31.617647058823529"/>
    <n v="29.779411764705884"/>
    <n v="2.7666005597140333"/>
  </r>
  <r>
    <x v="6"/>
    <x v="87"/>
    <x v="1309"/>
    <x v="2"/>
    <x v="0"/>
    <s v="G"/>
    <m/>
    <m/>
    <n v="158"/>
    <n v="1700.69778"/>
    <n v="53.797468354430379"/>
    <n v="80.506329113924053"/>
    <n v="67.151898734177223"/>
    <n v="6.23862157156581"/>
  </r>
  <r>
    <x v="6"/>
    <x v="75"/>
    <x v="1310"/>
    <x v="2"/>
    <x v="0"/>
    <s v="G"/>
    <m/>
    <m/>
    <n v="158"/>
    <n v="1700.69778"/>
    <n v="25.316455696202532"/>
    <n v="34.810126582278478"/>
    <n v="30.063291139240505"/>
    <n v="2.7929738421241841"/>
  </r>
  <r>
    <x v="6"/>
    <x v="75"/>
    <x v="1311"/>
    <x v="2"/>
    <x v="0"/>
    <s v="G"/>
    <m/>
    <m/>
    <n v="332"/>
    <n v="3573.6181199999996"/>
    <n v="72.289156626506028"/>
    <n v="0"/>
    <n v="72.289156626560001"/>
    <n v="6.7158889089047653"/>
  </r>
  <r>
    <x v="6"/>
    <x v="75"/>
    <x v="1311"/>
    <x v="2"/>
    <x v="0"/>
    <s v="G"/>
    <m/>
    <m/>
    <n v="153"/>
    <n v="1646.8782299999998"/>
    <n v="37.254901960784316"/>
    <n v="52.287581699346404"/>
    <n v="44.771241830065364"/>
    <n v="4.1593884958114966"/>
  </r>
  <r>
    <x v="6"/>
    <x v="75"/>
    <x v="1311"/>
    <x v="2"/>
    <x v="0"/>
    <s v="G"/>
    <m/>
    <m/>
    <n v="190"/>
    <n v="2045.1428999999998"/>
    <n v="0"/>
    <n v="0"/>
    <n v="42.152631578947002"/>
    <n v="3.9161114074774948"/>
  </r>
  <r>
    <x v="6"/>
    <x v="75"/>
    <x v="1312"/>
    <x v="2"/>
    <x v="0"/>
    <s v="G"/>
    <m/>
    <m/>
    <n v="98"/>
    <n v="1054.8631799999998"/>
    <n v="0"/>
    <n v="0"/>
    <n v="61.224489795918366"/>
    <n v="5.6879467289661152"/>
  </r>
  <r>
    <x v="6"/>
    <x v="75"/>
    <x v="1313"/>
    <x v="2"/>
    <x v="0"/>
    <s v="G"/>
    <m/>
    <m/>
    <n v="111"/>
    <n v="1194.7940099999998"/>
    <n v="0"/>
    <n v="0"/>
    <n v="25.225225225225227"/>
    <n v="2.3435023760184719"/>
  </r>
  <r>
    <x v="6"/>
    <x v="75"/>
    <x v="1314"/>
    <x v="2"/>
    <x v="0"/>
    <s v="G"/>
    <m/>
    <m/>
    <n v="134"/>
    <n v="1442.36394"/>
    <n v="74.626865671641795"/>
    <n v="97.014925373134332"/>
    <n v="85.820895522388071"/>
    <n v="7.9730298054039963"/>
  </r>
  <r>
    <x v="6"/>
    <x v="75"/>
    <x v="1315"/>
    <x v="2"/>
    <x v="0"/>
    <s v="G"/>
    <m/>
    <m/>
    <n v="153"/>
    <n v="1646.8782299999998"/>
    <n v="26.143790849673202"/>
    <n v="32.026143790849673"/>
    <n v="29.084967320261438"/>
    <n v="2.7020844972790008"/>
  </r>
  <r>
    <x v="6"/>
    <x v="75"/>
    <x v="1316"/>
    <x v="2"/>
    <x v="0"/>
    <s v="G"/>
    <m/>
    <m/>
    <n v="156"/>
    <n v="1679.1699599999999"/>
    <n v="26.923076923076923"/>
    <n v="73.717948717948715"/>
    <n v="50.320512820512818"/>
    <n v="4.6749331395231115"/>
  </r>
  <r>
    <x v="6"/>
    <x v="75"/>
    <x v="1317"/>
    <x v="2"/>
    <x v="0"/>
    <s v="G"/>
    <m/>
    <m/>
    <n v="167"/>
    <n v="1797.5729699999999"/>
    <n v="16.167664670658684"/>
    <n v="33.532934131736525"/>
    <n v="24.850299401197603"/>
    <n v="2.3086705934835519"/>
  </r>
  <r>
    <x v="6"/>
    <x v="75"/>
    <x v="1318"/>
    <x v="2"/>
    <x v="0"/>
    <s v="G"/>
    <m/>
    <m/>
    <n v="93"/>
    <n v="1001.0436299999999"/>
    <n v="0"/>
    <n v="0"/>
    <n v="1.7526881724300001"/>
    <n v="0.16283021696875669"/>
  </r>
  <r>
    <x v="6"/>
    <x v="75"/>
    <x v="1319"/>
    <x v="2"/>
    <x v="0"/>
    <s v="G"/>
    <m/>
    <m/>
    <n v="130"/>
    <n v="1399.3082999999999"/>
    <n v="21.53846153846154"/>
    <n v="28.46153846153846"/>
    <n v="25"/>
    <n v="2.3225782476611636"/>
  </r>
  <r>
    <x v="6"/>
    <x v="75"/>
    <x v="1320"/>
    <x v="2"/>
    <x v="0"/>
    <s v="G"/>
    <m/>
    <m/>
    <n v="140"/>
    <n v="1506.9473999999998"/>
    <n v="0"/>
    <n v="0"/>
    <n v="14.285714285714286"/>
    <n v="1.3271875700920936"/>
  </r>
  <r>
    <x v="6"/>
    <x v="75"/>
    <x v="1321"/>
    <x v="2"/>
    <x v="0"/>
    <s v="G"/>
    <m/>
    <m/>
    <n v="187"/>
    <n v="2012.8511699999999"/>
    <n v="0"/>
    <n v="0"/>
    <n v="33.689839572192511"/>
    <n v="3.1298915423027447"/>
  </r>
  <r>
    <x v="6"/>
    <x v="75"/>
    <x v="1322"/>
    <x v="2"/>
    <x v="0"/>
    <s v="G"/>
    <m/>
    <m/>
    <n v="111"/>
    <n v="1194.7940099999998"/>
    <n v="0"/>
    <n v="0"/>
    <n v="23.423423423423422"/>
    <n v="2.1761093491600092"/>
  </r>
  <r>
    <x v="6"/>
    <x v="75"/>
    <x v="1323"/>
    <x v="2"/>
    <x v="0"/>
    <s v="G"/>
    <m/>
    <m/>
    <n v="157"/>
    <n v="1689.9338699999998"/>
    <n v="25.477707006369428"/>
    <n v="38.216560509554142"/>
    <n v="31.847133757961785"/>
    <n v="2.9586984046639029"/>
  </r>
  <r>
    <x v="6"/>
    <x v="75"/>
    <x v="1324"/>
    <x v="2"/>
    <x v="0"/>
    <s v="G"/>
    <m/>
    <m/>
    <n v="150"/>
    <n v="1614.5864999999999"/>
    <n v="18.666666666666668"/>
    <n v="20"/>
    <n v="19.333333333333336"/>
    <n v="1.7961271781913002"/>
  </r>
  <r>
    <x v="6"/>
    <x v="75"/>
    <x v="1325"/>
    <x v="2"/>
    <x v="0"/>
    <s v="G"/>
    <m/>
    <m/>
    <n v="151"/>
    <n v="1625.3504099999998"/>
    <n v="23.178807947019866"/>
    <n v="36.423841059602651"/>
    <n v="29.801324503311257"/>
    <n v="2.7686363217152943"/>
  </r>
  <r>
    <x v="6"/>
    <x v="75"/>
    <x v="1326"/>
    <x v="2"/>
    <x v="0"/>
    <s v="G"/>
    <m/>
    <m/>
    <n v="244"/>
    <n v="2626.3940399999997"/>
    <n v="27.131147540983605"/>
    <n v="28.278688524590162"/>
    <n v="27.704918032786885"/>
    <n v="2.5738735990474537"/>
  </r>
  <r>
    <x v="6"/>
    <x v="88"/>
    <x v="1327"/>
    <x v="2"/>
    <x v="0"/>
    <s v="G"/>
    <m/>
    <m/>
    <n v="144"/>
    <n v="1550.0030399999998"/>
    <n v="44.305555555555557"/>
    <n v="55.555555555555557"/>
    <n v="49.930555555555557"/>
    <n v="4.6387048890788245"/>
  </r>
  <r>
    <x v="6"/>
    <x v="88"/>
    <x v="1328"/>
    <x v="2"/>
    <x v="0"/>
    <s v="G"/>
    <m/>
    <m/>
    <n v="172"/>
    <n v="1851.3925199999999"/>
    <n v="26.162790697674417"/>
    <n v="43.604651162790695"/>
    <n v="34.883720930232556"/>
    <n v="3.2408068572016235"/>
  </r>
  <r>
    <x v="6"/>
    <x v="88"/>
    <x v="1329"/>
    <x v="2"/>
    <x v="0"/>
    <s v="G"/>
    <m/>
    <m/>
    <n v="130"/>
    <n v="1399.3082999999999"/>
    <n v="26.923076923076923"/>
    <n v="40"/>
    <n v="33.46153846153846"/>
    <n v="3.1086816545618654"/>
  </r>
  <r>
    <x v="6"/>
    <x v="88"/>
    <x v="1330"/>
    <x v="2"/>
    <x v="0"/>
    <s v="G"/>
    <m/>
    <m/>
    <n v="158"/>
    <n v="1700.69778"/>
    <n v="0"/>
    <n v="0"/>
    <n v="83.544337974683998"/>
    <n v="7.7615304838101435"/>
  </r>
  <r>
    <x v="6"/>
    <x v="88"/>
    <x v="1331"/>
    <x v="2"/>
    <x v="0"/>
    <s v="G"/>
    <m/>
    <m/>
    <n v="115"/>
    <n v="1237.8496499999999"/>
    <n v="51.304347826086953"/>
    <n v="52.173913043478258"/>
    <n v="51.739130434782609"/>
    <n v="4.8067271560291909"/>
  </r>
  <r>
    <x v="6"/>
    <x v="88"/>
    <x v="1332"/>
    <x v="2"/>
    <x v="0"/>
    <s v="G"/>
    <m/>
    <m/>
    <n v="148"/>
    <n v="1593.0586799999999"/>
    <n v="44.594594594594597"/>
    <n v="60.810810810810814"/>
    <n v="52.702702702702709"/>
    <n v="4.8962460356100213"/>
  </r>
  <r>
    <x v="6"/>
    <x v="88"/>
    <x v="1333"/>
    <x v="2"/>
    <x v="0"/>
    <s v="G"/>
    <m/>
    <m/>
    <n v="121"/>
    <n v="1302.4331099999999"/>
    <n v="0"/>
    <n v="0"/>
    <n v="35.537198264460002"/>
    <n v="3.3015169468742744"/>
  </r>
  <r>
    <x v="6"/>
    <x v="88"/>
    <x v="1334"/>
    <x v="2"/>
    <x v="0"/>
    <s v="G"/>
    <m/>
    <m/>
    <n v="155"/>
    <n v="1668.4060499999998"/>
    <n v="48.387096774193552"/>
    <n v="58.064516129032256"/>
    <n v="53.225806451612904"/>
    <n v="4.9448440111495744"/>
  </r>
  <r>
    <x v="6"/>
    <x v="88"/>
    <x v="1335"/>
    <x v="2"/>
    <x v="0"/>
    <s v="G"/>
    <m/>
    <m/>
    <n v="148"/>
    <n v="1593.0586799999999"/>
    <n v="33.783783783783782"/>
    <n v="54.054054054054056"/>
    <n v="43.918918918918919"/>
    <n v="4.0802050296750174"/>
  </r>
  <r>
    <x v="6"/>
    <x v="88"/>
    <x v="1336"/>
    <x v="2"/>
    <x v="0"/>
    <s v="G"/>
    <m/>
    <m/>
    <n v="140"/>
    <n v="1506.9473999999998"/>
    <n v="0"/>
    <n v="0"/>
    <n v="28.571428571428573"/>
    <n v="2.6543751401841873"/>
  </r>
  <r>
    <x v="6"/>
    <x v="88"/>
    <x v="1337"/>
    <x v="2"/>
    <x v="0"/>
    <s v="G"/>
    <m/>
    <m/>
    <n v="79"/>
    <n v="850.34888999999998"/>
    <n v="37.974683544303801"/>
    <n v="44.303797468354432"/>
    <n v="41.139240506329116"/>
    <n v="3.8219642050120419"/>
  </r>
  <r>
    <x v="6"/>
    <x v="88"/>
    <x v="1338"/>
    <x v="2"/>
    <x v="0"/>
    <s v="G"/>
    <m/>
    <m/>
    <n v="187"/>
    <n v="2012.8511699999999"/>
    <n v="12.834224598930481"/>
    <n v="27.005347593582886"/>
    <n v="19.919786096256683"/>
    <n v="1.8506104754091623"/>
  </r>
  <r>
    <x v="6"/>
    <x v="88"/>
    <x v="1339"/>
    <x v="2"/>
    <x v="0"/>
    <s v="G"/>
    <m/>
    <m/>
    <n v="139"/>
    <n v="1496.1834899999999"/>
    <n v="23.741007194244606"/>
    <n v="39.568345323741006"/>
    <n v="31.654676258992808"/>
    <n v="2.9408185006357184"/>
  </r>
  <r>
    <x v="6"/>
    <x v="88"/>
    <x v="1340"/>
    <x v="2"/>
    <x v="0"/>
    <s v="G"/>
    <m/>
    <m/>
    <n v="104"/>
    <n v="1119.4466399999999"/>
    <n v="28.846153846153847"/>
    <n v="43.269230769230766"/>
    <n v="36.057692307692307"/>
    <n v="3.349872472588217"/>
  </r>
  <r>
    <x v="6"/>
    <x v="88"/>
    <x v="1341"/>
    <x v="2"/>
    <x v="0"/>
    <s v="G"/>
    <m/>
    <m/>
    <n v="187"/>
    <n v="2012.8511699999999"/>
    <n v="0"/>
    <n v="0"/>
    <n v="26.737967914438503"/>
    <n v="2.4840409065894802"/>
  </r>
  <r>
    <x v="6"/>
    <x v="88"/>
    <x v="1342"/>
    <x v="2"/>
    <x v="0"/>
    <s v="G"/>
    <m/>
    <m/>
    <n v="153"/>
    <n v="1646.8782299999998"/>
    <n v="22.875816993464053"/>
    <n v="29.411764705882351"/>
    <n v="26.143790849673202"/>
    <n v="2.4288399975541584"/>
  </r>
  <r>
    <x v="6"/>
    <x v="88"/>
    <x v="1343"/>
    <x v="2"/>
    <x v="0"/>
    <s v="G"/>
    <m/>
    <m/>
    <n v="153"/>
    <n v="1646.8782299999998"/>
    <n v="42.483660130718953"/>
    <n v="52.287581699346404"/>
    <n v="47.385620915032675"/>
    <n v="4.402272495566911"/>
  </r>
  <r>
    <x v="6"/>
    <x v="89"/>
    <x v="1344"/>
    <x v="0"/>
    <x v="0"/>
    <s v="G"/>
    <m/>
    <m/>
    <n v="149"/>
    <n v="1603.82259"/>
    <n v="0"/>
    <n v="23.844058981683698"/>
    <n v="21.554337866099999"/>
    <n v="2.0024654508217283"/>
  </r>
  <r>
    <x v="6"/>
    <x v="89"/>
    <x v="1345"/>
    <x v="0"/>
    <x v="0"/>
    <s v="G"/>
    <m/>
    <m/>
    <n v="157"/>
    <n v="1689.9338699999998"/>
    <n v="0"/>
    <n v="23.5641841707276"/>
    <n v="21.261612111188999"/>
    <n v="1.9752703119862689"/>
  </r>
  <r>
    <x v="6"/>
    <x v="89"/>
    <x v="1346"/>
    <x v="0"/>
    <x v="0"/>
    <s v="G"/>
    <m/>
    <m/>
    <n v="180"/>
    <n v="1937.5038"/>
    <n v="0"/>
    <n v="23.284309359771399"/>
    <n v="21.177911313717001"/>
    <n v="1.9674942459254547"/>
  </r>
  <r>
    <x v="6"/>
    <x v="89"/>
    <x v="1031"/>
    <x v="1"/>
    <x v="0"/>
    <s v="G"/>
    <m/>
    <m/>
    <n v="143"/>
    <n v="1539.2391299999999"/>
    <n v="18.181818181818183"/>
    <n v="19.58041958041958"/>
    <n v="18.88111888111888"/>
    <n v="1.7541150401916481"/>
  </r>
  <r>
    <x v="6"/>
    <x v="89"/>
    <x v="1347"/>
    <x v="1"/>
    <x v="0"/>
    <s v="G"/>
    <m/>
    <m/>
    <n v="187"/>
    <n v="2012.8511699999999"/>
    <n v="39.572192513368982"/>
    <n v="40.909090909090907"/>
    <n v="40.240641711229941"/>
    <n v="3.7384815644171669"/>
  </r>
  <r>
    <x v="6"/>
    <x v="89"/>
    <x v="1348"/>
    <x v="1"/>
    <x v="0"/>
    <s v="G"/>
    <m/>
    <m/>
    <n v="282"/>
    <n v="3035.4226199999998"/>
    <n v="0"/>
    <n v="0"/>
    <n v="34.751773496454"/>
    <n v="3.2285485276204722"/>
  </r>
  <r>
    <x v="6"/>
    <x v="89"/>
    <x v="1349"/>
    <x v="1"/>
    <x v="0"/>
    <s v="G"/>
    <m/>
    <m/>
    <n v="155"/>
    <n v="1668.4060499999998"/>
    <n v="62.58064516129032"/>
    <n v="75.483870967741936"/>
    <n v="69.032258064516128"/>
    <n v="6.4133128387030842"/>
  </r>
  <r>
    <x v="6"/>
    <x v="89"/>
    <x v="1350"/>
    <x v="1"/>
    <x v="0"/>
    <s v="G"/>
    <m/>
    <m/>
    <n v="123"/>
    <n v="1323.96093"/>
    <n v="31.300813008130081"/>
    <n v="46.341463414634148"/>
    <n v="38.821138211382113"/>
    <n v="3.6066052463681486"/>
  </r>
  <r>
    <x v="6"/>
    <x v="89"/>
    <x v="1351"/>
    <x v="1"/>
    <x v="0"/>
    <s v="G"/>
    <m/>
    <m/>
    <n v="222"/>
    <n v="2389.5880199999997"/>
    <n v="72.072072072072075"/>
    <n v="81.081081081081081"/>
    <n v="76.576576576576571"/>
    <n v="7.1142036414846457"/>
  </r>
  <r>
    <x v="6"/>
    <x v="89"/>
    <x v="1352"/>
    <x v="1"/>
    <x v="0"/>
    <s v="G"/>
    <m/>
    <m/>
    <n v="115"/>
    <n v="1237.8496499999999"/>
    <n v="0"/>
    <n v="0"/>
    <n v="39.134347826869998"/>
    <n v="3.6357033999637678"/>
  </r>
  <r>
    <x v="6"/>
    <x v="89"/>
    <x v="1353"/>
    <x v="1"/>
    <x v="0"/>
    <s v="G"/>
    <m/>
    <m/>
    <n v="43"/>
    <n v="462.84812999999997"/>
    <n v="232.55813953488371"/>
    <n v="234.88372093023256"/>
    <n v="233.72093023255815"/>
    <n v="21.71340594325088"/>
  </r>
  <r>
    <x v="6"/>
    <x v="89"/>
    <x v="1354"/>
    <x v="1"/>
    <x v="0"/>
    <s v="G"/>
    <m/>
    <m/>
    <n v="192"/>
    <n v="2066.6707200000001"/>
    <n v="57.291666666666664"/>
    <n v="62.5"/>
    <n v="59.895833333333329"/>
    <n v="5.5645103850215376"/>
  </r>
  <r>
    <x v="6"/>
    <x v="89"/>
    <x v="1355"/>
    <x v="1"/>
    <x v="0"/>
    <s v="G"/>
    <m/>
    <m/>
    <n v="37"/>
    <n v="398.26466999999997"/>
    <n v="0"/>
    <n v="0"/>
    <n v="148.64864864864865"/>
    <n v="13.809924715823136"/>
  </r>
  <r>
    <x v="6"/>
    <x v="89"/>
    <x v="1356"/>
    <x v="1"/>
    <x v="0"/>
    <s v="G"/>
    <m/>
    <m/>
    <n v="120"/>
    <n v="1291.6691999999998"/>
    <n v="58.333333333333336"/>
    <n v="66.666666666666671"/>
    <n v="62.5"/>
    <n v="5.8064456191529095"/>
  </r>
  <r>
    <x v="6"/>
    <x v="89"/>
    <x v="1357"/>
    <x v="1"/>
    <x v="0"/>
    <s v="G"/>
    <m/>
    <m/>
    <n v="139"/>
    <n v="1496.1834899999999"/>
    <n v="48.920863309352519"/>
    <n v="50.359712230215827"/>
    <n v="49.640287769784173"/>
    <n v="4.6117381032696487"/>
  </r>
  <r>
    <x v="6"/>
    <x v="89"/>
    <x v="1358"/>
    <x v="1"/>
    <x v="0"/>
    <s v="G"/>
    <m/>
    <m/>
    <n v="104"/>
    <n v="1119.4466399999999"/>
    <n v="0"/>
    <n v="0"/>
    <n v="7"/>
    <n v="0.6503219093451259"/>
  </r>
  <r>
    <x v="6"/>
    <x v="90"/>
    <x v="1359"/>
    <x v="7"/>
    <x v="2"/>
    <s v="2 -  8"/>
    <n v="159"/>
    <n v="528"/>
    <n v="343.5"/>
    <n v="3697.4030849999999"/>
    <n v="34.44"/>
    <n v="43.06"/>
    <n v="38.75"/>
    <n v="3.5999962838748041"/>
  </r>
  <r>
    <x v="6"/>
    <x v="90"/>
    <x v="1360"/>
    <x v="7"/>
    <x v="2"/>
    <s v="1 - 20"/>
    <n v="53"/>
    <n v="1120"/>
    <n v="586.5"/>
    <n v="6313.0332149999995"/>
    <n v="35.520000000000003"/>
    <n v="51.67"/>
    <n v="43.594999999999999"/>
    <n v="4.0501119482715371"/>
  </r>
  <r>
    <x v="6"/>
    <x v="90"/>
    <x v="1361"/>
    <x v="7"/>
    <x v="2"/>
    <s v="5 - 15 "/>
    <n v="471"/>
    <n v="967"/>
    <n v="719"/>
    <n v="7739.2512899999992"/>
    <m/>
    <m/>
    <n v="48.44"/>
    <n v="4.5002276126682705"/>
  </r>
  <r>
    <x v="6"/>
    <x v="90"/>
    <x v="1362"/>
    <x v="7"/>
    <x v="2"/>
    <s v="G - 32"/>
    <n v="23"/>
    <n v="351"/>
    <n v="187"/>
    <n v="2012.8511699999999"/>
    <n v="20.99"/>
    <n v="74.489999999999995"/>
    <n v="47.739999999999995"/>
    <n v="4.4351954217337575"/>
  </r>
  <r>
    <x v="6"/>
    <x v="90"/>
    <x v="1363"/>
    <x v="7"/>
    <x v="2"/>
    <s v=" 1 - 4"/>
    <n v="72"/>
    <n v="683"/>
    <n v="377.5"/>
    <n v="4063.3760249999996"/>
    <n v="21.53"/>
    <n v="40.9"/>
    <n v="31.215"/>
    <n v="2.8999712000297291"/>
  </r>
  <r>
    <x v="6"/>
    <x v="90"/>
    <x v="1364"/>
    <x v="7"/>
    <x v="2"/>
    <s v="1 - 11"/>
    <n v="784"/>
    <n v="800"/>
    <n v="792"/>
    <n v="8525.0167199999996"/>
    <n v="51.67"/>
    <n v="57.05"/>
    <n v="54.36"/>
    <n v="5.0502141417144344"/>
  </r>
  <r>
    <x v="6"/>
    <x v="90"/>
    <x v="1364"/>
    <x v="7"/>
    <x v="2"/>
    <s v="3 - 8"/>
    <m/>
    <m/>
    <n v="864"/>
    <n v="9300.0182399999994"/>
    <m/>
    <m/>
    <n v="57.5"/>
    <n v="5.3419299696206766"/>
  </r>
  <r>
    <x v="6"/>
    <x v="90"/>
    <x v="1365"/>
    <x v="7"/>
    <x v="2"/>
    <s v="1 - 5"/>
    <n v="27"/>
    <n v="864"/>
    <n v="445.5"/>
    <n v="4795.3219049999998"/>
    <n v="48.44"/>
    <n v="64.58"/>
    <n v="56.51"/>
    <n v="5.2499558710132943"/>
  </r>
  <r>
    <x v="6"/>
    <x v="90"/>
    <x v="1366"/>
    <x v="7"/>
    <x v="2"/>
    <s v="G - 13"/>
    <n v="54"/>
    <n v="689"/>
    <n v="371.5"/>
    <n v="3998.7925649999997"/>
    <n v="53.82"/>
    <n v="92.57"/>
    <n v="73.194999999999993"/>
    <n v="6.8000445935023546"/>
  </r>
  <r>
    <x v="6"/>
    <x v="90"/>
    <x v="1367"/>
    <x v="7"/>
    <x v="2"/>
    <s v="3 - 25"/>
    <n v="43"/>
    <n v="2168"/>
    <n v="1105.5"/>
    <n v="11899.502504999999"/>
    <n v="49.73"/>
    <n v="75.349999999999994"/>
    <n v="62.539999999999992"/>
    <n v="5.8101617443491662"/>
  </r>
  <r>
    <x v="6"/>
    <x v="90"/>
    <x v="1368"/>
    <x v="7"/>
    <x v="2"/>
    <s v="G - 13"/>
    <n v="31"/>
    <n v="5960"/>
    <n v="2995.5"/>
    <n v="32243.292404999997"/>
    <n v="40.9"/>
    <n v="64.58"/>
    <n v="52.739999999999995"/>
    <n v="4.8997110712659904"/>
  </r>
  <r>
    <x v="6"/>
    <x v="90"/>
    <x v="1369"/>
    <x v="7"/>
    <x v="2"/>
    <s v="G - 16"/>
    <n v="47"/>
    <n v="2232"/>
    <n v="1139.5"/>
    <n v="12265.475444999998"/>
    <n v="32.29"/>
    <n v="66.739999999999995"/>
    <n v="49.515000000000001"/>
    <n v="4.6000984773177009"/>
  </r>
  <r>
    <x v="6"/>
    <x v="91"/>
    <x v="1370"/>
    <x v="2"/>
    <x v="1"/>
    <s v="Ground"/>
    <n v="35"/>
    <n v="75"/>
    <n v="55"/>
    <n v="592.01504999999997"/>
    <n v="34.979999999999997"/>
    <n v="48.83"/>
    <n v="41.905000000000001"/>
    <n v="3.8931056587296426"/>
  </r>
  <r>
    <x v="6"/>
    <x v="91"/>
    <x v="1370"/>
    <x v="2"/>
    <x v="1"/>
    <n v="1"/>
    <n v="30"/>
    <n v="75"/>
    <n v="52.5"/>
    <n v="565.10527500000001"/>
    <n v="28.63"/>
    <n v="38.43"/>
    <n v="33.53"/>
    <n v="3.1150419457631529"/>
  </r>
  <r>
    <x v="6"/>
    <x v="91"/>
    <x v="1370"/>
    <x v="2"/>
    <x v="1"/>
    <n v="2"/>
    <n v="35"/>
    <n v="75"/>
    <n v="55"/>
    <n v="592.01504999999997"/>
    <n v="21.96"/>
    <n v="33.909999999999997"/>
    <n v="27.934999999999999"/>
    <n v="2.5952489339365843"/>
  </r>
  <r>
    <x v="6"/>
    <x v="91"/>
    <x v="1370"/>
    <x v="2"/>
    <x v="1"/>
    <n v="3"/>
    <n v="35"/>
    <n v="75"/>
    <n v="55"/>
    <n v="592.01504999999997"/>
    <n v="18.3"/>
    <n v="21.53"/>
    <n v="19.914999999999999"/>
    <n v="1.850165832086883"/>
  </r>
  <r>
    <x v="6"/>
    <x v="91"/>
    <x v="1371"/>
    <x v="2"/>
    <x v="1"/>
    <s v="Lower Ground"/>
    <n v="20"/>
    <n v="93"/>
    <n v="56.5"/>
    <n v="608.16091499999993"/>
    <n v="183"/>
    <n v="344.45"/>
    <n v="263.72500000000002"/>
    <n v="24.50087793457762"/>
  </r>
  <r>
    <x v="6"/>
    <x v="91"/>
    <x v="1371"/>
    <x v="2"/>
    <x v="1"/>
    <s v="Ground"/>
    <n v="30"/>
    <n v="75"/>
    <n v="52.5"/>
    <n v="565.10527500000001"/>
    <n v="140"/>
    <n v="236.81"/>
    <n v="188.405"/>
    <n v="17.503414190024063"/>
  </r>
  <r>
    <x v="6"/>
    <x v="91"/>
    <x v="1371"/>
    <x v="2"/>
    <x v="1"/>
    <n v="1"/>
    <n v="20"/>
    <n v="93"/>
    <n v="56.5"/>
    <n v="608.16091499999993"/>
    <n v="107.64"/>
    <n v="307"/>
    <n v="207.32"/>
    <n v="19.260676892204497"/>
  </r>
  <r>
    <x v="6"/>
    <x v="91"/>
    <x v="1371"/>
    <x v="2"/>
    <x v="1"/>
    <n v="2"/>
    <n v="25"/>
    <n v="95"/>
    <n v="60"/>
    <n v="645.83459999999991"/>
    <n v="86.11"/>
    <n v="226.05"/>
    <n v="156.08000000000001"/>
    <n v="14.50032051579818"/>
  </r>
  <r>
    <x v="6"/>
    <x v="91"/>
    <x v="1372"/>
    <x v="2"/>
    <x v="1"/>
    <s v="Ground"/>
    <n v="14"/>
    <n v="75"/>
    <n v="44.5"/>
    <n v="478.99399499999998"/>
    <n v="65.34"/>
    <n v="139.93"/>
    <n v="102.63500000000001"/>
    <n v="9.5351127379481415"/>
  </r>
  <r>
    <x v="6"/>
    <x v="91"/>
    <x v="1372"/>
    <x v="2"/>
    <x v="1"/>
    <s v="Ground"/>
    <n v="90"/>
    <n v="134"/>
    <n v="112"/>
    <n v="1205.55792"/>
    <n v="75.3"/>
    <n v="110"/>
    <n v="92.65"/>
    <n v="8.6074749858322743"/>
  </r>
  <r>
    <x v="6"/>
    <x v="91"/>
    <x v="1372"/>
    <x v="2"/>
    <x v="1"/>
    <n v="1"/>
    <n v="17"/>
    <n v="82"/>
    <n v="49.5"/>
    <n v="532.81354499999998"/>
    <n v="66.7"/>
    <n v="76.42"/>
    <n v="71.56"/>
    <n v="6.6481479761053155"/>
  </r>
  <r>
    <x v="6"/>
    <x v="91"/>
    <x v="1372"/>
    <x v="2"/>
    <x v="1"/>
    <n v="2"/>
    <n v="17"/>
    <n v="40"/>
    <n v="28.5"/>
    <n v="306.771435"/>
    <n v="37.67"/>
    <n v="43.06"/>
    <n v="40.365000000000002"/>
    <n v="3.7500348386737152"/>
  </r>
  <r>
    <x v="6"/>
    <x v="91"/>
    <x v="1372"/>
    <x v="2"/>
    <x v="1"/>
    <n v="3"/>
    <n v="20"/>
    <n v="56"/>
    <n v="38"/>
    <n v="409.02857999999998"/>
    <n v="38.75"/>
    <n v="43"/>
    <n v="40.875"/>
    <n v="3.7974154349260028"/>
  </r>
  <r>
    <x v="6"/>
    <x v="91"/>
    <x v="1372"/>
    <x v="2"/>
    <x v="1"/>
    <n v="4"/>
    <n v="9"/>
    <n v="35"/>
    <n v="22"/>
    <n v="236.80601999999999"/>
    <n v="21.5"/>
    <n v="32.299999999999997"/>
    <n v="26.9"/>
    <n v="2.499094194483412"/>
  </r>
  <r>
    <x v="6"/>
    <x v="92"/>
    <x v="1373"/>
    <x v="8"/>
    <x v="2"/>
    <s v="1 - 21"/>
    <n v="841"/>
    <n v="1600"/>
    <n v="1220.5"/>
    <n v="13137.352154999999"/>
    <n v="54.9"/>
    <n v="57.59"/>
    <n v="56.245000000000005"/>
    <n v="5.2253365415880868"/>
  </r>
  <r>
    <x v="6"/>
    <x v="92"/>
    <x v="1374"/>
    <x v="8"/>
    <x v="2"/>
    <s v="G - 16"/>
    <n v="158"/>
    <n v="731"/>
    <n v="444.5"/>
    <n v="4784.5579949999992"/>
    <n v="25.83"/>
    <n v="31.22"/>
    <n v="28.524999999999999"/>
    <n v="2.650061780581388"/>
  </r>
  <r>
    <x v="6"/>
    <x v="92"/>
    <x v="1375"/>
    <x v="8"/>
    <x v="2"/>
    <s v=" 1 - 29"/>
    <n v="55"/>
    <n v="789"/>
    <n v="422"/>
    <n v="4542.3700199999994"/>
    <n v="38.75"/>
    <n v="43.06"/>
    <n v="40.905000000000001"/>
    <n v="3.8002025288231964"/>
  </r>
  <r>
    <x v="6"/>
    <x v="92"/>
    <x v="1376"/>
    <x v="8"/>
    <x v="2"/>
    <s v="1 - 14"/>
    <n v="60"/>
    <n v="677"/>
    <n v="368.5"/>
    <n v="3966.5008349999998"/>
    <n v="24.76"/>
    <n v="44.67"/>
    <n v="34.715000000000003"/>
    <n v="3.2251321547022922"/>
  </r>
  <r>
    <x v="6"/>
    <x v="92"/>
    <x v="1377"/>
    <x v="8"/>
    <x v="2"/>
    <s v="1 - 7"/>
    <n v="371"/>
    <n v="434"/>
    <n v="402.5"/>
    <n v="4332.4737749999995"/>
    <n v="48.98"/>
    <n v="59.2"/>
    <n v="54.09"/>
    <n v="5.025130296639694"/>
  </r>
  <r>
    <x v="6"/>
    <x v="92"/>
    <x v="1378"/>
    <x v="8"/>
    <x v="2"/>
    <s v="Ground"/>
    <n v="223"/>
    <n v="285"/>
    <n v="254"/>
    <n v="2734.03314"/>
    <m/>
    <m/>
    <n v="51.66"/>
    <n v="4.7993756909670289"/>
  </r>
  <r>
    <x v="6"/>
    <x v="92"/>
    <x v="1378"/>
    <x v="8"/>
    <x v="2"/>
    <s v="1 - 28"/>
    <n v="71"/>
    <n v="1029"/>
    <n v="550"/>
    <n v="5920.1504999999997"/>
    <n v="32.29"/>
    <n v="42.63"/>
    <n v="37.46"/>
    <n v="3.4801512462954878"/>
  </r>
  <r>
    <x v="6"/>
    <x v="92"/>
    <x v="1379"/>
    <x v="8"/>
    <x v="2"/>
    <s v=" 2 - 13"/>
    <m/>
    <m/>
    <n v="1121"/>
    <n v="12066.34311"/>
    <n v="51.67"/>
    <n v="73.2"/>
    <n v="62.435000000000002"/>
    <n v="5.800406915708991"/>
  </r>
  <r>
    <x v="6"/>
    <x v="92"/>
    <x v="1380"/>
    <x v="8"/>
    <x v="2"/>
    <s v=" 3 - 9"/>
    <n v="73"/>
    <n v="175"/>
    <n v="124"/>
    <n v="1334.7248399999999"/>
    <n v="32.29"/>
    <n v="48.44"/>
    <n v="40.364999999999995"/>
    <n v="3.7500348386737148"/>
  </r>
  <r>
    <x v="6"/>
    <x v="92"/>
    <x v="1381"/>
    <x v="8"/>
    <x v="2"/>
    <s v="1 - 9"/>
    <n v="325"/>
    <n v="465"/>
    <n v="395"/>
    <n v="4251.7444499999992"/>
    <m/>
    <m/>
    <n v="43.5"/>
    <n v="4.041286150930425"/>
  </r>
  <r>
    <x v="6"/>
    <x v="92"/>
    <x v="1382"/>
    <x v="8"/>
    <x v="2"/>
    <s v="1 - 7"/>
    <n v="186"/>
    <n v="1439"/>
    <n v="812.5"/>
    <n v="8745.6768749999992"/>
    <m/>
    <m/>
    <n v="35.520000000000003"/>
    <n v="3.2999191742769818"/>
  </r>
  <r>
    <x v="6"/>
    <x v="92"/>
    <x v="1383"/>
    <x v="8"/>
    <x v="2"/>
    <s v="Ground"/>
    <n v="159"/>
    <n v="281"/>
    <n v="220"/>
    <n v="2368.0601999999999"/>
    <n v="53.82"/>
    <n v="96.88"/>
    <n v="75.349999999999994"/>
    <n v="7.0002508384507474"/>
  </r>
  <r>
    <x v="6"/>
    <x v="92"/>
    <x v="1383"/>
    <x v="8"/>
    <x v="2"/>
    <s v="1 - 3"/>
    <n v="39"/>
    <n v="228"/>
    <n v="133.5"/>
    <n v="1436.9819849999999"/>
    <n v="25.3"/>
    <n v="32.29"/>
    <n v="28.795000000000002"/>
    <n v="2.6751456256561288"/>
  </r>
  <r>
    <x v="6"/>
    <x v="92"/>
    <x v="1384"/>
    <x v="8"/>
    <x v="2"/>
    <s v="1 - 18"/>
    <n v="267"/>
    <n v="344"/>
    <n v="305.5"/>
    <n v="3288.3745049999998"/>
    <n v="28.31"/>
    <n v="50.81"/>
    <n v="39.56"/>
    <n v="3.6752478190990256"/>
  </r>
  <r>
    <x v="7"/>
    <x v="93"/>
    <x v="1385"/>
    <x v="4"/>
    <x v="1"/>
    <s v="LG"/>
    <n v="40"/>
    <n v="87"/>
    <n v="63.5"/>
    <n v="683.508285"/>
    <n v="214.75"/>
    <n v="392.88"/>
    <n v="303.815"/>
    <n v="28.22536441252706"/>
  </r>
  <r>
    <x v="7"/>
    <x v="93"/>
    <x v="1385"/>
    <x v="4"/>
    <x v="1"/>
    <s v="LG"/>
    <n v="98"/>
    <n v="386"/>
    <n v="242"/>
    <n v="2604.8662199999999"/>
    <n v="75.34"/>
    <n v="730.86"/>
    <n v="403.1"/>
    <n v="37.449251665288607"/>
  </r>
  <r>
    <x v="7"/>
    <x v="93"/>
    <x v="1385"/>
    <x v="4"/>
    <x v="1"/>
    <s v="G"/>
    <n v="53"/>
    <n v="85"/>
    <n v="69"/>
    <n v="742.70979"/>
    <n v="125.93"/>
    <n v="400.41"/>
    <n v="263.17"/>
    <n v="24.449316697479542"/>
  </r>
  <r>
    <x v="7"/>
    <x v="93"/>
    <x v="1385"/>
    <x v="4"/>
    <x v="1"/>
    <s v="G"/>
    <n v="106"/>
    <n v="333"/>
    <n v="219.5"/>
    <n v="2362.6782449999996"/>
    <n v="64.58"/>
    <n v="339.06"/>
    <n v="201.82"/>
    <n v="18.749709677719043"/>
  </r>
  <r>
    <x v="7"/>
    <x v="93"/>
    <x v="1386"/>
    <x v="4"/>
    <x v="1"/>
    <n v="1"/>
    <m/>
    <m/>
    <n v="28"/>
    <n v="301.38947999999999"/>
    <n v="53.95"/>
    <n v="78.930000000000007"/>
    <n v="66.44"/>
    <n v="6.1724839509843088"/>
  </r>
  <r>
    <x v="7"/>
    <x v="93"/>
    <x v="1386"/>
    <x v="4"/>
    <x v="1"/>
    <n v="2"/>
    <n v="25"/>
    <n v="75"/>
    <n v="50"/>
    <n v="538.19549999999992"/>
    <n v="32.619999999999997"/>
    <n v="38.44"/>
    <n v="35.53"/>
    <n v="3.3008482055760462"/>
  </r>
  <r>
    <x v="7"/>
    <x v="93"/>
    <x v="1387"/>
    <x v="4"/>
    <x v="1"/>
    <s v="G"/>
    <n v="204"/>
    <n v="286"/>
    <n v="245"/>
    <n v="2637.1579499999998"/>
    <n v="49.51"/>
    <n v="111.73"/>
    <n v="80.62"/>
    <n v="7.4898503330577215"/>
  </r>
  <r>
    <x v="7"/>
    <x v="93"/>
    <x v="1387"/>
    <x v="4"/>
    <x v="1"/>
    <n v="1"/>
    <n v="23"/>
    <n v="152"/>
    <n v="87.5"/>
    <n v="941.8421249999999"/>
    <n v="28.31"/>
    <n v="85.79"/>
    <n v="57.050000000000004"/>
    <n v="5.3001235611627759"/>
  </r>
  <r>
    <x v="7"/>
    <x v="93"/>
    <x v="1387"/>
    <x v="4"/>
    <x v="1"/>
    <s v="Kiosk"/>
    <n v="7"/>
    <n v="15"/>
    <n v="11"/>
    <n v="118.40300999999999"/>
    <n v="0"/>
    <n v="0"/>
    <n v="228.74"/>
    <n v="21.250661934800586"/>
  </r>
  <r>
    <x v="7"/>
    <x v="94"/>
    <x v="1388"/>
    <x v="4"/>
    <x v="2"/>
    <s v="Ground Floor"/>
    <n v="53"/>
    <n v="158"/>
    <n v="105.5"/>
    <n v="1135.5925049999998"/>
    <n v="43.06"/>
    <n v="53.82"/>
    <n v="48.44"/>
    <n v="4.5002276126682705"/>
  </r>
  <r>
    <x v="7"/>
    <x v="94"/>
    <x v="1388"/>
    <x v="4"/>
    <x v="2"/>
    <s v="1"/>
    <n v="50"/>
    <n v="203"/>
    <n v="126.5"/>
    <n v="1361.6346149999999"/>
    <n v="34.880000000000003"/>
    <n v="46.72"/>
    <n v="40.799999999999997"/>
    <n v="3.790447700183019"/>
  </r>
  <r>
    <x v="7"/>
    <x v="95"/>
    <x v="1389"/>
    <x v="4"/>
    <x v="1"/>
    <s v="G"/>
    <m/>
    <m/>
    <n v="268"/>
    <n v="2884.7278799999999"/>
    <n v="51.66"/>
    <n v="59.2"/>
    <n v="55.43"/>
    <n v="5.1496204907143319"/>
  </r>
  <r>
    <x v="7"/>
    <x v="96"/>
    <x v="1390"/>
    <x v="4"/>
    <x v="2"/>
    <s v="Ground Floor"/>
    <n v="35"/>
    <n v="110"/>
    <n v="72.5"/>
    <n v="780.38347499999998"/>
    <n v="32.29"/>
    <n v="124.86"/>
    <n v="78.575000000000003"/>
    <n v="7.2998634323990377"/>
  </r>
  <r>
    <x v="7"/>
    <x v="96"/>
    <x v="1390"/>
    <x v="4"/>
    <x v="2"/>
    <s v="1"/>
    <m/>
    <m/>
    <n v="42"/>
    <n v="452.08421999999996"/>
    <n v="0"/>
    <n v="0"/>
    <n v="32.29"/>
    <n v="2.999842064679159"/>
  </r>
  <r>
    <x v="7"/>
    <x v="96"/>
    <x v="1391"/>
    <x v="4"/>
    <x v="2"/>
    <s v="B1"/>
    <n v="177"/>
    <n v="1045"/>
    <n v="611"/>
    <n v="6576.7490099999995"/>
    <n v="59.2"/>
    <n v="69.97"/>
    <n v="64.585000000000008"/>
    <n v="6.0001486450078509"/>
  </r>
  <r>
    <x v="7"/>
    <x v="96"/>
    <x v="1391"/>
    <x v="4"/>
    <x v="2"/>
    <s v="1-8"/>
    <n v="238"/>
    <n v="1929"/>
    <n v="1083.5"/>
    <n v="11662.696484999999"/>
    <n v="59.2"/>
    <n v="72.33"/>
    <n v="65.765000000000001"/>
    <n v="6.1097743382974574"/>
  </r>
  <r>
    <x v="7"/>
    <x v="97"/>
    <x v="1392"/>
    <x v="4"/>
    <x v="2"/>
    <s v="Ground Floor"/>
    <n v="101"/>
    <n v="270"/>
    <n v="185.5"/>
    <n v="1996.705305"/>
    <n v="11.08"/>
    <n v="59.2"/>
    <n v="35.14"/>
    <n v="3.264615984912532"/>
  </r>
  <r>
    <x v="7"/>
    <x v="97"/>
    <x v="1392"/>
    <x v="4"/>
    <x v="2"/>
    <s v="1  -  8"/>
    <n v="1241"/>
    <n v="3943"/>
    <n v="2592"/>
    <n v="27900.054719999996"/>
    <n v="59.2"/>
    <n v="64.58"/>
    <n v="61.89"/>
    <n v="5.7497747099099774"/>
  </r>
  <r>
    <x v="7"/>
    <x v="97"/>
    <x v="1392"/>
    <x v="4"/>
    <x v="2"/>
    <s v="1  -  8"/>
    <n v="251"/>
    <n v="1086"/>
    <n v="668.5"/>
    <n v="7195.6738349999996"/>
    <n v="69.959999999999994"/>
    <n v="72.650000000000006"/>
    <n v="71.305000000000007"/>
    <n v="6.624457677979172"/>
  </r>
  <r>
    <x v="7"/>
    <x v="97"/>
    <x v="1393"/>
    <x v="4"/>
    <x v="2"/>
    <s v="2 - 3"/>
    <n v="1565"/>
    <n v="2702"/>
    <n v="2133.5"/>
    <n v="22964.801984999998"/>
    <n v="0"/>
    <n v="0"/>
    <n v="8.73"/>
    <n v="0.81104432408327842"/>
  </r>
  <r>
    <x v="7"/>
    <x v="97"/>
    <x v="1394"/>
    <x v="4"/>
    <x v="2"/>
    <s v="2 - 8"/>
    <n v="664"/>
    <n v="1831"/>
    <n v="1247.5"/>
    <n v="13427.977724999999"/>
    <n v="0"/>
    <n v="0"/>
    <n v="73.19"/>
    <n v="6.7995800778528226"/>
  </r>
  <r>
    <x v="7"/>
    <x v="97"/>
    <x v="1395"/>
    <x v="4"/>
    <x v="2"/>
    <s v="Ground Floor"/>
    <n v="379"/>
    <n v="7432"/>
    <n v="3905.5"/>
    <n v="42038.450504999993"/>
    <n v="45.2"/>
    <n v="51.67"/>
    <n v="48.435000000000002"/>
    <n v="4.4997630970187386"/>
  </r>
  <r>
    <x v="7"/>
    <x v="98"/>
    <x v="1396"/>
    <x v="4"/>
    <x v="2"/>
    <s v="Ground Floor"/>
    <n v="63"/>
    <n v="512"/>
    <n v="287.5"/>
    <n v="3094.6241249999998"/>
    <n v="43.06"/>
    <n v="65.12"/>
    <n v="54.09"/>
    <n v="5.025130296639694"/>
  </r>
  <r>
    <x v="7"/>
    <x v="98"/>
    <x v="1396"/>
    <x v="4"/>
    <x v="2"/>
    <s v="1"/>
    <n v="835"/>
    <n v="2539"/>
    <n v="1687"/>
    <n v="18158.71617"/>
    <n v="43.06"/>
    <n v="53.82"/>
    <n v="48.44"/>
    <n v="4.5002276126682705"/>
  </r>
  <r>
    <x v="7"/>
    <x v="98"/>
    <x v="1396"/>
    <x v="4"/>
    <x v="2"/>
    <s v="2-9"/>
    <n v="1554"/>
    <n v="4986"/>
    <n v="3270"/>
    <n v="35197.985699999997"/>
    <n v="62.43"/>
    <n v="69.97"/>
    <n v="66.2"/>
    <n v="6.1501871998067621"/>
  </r>
  <r>
    <x v="7"/>
    <x v="99"/>
    <x v="1397"/>
    <x v="1"/>
    <x v="0"/>
    <s v="G"/>
    <m/>
    <m/>
    <n v="134"/>
    <n v="1442.36394"/>
    <n v="37.31"/>
    <n v="57.7"/>
    <n v="47.505000000000003"/>
    <n v="4.4133631862057436"/>
  </r>
  <r>
    <x v="7"/>
    <x v="100"/>
    <x v="1398"/>
    <x v="1"/>
    <x v="0"/>
    <s v="G"/>
    <m/>
    <m/>
    <n v="232"/>
    <n v="2497.22712"/>
    <n v="23.71"/>
    <n v="36.64"/>
    <n v="30.175000000000001"/>
    <n v="2.8033519449270248"/>
  </r>
  <r>
    <x v="3"/>
    <x v="34"/>
    <x v="728"/>
    <x v="4"/>
    <x v="2"/>
    <s v="1 - 4"/>
    <n v="30"/>
    <n v="85"/>
    <n v="57.5"/>
    <n v="618.92482499999994"/>
    <n v="18.2"/>
    <n v="25.4"/>
    <n v="21.799999999999997"/>
    <n v="2.0252882319605345"/>
  </r>
  <r>
    <x v="3"/>
    <x v="34"/>
    <x v="1399"/>
    <x v="4"/>
    <x v="2"/>
    <s v="GF - 4"/>
    <n v="13"/>
    <n v="88"/>
    <n v="50.5"/>
    <n v="543.57745499999999"/>
    <n v="17.309999999999999"/>
    <n v="24.4"/>
    <n v="20.854999999999997"/>
    <n v="1.9374947741989426"/>
  </r>
  <r>
    <x v="3"/>
    <x v="34"/>
    <x v="730"/>
    <x v="4"/>
    <x v="2"/>
    <s v="1 - 3A"/>
    <n v="88"/>
    <n v="277"/>
    <n v="182.5"/>
    <n v="1964.4135749999998"/>
    <n v="25.83"/>
    <n v="34.44"/>
    <n v="30.134999999999998"/>
    <n v="2.7996358197307667"/>
  </r>
  <r>
    <x v="3"/>
    <x v="35"/>
    <x v="731"/>
    <x v="4"/>
    <x v="2"/>
    <n v="2"/>
    <m/>
    <m/>
    <n v="362"/>
    <n v="3896.5354199999997"/>
    <m/>
    <m/>
    <n v="24.29"/>
    <n v="2.2566170254275866"/>
  </r>
  <r>
    <x v="3"/>
    <x v="35"/>
    <x v="731"/>
    <x v="4"/>
    <x v="2"/>
    <n v="3"/>
    <n v="362"/>
    <n v="576"/>
    <n v="469"/>
    <n v="5048.2737899999993"/>
    <m/>
    <m/>
    <n v="23.47"/>
    <n v="2.1804364589043006"/>
  </r>
  <r>
    <x v="3"/>
    <x v="34"/>
    <x v="1400"/>
    <x v="4"/>
    <x v="2"/>
    <n v="1"/>
    <m/>
    <m/>
    <n v="152"/>
    <n v="1636.1143199999999"/>
    <n v="21.22"/>
    <n v="22.95"/>
    <n v="22.085000000000001"/>
    <n v="2.0517656239838722"/>
  </r>
  <r>
    <x v="3"/>
    <x v="34"/>
    <x v="1401"/>
    <x v="4"/>
    <x v="2"/>
    <s v="1 - 8"/>
    <n v="84"/>
    <n v="235"/>
    <n v="159.5"/>
    <n v="1716.8436449999999"/>
    <n v="22.6"/>
    <n v="30.1"/>
    <n v="26.35"/>
    <n v="2.4479974730348668"/>
  </r>
  <r>
    <x v="3"/>
    <x v="34"/>
    <x v="1402"/>
    <x v="4"/>
    <x v="2"/>
    <n v="2"/>
    <n v="29"/>
    <n v="71"/>
    <n v="50"/>
    <n v="538.19549999999992"/>
    <m/>
    <m/>
    <n v="17.2"/>
    <n v="1.5979338343908807"/>
  </r>
  <r>
    <x v="3"/>
    <x v="34"/>
    <x v="1403"/>
    <x v="4"/>
    <x v="2"/>
    <s v="G - 8"/>
    <n v="93"/>
    <n v="1162"/>
    <n v="627.5"/>
    <n v="6754.3535249999995"/>
    <m/>
    <m/>
    <n v="26.37"/>
    <n v="2.4498555356329956"/>
  </r>
  <r>
    <x v="3"/>
    <x v="34"/>
    <x v="1404"/>
    <x v="4"/>
    <x v="2"/>
    <s v="1 - 17"/>
    <n v="203"/>
    <n v="587"/>
    <n v="395"/>
    <n v="4251.7444499999992"/>
    <n v="26.91"/>
    <n v="31.97"/>
    <n v="29.439999999999998"/>
    <n v="2.7350681444457861"/>
  </r>
  <r>
    <x v="3"/>
    <x v="35"/>
    <x v="1405"/>
    <x v="4"/>
    <x v="2"/>
    <s v="Ground Floor"/>
    <m/>
    <m/>
    <n v="948"/>
    <n v="10204.186679999999"/>
    <m/>
    <m/>
    <n v="17.72"/>
    <n v="1.6462434619422328"/>
  </r>
  <r>
    <x v="3"/>
    <x v="35"/>
    <x v="1405"/>
    <x v="4"/>
    <x v="2"/>
    <n v="1"/>
    <n v="125"/>
    <n v="147"/>
    <n v="136"/>
    <n v="1463.89176"/>
    <n v="21.09"/>
    <n v="21.6"/>
    <n v="21.344999999999999"/>
    <n v="1.9830173078531015"/>
  </r>
  <r>
    <x v="3"/>
    <x v="35"/>
    <x v="1405"/>
    <x v="4"/>
    <x v="2"/>
    <n v="2"/>
    <m/>
    <m/>
    <n v="137"/>
    <n v="1474.6556699999999"/>
    <m/>
    <m/>
    <n v="21.16"/>
    <n v="1.965830228820409"/>
  </r>
  <r>
    <x v="3"/>
    <x v="35"/>
    <x v="1405"/>
    <x v="4"/>
    <x v="2"/>
    <n v="3"/>
    <m/>
    <m/>
    <n v="169"/>
    <n v="1819.10079"/>
    <m/>
    <m/>
    <n v="20.71"/>
    <n v="1.9240238203625082"/>
  </r>
  <r>
    <x v="3"/>
    <x v="43"/>
    <x v="1406"/>
    <x v="4"/>
    <x v="2"/>
    <s v="Ground Floor"/>
    <n v="253"/>
    <n v="890"/>
    <n v="571.5"/>
    <n v="6151.5745649999999"/>
    <n v="23.73"/>
    <n v="24.99"/>
    <n v="24.36"/>
    <n v="2.2631202445210379"/>
  </r>
  <r>
    <x v="3"/>
    <x v="43"/>
    <x v="1406"/>
    <x v="4"/>
    <x v="2"/>
    <n v="1"/>
    <n v="134"/>
    <n v="407"/>
    <n v="270.5"/>
    <n v="2911.637655"/>
    <n v="23.21"/>
    <n v="28.61"/>
    <n v="25.91"/>
    <n v="2.4071200958760302"/>
  </r>
  <r>
    <x v="3"/>
    <x v="43"/>
    <x v="1406"/>
    <x v="4"/>
    <x v="2"/>
    <n v="2"/>
    <n v="126"/>
    <n v="547"/>
    <n v="336.5"/>
    <n v="3622.0557149999995"/>
    <n v="20.62"/>
    <n v="29.17"/>
    <n v="24.895000000000003"/>
    <n v="2.3128234190209871"/>
  </r>
  <r>
    <x v="3"/>
    <x v="43"/>
    <x v="1406"/>
    <x v="4"/>
    <x v="2"/>
    <n v="3"/>
    <n v="1121"/>
    <n v="1250"/>
    <n v="1185.5"/>
    <n v="12760.615304999999"/>
    <n v="25.09"/>
    <n v="28.8"/>
    <n v="26.945"/>
    <n v="2.5032748353292025"/>
  </r>
  <r>
    <x v="3"/>
    <x v="43"/>
    <x v="1407"/>
    <x v="4"/>
    <x v="2"/>
    <s v="Ground Floor"/>
    <n v="444"/>
    <n v="743"/>
    <n v="593.5"/>
    <n v="6388.3805849999999"/>
    <n v="37.130000000000003"/>
    <n v="38.950000000000003"/>
    <n v="38.040000000000006"/>
    <n v="3.5340350616412275"/>
  </r>
  <r>
    <x v="3"/>
    <x v="43"/>
    <x v="1407"/>
    <x v="4"/>
    <x v="2"/>
    <s v="Mezzanine"/>
    <n v="314"/>
    <n v="832"/>
    <n v="573"/>
    <n v="6167.7204299999994"/>
    <n v="27.23"/>
    <n v="29.38"/>
    <n v="28.305"/>
    <n v="2.6296230920019696"/>
  </r>
  <r>
    <x v="3"/>
    <x v="43"/>
    <x v="1407"/>
    <x v="4"/>
    <x v="2"/>
    <n v="2"/>
    <n v="76"/>
    <n v="1392"/>
    <n v="734"/>
    <n v="7900.7099399999997"/>
    <m/>
    <m/>
    <n v="21.53"/>
    <n v="2.0002043868857942"/>
  </r>
  <r>
    <x v="3"/>
    <x v="38"/>
    <x v="726"/>
    <x v="4"/>
    <x v="2"/>
    <s v="Ground Floor"/>
    <m/>
    <m/>
    <n v="557"/>
    <n v="5995.4978699999992"/>
    <m/>
    <m/>
    <n v="38.96"/>
    <n v="3.6195059411551576"/>
  </r>
  <r>
    <x v="4"/>
    <x v="47"/>
    <x v="1408"/>
    <x v="4"/>
    <x v="2"/>
    <s v="2 - 7"/>
    <n v="290"/>
    <n v="520"/>
    <n v="405"/>
    <n v="4359.3835499999996"/>
    <n v="21.52"/>
    <n v="24.76"/>
    <n v="23.14"/>
    <n v="2.1497784260351733"/>
  </r>
  <r>
    <x v="4"/>
    <x v="47"/>
    <x v="1409"/>
    <x v="4"/>
    <x v="2"/>
    <s v="1 - 8"/>
    <m/>
    <m/>
    <n v="428"/>
    <n v="4606.9534799999992"/>
    <n v="15.06"/>
    <n v="32.29"/>
    <n v="23.675000000000001"/>
    <n v="2.1994816005351221"/>
  </r>
  <r>
    <x v="4"/>
    <x v="47"/>
    <x v="1410"/>
    <x v="4"/>
    <x v="2"/>
    <s v="2 - 7"/>
    <m/>
    <m/>
    <n v="408"/>
    <n v="4391.6752799999995"/>
    <n v="25.83"/>
    <n v="27.66"/>
    <n v="26.744999999999997"/>
    <n v="2.484694209347913"/>
  </r>
  <r>
    <x v="4"/>
    <x v="47"/>
    <x v="1411"/>
    <x v="4"/>
    <x v="2"/>
    <s v="Ground"/>
    <n v="27"/>
    <n v="81"/>
    <n v="54"/>
    <n v="581.25113999999996"/>
    <n v="37.630000000000003"/>
    <n v="45.21"/>
    <n v="41.42"/>
    <n v="3.8480476407250164"/>
  </r>
  <r>
    <x v="4"/>
    <x v="47"/>
    <x v="1411"/>
    <x v="4"/>
    <x v="2"/>
    <s v="1 - 4"/>
    <n v="20"/>
    <n v="231"/>
    <n v="125.5"/>
    <n v="1350.8707049999998"/>
    <n v="21.53"/>
    <n v="37.67"/>
    <n v="29.6"/>
    <n v="2.7499326452308179"/>
  </r>
  <r>
    <x v="4"/>
    <x v="47"/>
    <x v="1411"/>
    <x v="4"/>
    <x v="2"/>
    <s v="2"/>
    <m/>
    <m/>
    <n v="603"/>
    <n v="6490.6377299999995"/>
    <m/>
    <m/>
    <n v="24.76"/>
    <n v="2.3002814964836169"/>
  </r>
  <r>
    <x v="4"/>
    <x v="47"/>
    <x v="1412"/>
    <x v="4"/>
    <x v="2"/>
    <s v="3"/>
    <m/>
    <m/>
    <n v="25"/>
    <n v="269.09774999999996"/>
    <m/>
    <m/>
    <n v="37.67"/>
    <n v="3.4996609035758417"/>
  </r>
  <r>
    <x v="4"/>
    <x v="47"/>
    <x v="730"/>
    <x v="4"/>
    <x v="2"/>
    <s v="3"/>
    <n v="30"/>
    <n v="72"/>
    <n v="51"/>
    <n v="548.95940999999993"/>
    <n v="24.76"/>
    <n v="29.06"/>
    <n v="26.91"/>
    <n v="2.5000232257824768"/>
  </r>
  <r>
    <x v="4"/>
    <x v="47"/>
    <x v="1413"/>
    <x v="4"/>
    <x v="2"/>
    <s v="Ground"/>
    <n v="151"/>
    <n v="441"/>
    <n v="296"/>
    <n v="3186.1173599999997"/>
    <m/>
    <m/>
    <n v="26.91"/>
    <n v="2.5000232257824768"/>
  </r>
  <r>
    <x v="4"/>
    <x v="47"/>
    <x v="937"/>
    <x v="4"/>
    <x v="2"/>
    <s v="2"/>
    <n v="21"/>
    <n v="238"/>
    <n v="129.5"/>
    <n v="1393.9263449999999"/>
    <n v="19.559999999999999"/>
    <n v="19.809999999999999"/>
    <n v="19.684999999999999"/>
    <n v="1.8287981122084003"/>
  </r>
  <r>
    <x v="4"/>
    <x v="47"/>
    <x v="937"/>
    <x v="4"/>
    <x v="2"/>
    <s v="3 - 10"/>
    <n v="510"/>
    <n v="1848"/>
    <n v="1179"/>
    <n v="12690.649889999999"/>
    <m/>
    <m/>
    <n v="19.38"/>
    <n v="1.800462657586934"/>
  </r>
  <r>
    <x v="4"/>
    <x v="47"/>
    <x v="1414"/>
    <x v="4"/>
    <x v="2"/>
    <s v="1 - 2"/>
    <n v="45"/>
    <n v="74"/>
    <n v="59.5"/>
    <n v="640.45264499999996"/>
    <m/>
    <m/>
    <n v="23.68"/>
    <n v="2.1999461161846545"/>
  </r>
  <r>
    <x v="4"/>
    <x v="47"/>
    <x v="1415"/>
    <x v="4"/>
    <x v="2"/>
    <s v="Ground"/>
    <m/>
    <m/>
    <n v="55"/>
    <n v="592.01504999999997"/>
    <m/>
    <m/>
    <n v="81.819999999999993"/>
    <n v="7.6013340889454559"/>
  </r>
  <r>
    <x v="4"/>
    <x v="47"/>
    <x v="1416"/>
    <x v="4"/>
    <x v="2"/>
    <s v="2"/>
    <n v="23"/>
    <n v="42"/>
    <n v="32.5"/>
    <n v="349.82707499999998"/>
    <n v="21.65"/>
    <n v="29.96"/>
    <n v="25.805"/>
    <n v="2.3973652672358532"/>
  </r>
  <r>
    <x v="4"/>
    <x v="47"/>
    <x v="1417"/>
    <x v="4"/>
    <x v="2"/>
    <s v="Ground"/>
    <m/>
    <m/>
    <n v="26"/>
    <n v="279.86165999999997"/>
    <m/>
    <m/>
    <n v="64.62"/>
    <n v="6.0034002545545766"/>
  </r>
  <r>
    <x v="4"/>
    <x v="47"/>
    <x v="1417"/>
    <x v="4"/>
    <x v="2"/>
    <s v="Ground"/>
    <m/>
    <m/>
    <n v="204"/>
    <n v="2195.8376399999997"/>
    <m/>
    <m/>
    <n v="34.31"/>
    <n v="3.1875063870901812"/>
  </r>
  <r>
    <x v="4"/>
    <x v="47"/>
    <x v="1417"/>
    <x v="4"/>
    <x v="2"/>
    <s v="3"/>
    <m/>
    <m/>
    <n v="325"/>
    <n v="3498.2707499999997"/>
    <m/>
    <m/>
    <n v="10.77"/>
    <n v="1.0005667090924293"/>
  </r>
  <r>
    <x v="4"/>
    <x v="52"/>
    <x v="1418"/>
    <x v="4"/>
    <x v="2"/>
    <s v="Ground"/>
    <n v="7"/>
    <n v="75"/>
    <n v="41"/>
    <n v="441.32030999999995"/>
    <n v="53.82"/>
    <n v="108.11"/>
    <n v="80.965000000000003"/>
    <n v="7.5219019128754452"/>
  </r>
  <r>
    <x v="4"/>
    <x v="52"/>
    <x v="1418"/>
    <x v="4"/>
    <x v="2"/>
    <s v="1"/>
    <n v="74"/>
    <n v="186"/>
    <n v="130"/>
    <n v="1399.3082999999999"/>
    <n v="26.91"/>
    <n v="33.65"/>
    <n v="30.28"/>
    <n v="2.8131067735672017"/>
  </r>
  <r>
    <x v="4"/>
    <x v="56"/>
    <x v="942"/>
    <x v="4"/>
    <x v="2"/>
    <s v="18 - 21"/>
    <n v="38"/>
    <n v="60"/>
    <n v="49"/>
    <n v="527.43158999999991"/>
    <n v="12.92"/>
    <n v="16.149999999999999"/>
    <n v="14.535"/>
    <n v="1.3503469931902006"/>
  </r>
  <r>
    <x v="4"/>
    <x v="56"/>
    <x v="1419"/>
    <x v="4"/>
    <x v="2"/>
    <s v="Ground"/>
    <m/>
    <m/>
    <n v="340"/>
    <n v="3659.7293999999997"/>
    <m/>
    <m/>
    <n v="38.19"/>
    <n v="3.5479705311271936"/>
  </r>
  <r>
    <x v="4"/>
    <x v="56"/>
    <x v="1419"/>
    <x v="4"/>
    <x v="2"/>
    <s v="3"/>
    <m/>
    <m/>
    <n v="391"/>
    <n v="4208.6888099999996"/>
    <m/>
    <m/>
    <n v="24.28"/>
    <n v="2.2556879941285222"/>
  </r>
  <r>
    <x v="4"/>
    <x v="56"/>
    <x v="1420"/>
    <x v="4"/>
    <x v="2"/>
    <s v="Ground"/>
    <m/>
    <m/>
    <n v="348"/>
    <n v="3745.8406799999998"/>
    <m/>
    <m/>
    <n v="20.96"/>
    <n v="1.9472496028391197"/>
  </r>
  <r>
    <x v="4"/>
    <x v="56"/>
    <x v="1420"/>
    <x v="4"/>
    <x v="2"/>
    <s v="1"/>
    <m/>
    <m/>
    <n v="205"/>
    <n v="2206.6015499999999"/>
    <m/>
    <m/>
    <n v="16.79"/>
    <n v="1.5598435511292374"/>
  </r>
  <r>
    <x v="4"/>
    <x v="56"/>
    <x v="1420"/>
    <x v="4"/>
    <x v="2"/>
    <s v="2 - 9"/>
    <n v="56"/>
    <n v="171"/>
    <n v="113.5"/>
    <n v="1221.7037849999999"/>
    <n v="8.08"/>
    <n v="11.84"/>
    <n v="9.9600000000000009"/>
    <n v="0.92531517386820772"/>
  </r>
  <r>
    <x v="4"/>
    <x v="56"/>
    <x v="943"/>
    <x v="4"/>
    <x v="2"/>
    <s v="1"/>
    <n v="22"/>
    <n v="72"/>
    <n v="47"/>
    <n v="505.90376999999995"/>
    <n v="18.84"/>
    <n v="21.53"/>
    <n v="20.185000000000002"/>
    <n v="1.8752496771616238"/>
  </r>
  <r>
    <x v="4"/>
    <x v="56"/>
    <x v="1421"/>
    <x v="4"/>
    <x v="2"/>
    <s v="Ground"/>
    <m/>
    <m/>
    <n v="353"/>
    <n v="3799.6602299999995"/>
    <m/>
    <m/>
    <n v="28.19"/>
    <n v="2.6189392320627283"/>
  </r>
  <r>
    <x v="4"/>
    <x v="56"/>
    <x v="1421"/>
    <x v="4"/>
    <x v="2"/>
    <s v="1 - 3"/>
    <m/>
    <m/>
    <n v="353"/>
    <n v="3799.6602299999995"/>
    <n v="12.81"/>
    <n v="15.38"/>
    <n v="14.095000000000001"/>
    <n v="1.3094696160313641"/>
  </r>
  <r>
    <x v="4"/>
    <x v="56"/>
    <x v="1422"/>
    <x v="4"/>
    <x v="2"/>
    <s v="Ground"/>
    <m/>
    <m/>
    <n v="529"/>
    <n v="5694.1083899999994"/>
    <n v="29.39"/>
    <n v="41.44"/>
    <n v="35.414999999999999"/>
    <n v="3.2901643456368044"/>
  </r>
  <r>
    <x v="4"/>
    <x v="56"/>
    <x v="1422"/>
    <x v="4"/>
    <x v="2"/>
    <s v="1"/>
    <m/>
    <m/>
    <n v="528"/>
    <n v="5683.3444799999997"/>
    <m/>
    <m/>
    <n v="27.73"/>
    <n v="2.5762037923057628"/>
  </r>
  <r>
    <x v="4"/>
    <x v="56"/>
    <x v="1422"/>
    <x v="4"/>
    <x v="2"/>
    <s v="2"/>
    <m/>
    <m/>
    <n v="49"/>
    <n v="527.43158999999991"/>
    <m/>
    <m/>
    <n v="16.95"/>
    <n v="1.5747080519142689"/>
  </r>
  <r>
    <x v="4"/>
    <x v="59"/>
    <x v="1423"/>
    <x v="4"/>
    <x v="2"/>
    <s v="Ground "/>
    <m/>
    <m/>
    <n v="139"/>
    <n v="1496.1834899999999"/>
    <m/>
    <m/>
    <n v="24.13"/>
    <n v="2.2417525246425551"/>
  </r>
  <r>
    <x v="4"/>
    <x v="59"/>
    <x v="1423"/>
    <x v="4"/>
    <x v="2"/>
    <s v="2"/>
    <m/>
    <m/>
    <n v="139"/>
    <n v="1496.1834899999999"/>
    <n v="9.7899999999999991"/>
    <n v="11.48"/>
    <n v="10.635"/>
    <n v="0.9880247865550591"/>
  </r>
  <r>
    <x v="4"/>
    <x v="59"/>
    <x v="1423"/>
    <x v="4"/>
    <x v="2"/>
    <s v="3"/>
    <m/>
    <m/>
    <n v="139"/>
    <n v="1496.1834899999999"/>
    <m/>
    <m/>
    <n v="5.0199999999999996"/>
    <n v="0.46637371213036166"/>
  </r>
  <r>
    <x v="4"/>
    <x v="59"/>
    <x v="730"/>
    <x v="4"/>
    <x v="2"/>
    <s v="2"/>
    <m/>
    <m/>
    <n v="190"/>
    <n v="2045.1428999999998"/>
    <m/>
    <m/>
    <n v="16.18"/>
    <n v="1.5031726418863052"/>
  </r>
  <r>
    <x v="4"/>
    <x v="59"/>
    <x v="730"/>
    <x v="4"/>
    <x v="2"/>
    <s v="3"/>
    <m/>
    <m/>
    <n v="101"/>
    <n v="1087.15491"/>
    <m/>
    <m/>
    <n v="34.5"/>
    <n v="3.2051579817724059"/>
  </r>
  <r>
    <x v="4"/>
    <x v="59"/>
    <x v="1424"/>
    <x v="4"/>
    <x v="2"/>
    <s v="Ground"/>
    <m/>
    <m/>
    <n v="117"/>
    <n v="1259.3774699999999"/>
    <m/>
    <m/>
    <n v="11.4"/>
    <n v="1.0590956809334908"/>
  </r>
  <r>
    <x v="4"/>
    <x v="59"/>
    <x v="1424"/>
    <x v="4"/>
    <x v="2"/>
    <s v="1"/>
    <m/>
    <m/>
    <n v="59"/>
    <n v="635.0706899999999"/>
    <m/>
    <m/>
    <n v="10.3"/>
    <n v="0.95690223803639951"/>
  </r>
  <r>
    <x v="4"/>
    <x v="59"/>
    <x v="1424"/>
    <x v="4"/>
    <x v="2"/>
    <s v="2"/>
    <m/>
    <m/>
    <n v="59"/>
    <n v="635.0706899999999"/>
    <m/>
    <m/>
    <n v="12"/>
    <n v="1.1148375588773587"/>
  </r>
  <r>
    <x v="4"/>
    <x v="59"/>
    <x v="1425"/>
    <x v="4"/>
    <x v="2"/>
    <s v="Ground"/>
    <m/>
    <m/>
    <n v="147"/>
    <n v="1582.29477"/>
    <m/>
    <m/>
    <n v="10.19"/>
    <n v="0.94668289374669035"/>
  </r>
  <r>
    <x v="4"/>
    <x v="59"/>
    <x v="1425"/>
    <x v="4"/>
    <x v="2"/>
    <s v="1"/>
    <n v="15"/>
    <n v="40"/>
    <n v="27.5"/>
    <n v="296.00752499999999"/>
    <m/>
    <m/>
    <n v="18.190000000000001"/>
    <n v="1.6899079329982629"/>
  </r>
  <r>
    <x v="4"/>
    <x v="59"/>
    <x v="1425"/>
    <x v="4"/>
    <x v="2"/>
    <s v="2"/>
    <n v="23"/>
    <n v="38"/>
    <n v="30.5"/>
    <n v="328.29925499999996"/>
    <m/>
    <m/>
    <n v="18.190000000000001"/>
    <n v="1.6899079329982629"/>
  </r>
  <r>
    <x v="8"/>
    <x v="101"/>
    <x v="1426"/>
    <x v="0"/>
    <x v="0"/>
    <m/>
    <m/>
    <m/>
    <n v="90"/>
    <n v="968.75189999999998"/>
    <n v="24.444444444444443"/>
    <n v="46.666666666666664"/>
    <n v="35.555555555555557"/>
    <n v="3.3032223966736551"/>
  </r>
  <r>
    <x v="8"/>
    <x v="101"/>
    <x v="1427"/>
    <x v="0"/>
    <x v="0"/>
    <m/>
    <m/>
    <m/>
    <n v="90"/>
    <n v="968.75189999999998"/>
    <n v="22.222222222222221"/>
    <n v="27.777777777777779"/>
    <n v="25"/>
    <n v="2.3225782476611636"/>
  </r>
  <r>
    <x v="8"/>
    <x v="101"/>
    <x v="1428"/>
    <x v="0"/>
    <x v="0"/>
    <m/>
    <m/>
    <m/>
    <n v="103"/>
    <n v="1108.68273"/>
    <n v="15.533980582524272"/>
    <n v="23.300970873786408"/>
    <n v="19.417475728155338"/>
    <n v="1.8039442700280883"/>
  </r>
  <r>
    <x v="8"/>
    <x v="101"/>
    <x v="1429"/>
    <x v="0"/>
    <x v="0"/>
    <m/>
    <m/>
    <m/>
    <n v="110"/>
    <n v="1184.0300999999999"/>
    <n v="18.181818181818183"/>
    <n v="25.454545454545453"/>
    <n v="21.81818181818182"/>
    <n v="2.0269773797770156"/>
  </r>
  <r>
    <x v="8"/>
    <x v="101"/>
    <x v="1430"/>
    <x v="0"/>
    <x v="0"/>
    <m/>
    <m/>
    <m/>
    <n v="90"/>
    <n v="968.75189999999998"/>
    <n v="22.222222222222221"/>
    <n v="27.777777777777779"/>
    <n v="25"/>
    <n v="2.3225782476611636"/>
  </r>
  <r>
    <x v="8"/>
    <x v="101"/>
    <x v="1431"/>
    <x v="0"/>
    <x v="0"/>
    <m/>
    <m/>
    <m/>
    <n v="90"/>
    <n v="968.75189999999998"/>
    <n v="27.777777777777779"/>
    <n v="46.666666666666664"/>
    <n v="37.222222222222221"/>
    <n v="3.4580609465177328"/>
  </r>
  <r>
    <x v="8"/>
    <x v="101"/>
    <x v="1432"/>
    <x v="0"/>
    <x v="0"/>
    <m/>
    <m/>
    <m/>
    <n v="117"/>
    <n v="1259.3774699999999"/>
    <n v="17.094017094017094"/>
    <n v="21.367521367521366"/>
    <n v="19.23076923076923"/>
    <n v="1.7865986520470489"/>
  </r>
  <r>
    <x v="8"/>
    <x v="101"/>
    <x v="1433"/>
    <x v="0"/>
    <x v="0"/>
    <m/>
    <m/>
    <m/>
    <n v="135"/>
    <n v="1453.1278499999999"/>
    <n v="17.777777777777779"/>
    <n v="23.703703703703702"/>
    <n v="20.74074074074074"/>
    <n v="1.9268797313929655"/>
  </r>
  <r>
    <x v="8"/>
    <x v="101"/>
    <x v="1434"/>
    <x v="0"/>
    <x v="0"/>
    <m/>
    <m/>
    <m/>
    <n v="188"/>
    <n v="2023.6150799999998"/>
    <n v="21.276595744680851"/>
    <n v="26.595744680851062"/>
    <n v="23.936170212765958"/>
    <n v="2.2237451307394123"/>
  </r>
  <r>
    <x v="8"/>
    <x v="102"/>
    <x v="1435"/>
    <x v="0"/>
    <x v="0"/>
    <m/>
    <m/>
    <m/>
    <n v="111"/>
    <n v="1194.7940099999998"/>
    <n v="16.216216216216218"/>
    <n v="22.522522522522522"/>
    <n v="19.36936936936937"/>
    <n v="1.7994750387284693"/>
  </r>
  <r>
    <x v="8"/>
    <x v="102"/>
    <x v="1436"/>
    <x v="0"/>
    <x v="0"/>
    <m/>
    <m/>
    <m/>
    <n v="112"/>
    <n v="1205.55792"/>
    <n v="16.071428571428573"/>
    <n v="22.321428571428573"/>
    <n v="19.196428571428573"/>
    <n v="1.7834082973112508"/>
  </r>
  <r>
    <x v="8"/>
    <x v="102"/>
    <x v="1437"/>
    <x v="0"/>
    <x v="0"/>
    <m/>
    <m/>
    <m/>
    <n v="140"/>
    <n v="1506.9473999999998"/>
    <n v="10.714285714285714"/>
    <n v="17.857142857142858"/>
    <n v="14.285714285714285"/>
    <n v="1.3271875700920934"/>
  </r>
  <r>
    <x v="8"/>
    <x v="102"/>
    <x v="1438"/>
    <x v="0"/>
    <x v="0"/>
    <m/>
    <m/>
    <m/>
    <n v="167"/>
    <n v="1797.5729699999999"/>
    <n v="23.952095808383234"/>
    <n v="28.742514970059879"/>
    <n v="26.347305389221557"/>
    <n v="2.4477471352596698"/>
  </r>
  <r>
    <x v="8"/>
    <x v="102"/>
    <x v="1439"/>
    <x v="0"/>
    <x v="0"/>
    <m/>
    <m/>
    <m/>
    <n v="167"/>
    <n v="1797.5729699999999"/>
    <n v="22.754491017964071"/>
    <n v="26.946107784431138"/>
    <n v="24.850299401197603"/>
    <n v="2.3086705934835519"/>
  </r>
  <r>
    <x v="8"/>
    <x v="103"/>
    <x v="1440"/>
    <x v="0"/>
    <x v="0"/>
    <m/>
    <m/>
    <m/>
    <n v="100"/>
    <n v="1076.3909999999998"/>
    <n v="20"/>
    <n v="30"/>
    <n v="25"/>
    <n v="2.3225782476611636"/>
  </r>
  <r>
    <x v="8"/>
    <x v="103"/>
    <x v="1441"/>
    <x v="0"/>
    <x v="0"/>
    <m/>
    <m/>
    <m/>
    <n v="112"/>
    <n v="1205.55792"/>
    <n v="16.071428571428573"/>
    <n v="26.785714285714285"/>
    <n v="21.428571428571431"/>
    <n v="1.9907813551381406"/>
  </r>
  <r>
    <x v="8"/>
    <x v="103"/>
    <x v="1442"/>
    <x v="0"/>
    <x v="0"/>
    <m/>
    <m/>
    <m/>
    <n v="100"/>
    <n v="1076.3909999999998"/>
    <n v="15"/>
    <n v="20"/>
    <n v="17.5"/>
    <n v="1.6258047733628147"/>
  </r>
  <r>
    <x v="8"/>
    <x v="104"/>
    <x v="1443"/>
    <x v="0"/>
    <x v="0"/>
    <m/>
    <m/>
    <m/>
    <n v="112"/>
    <n v="1205.55792"/>
    <n v="12.5"/>
    <n v="16.071428571428573"/>
    <n v="14.285714285714286"/>
    <n v="1.3271875700920936"/>
  </r>
  <r>
    <x v="8"/>
    <x v="104"/>
    <x v="1444"/>
    <x v="0"/>
    <x v="0"/>
    <m/>
    <m/>
    <m/>
    <n v="112"/>
    <n v="1205.55792"/>
    <n v="13.392857142857142"/>
    <n v="19.642857142857142"/>
    <n v="16.517857142857142"/>
    <n v="1.5345606279189832"/>
  </r>
  <r>
    <x v="8"/>
    <x v="104"/>
    <x v="1445"/>
    <x v="0"/>
    <x v="0"/>
    <m/>
    <m/>
    <m/>
    <n v="112"/>
    <n v="1205.55792"/>
    <n v="12.5"/>
    <n v="14.285714285714286"/>
    <n v="13.392857142857142"/>
    <n v="1.2442383469613376"/>
  </r>
  <r>
    <x v="8"/>
    <x v="105"/>
    <x v="1446"/>
    <x v="0"/>
    <x v="0"/>
    <m/>
    <m/>
    <m/>
    <n v="110"/>
    <n v="1184.0300999999999"/>
    <n v="27.272727272727273"/>
    <n v="31.818181818181817"/>
    <n v="29.545454545454547"/>
    <n v="2.7448652017813755"/>
  </r>
  <r>
    <x v="8"/>
    <x v="106"/>
    <x v="1447"/>
    <x v="0"/>
    <x v="0"/>
    <m/>
    <m/>
    <m/>
    <n v="115"/>
    <n v="1237.8496499999999"/>
    <n v="21.739130434782609"/>
    <n v="24.347826086956523"/>
    <n v="23.043478260869566"/>
    <n v="2.1408112543659423"/>
  </r>
  <r>
    <x v="8"/>
    <x v="106"/>
    <x v="1448"/>
    <x v="0"/>
    <x v="0"/>
    <m/>
    <m/>
    <m/>
    <n v="111"/>
    <n v="1194.7940099999998"/>
    <n v="22.522522522522522"/>
    <n v="27.027027027027028"/>
    <n v="24.774774774774777"/>
    <n v="2.3016541193038562"/>
  </r>
  <r>
    <x v="8"/>
    <x v="106"/>
    <x v="1449"/>
    <x v="0"/>
    <x v="0"/>
    <m/>
    <m/>
    <m/>
    <n v="110"/>
    <n v="1184.0300999999999"/>
    <n v="22.727272727272727"/>
    <n v="30"/>
    <n v="26.363636363636363"/>
    <n v="2.4492643338972271"/>
  </r>
  <r>
    <x v="8"/>
    <x v="106"/>
    <x v="1450"/>
    <x v="0"/>
    <x v="0"/>
    <m/>
    <m/>
    <m/>
    <n v="114"/>
    <n v="1227.08574"/>
    <n v="24.561403508771932"/>
    <n v="26.315789473684209"/>
    <n v="25.438596491228068"/>
    <n v="2.3633252344622369"/>
  </r>
  <r>
    <x v="8"/>
    <x v="107"/>
    <x v="1451"/>
    <x v="0"/>
    <x v="0"/>
    <m/>
    <m/>
    <m/>
    <n v="120"/>
    <n v="1291.6691999999998"/>
    <n v="16.666666666666668"/>
    <n v="21.666666666666668"/>
    <n v="19.166666666666668"/>
    <n v="1.7806433232068923"/>
  </r>
  <r>
    <x v="8"/>
    <x v="101"/>
    <x v="1452"/>
    <x v="1"/>
    <x v="0"/>
    <m/>
    <m/>
    <m/>
    <n v="120"/>
    <n v="1291.6691999999998"/>
    <n v="16.666666666666668"/>
    <n v="25"/>
    <n v="20.833333333333336"/>
    <n v="1.93548187305097"/>
  </r>
  <r>
    <x v="8"/>
    <x v="101"/>
    <x v="1453"/>
    <x v="1"/>
    <x v="0"/>
    <m/>
    <m/>
    <m/>
    <n v="110"/>
    <n v="1184.0300999999999"/>
    <n v="18.181818181818183"/>
    <n v="27.272727272727273"/>
    <n v="22.727272727272727"/>
    <n v="2.1114347706010581"/>
  </r>
  <r>
    <x v="8"/>
    <x v="101"/>
    <x v="1454"/>
    <x v="1"/>
    <x v="0"/>
    <m/>
    <m/>
    <m/>
    <n v="115"/>
    <n v="1237.8496499999999"/>
    <n v="17.391304347826086"/>
    <n v="21.739130434782609"/>
    <n v="19.565217391304348"/>
    <n v="1.8176699329522152"/>
  </r>
  <r>
    <x v="8"/>
    <x v="101"/>
    <x v="1455"/>
    <x v="1"/>
    <x v="0"/>
    <m/>
    <m/>
    <m/>
    <n v="120"/>
    <n v="1291.6691999999998"/>
    <n v="16.666666666666668"/>
    <n v="25"/>
    <n v="20.833333333333336"/>
    <n v="1.93548187305097"/>
  </r>
  <r>
    <x v="8"/>
    <x v="101"/>
    <x v="1456"/>
    <x v="1"/>
    <x v="0"/>
    <m/>
    <m/>
    <m/>
    <n v="93"/>
    <n v="1001.0436299999999"/>
    <n v="21.50537634408602"/>
    <n v="43.01075268817204"/>
    <n v="32.258064516129032"/>
    <n v="2.9968751582724695"/>
  </r>
  <r>
    <x v="8"/>
    <x v="101"/>
    <x v="1457"/>
    <x v="1"/>
    <x v="0"/>
    <m/>
    <m/>
    <m/>
    <n v="93"/>
    <n v="1001.0436299999999"/>
    <n v="16.129032258064516"/>
    <n v="26.881720430107528"/>
    <n v="21.505376344086024"/>
    <n v="1.9979167721816464"/>
  </r>
  <r>
    <x v="8"/>
    <x v="101"/>
    <x v="1458"/>
    <x v="1"/>
    <x v="0"/>
    <m/>
    <m/>
    <m/>
    <n v="112"/>
    <n v="1205.55792"/>
    <n v="26.785714285714285"/>
    <n v="40.178571428571431"/>
    <n v="33.482142857142861"/>
    <n v="3.1105958674033447"/>
  </r>
  <r>
    <x v="8"/>
    <x v="101"/>
    <x v="1459"/>
    <x v="1"/>
    <x v="0"/>
    <m/>
    <m/>
    <m/>
    <n v="110"/>
    <n v="1184.0300999999999"/>
    <n v="18.181818181818183"/>
    <n v="22.727272727272727"/>
    <n v="20.454545454545453"/>
    <n v="1.9002912935409522"/>
  </r>
  <r>
    <x v="8"/>
    <x v="101"/>
    <x v="1460"/>
    <x v="1"/>
    <x v="0"/>
    <m/>
    <m/>
    <m/>
    <n v="110"/>
    <n v="1184.0300999999999"/>
    <n v="9.0909090909090917"/>
    <n v="22.727272727272727"/>
    <n v="15.90909090909091"/>
    <n v="1.4780043394207407"/>
  </r>
  <r>
    <x v="8"/>
    <x v="101"/>
    <x v="1461"/>
    <x v="1"/>
    <x v="0"/>
    <m/>
    <m/>
    <m/>
    <n v="100"/>
    <n v="1076.3909999999998"/>
    <n v="15"/>
    <n v="25"/>
    <n v="20"/>
    <n v="1.8580625981289309"/>
  </r>
  <r>
    <x v="8"/>
    <x v="101"/>
    <x v="1462"/>
    <x v="1"/>
    <x v="0"/>
    <m/>
    <m/>
    <m/>
    <n v="145"/>
    <n v="1560.76695"/>
    <n v="10.344827586206897"/>
    <n v="17.241379310344829"/>
    <n v="13.793103448275863"/>
    <n v="1.2814224814682285"/>
  </r>
  <r>
    <x v="8"/>
    <x v="101"/>
    <x v="1463"/>
    <x v="1"/>
    <x v="0"/>
    <m/>
    <m/>
    <m/>
    <n v="148"/>
    <n v="1593.0586799999999"/>
    <n v="10.135135135135135"/>
    <n v="16.891891891891891"/>
    <n v="13.513513513513512"/>
    <n v="1.2554477014384668"/>
  </r>
  <r>
    <x v="8"/>
    <x v="101"/>
    <x v="1464"/>
    <x v="1"/>
    <x v="0"/>
    <m/>
    <m/>
    <m/>
    <n v="111"/>
    <n v="1194.7940099999998"/>
    <n v="15.315315315315315"/>
    <n v="18.018018018018019"/>
    <n v="16.666666666666668"/>
    <n v="1.5483854984407759"/>
  </r>
  <r>
    <x v="8"/>
    <x v="101"/>
    <x v="1465"/>
    <x v="1"/>
    <x v="0"/>
    <m/>
    <m/>
    <m/>
    <n v="90"/>
    <n v="968.75189999999998"/>
    <n v="16.666666666666668"/>
    <n v="27.777777777777779"/>
    <n v="22.222222222222221"/>
    <n v="2.0645139979210345"/>
  </r>
  <r>
    <x v="8"/>
    <x v="101"/>
    <x v="1466"/>
    <x v="1"/>
    <x v="0"/>
    <m/>
    <m/>
    <m/>
    <n v="90"/>
    <n v="968.75189999999998"/>
    <n v="22.222222222222221"/>
    <n v="27.777777777777779"/>
    <n v="25"/>
    <n v="2.3225782476611636"/>
  </r>
  <r>
    <x v="8"/>
    <x v="101"/>
    <x v="1467"/>
    <x v="1"/>
    <x v="0"/>
    <m/>
    <m/>
    <m/>
    <n v="112"/>
    <n v="1205.55792"/>
    <n v="26.785714285714285"/>
    <n v="33.035714285714285"/>
    <n v="29.910714285714285"/>
    <n v="2.778798974880321"/>
  </r>
  <r>
    <x v="8"/>
    <x v="101"/>
    <x v="1468"/>
    <x v="1"/>
    <x v="0"/>
    <m/>
    <m/>
    <m/>
    <n v="112"/>
    <n v="1205.55792"/>
    <n v="22.321428571428573"/>
    <n v="31.25"/>
    <n v="26.785714285714285"/>
    <n v="2.4884766939226752"/>
  </r>
  <r>
    <x v="8"/>
    <x v="101"/>
    <x v="1469"/>
    <x v="1"/>
    <x v="0"/>
    <m/>
    <m/>
    <m/>
    <n v="150"/>
    <n v="1614.5864999999999"/>
    <n v="16.666666666666668"/>
    <n v="21.333333333333332"/>
    <n v="19"/>
    <n v="1.7651594682224845"/>
  </r>
  <r>
    <x v="8"/>
    <x v="101"/>
    <x v="1470"/>
    <x v="1"/>
    <x v="0"/>
    <m/>
    <m/>
    <m/>
    <n v="111"/>
    <n v="1194.7940099999998"/>
    <n v="22.522522522522522"/>
    <n v="27.027027027027028"/>
    <n v="24.774774774774777"/>
    <n v="2.3016541193038562"/>
  </r>
  <r>
    <x v="8"/>
    <x v="101"/>
    <x v="1471"/>
    <x v="1"/>
    <x v="0"/>
    <m/>
    <m/>
    <m/>
    <n v="84"/>
    <n v="904.16843999999992"/>
    <n v="35.714285714285715"/>
    <n v="41.666666666666664"/>
    <n v="38.69047619047619"/>
    <n v="3.5944663356660866"/>
  </r>
  <r>
    <x v="8"/>
    <x v="101"/>
    <x v="1472"/>
    <x v="1"/>
    <x v="0"/>
    <m/>
    <m/>
    <m/>
    <n v="111"/>
    <n v="1194.7940099999998"/>
    <n v="18.018018018018019"/>
    <n v="27.027027027027028"/>
    <n v="22.522522522522522"/>
    <n v="2.0924128357307783"/>
  </r>
  <r>
    <x v="8"/>
    <x v="101"/>
    <x v="1473"/>
    <x v="1"/>
    <x v="0"/>
    <m/>
    <m/>
    <m/>
    <n v="145"/>
    <n v="1560.76695"/>
    <n v="13.793103448275861"/>
    <n v="20.689655172413794"/>
    <n v="17.241379310344826"/>
    <n v="1.6017781018352852"/>
  </r>
  <r>
    <x v="8"/>
    <x v="101"/>
    <x v="1474"/>
    <x v="1"/>
    <x v="0"/>
    <m/>
    <m/>
    <m/>
    <n v="102"/>
    <n v="1097.9188199999999"/>
    <n v="24.509803921568629"/>
    <n v="29.411764705882351"/>
    <n v="26.96078431372549"/>
    <n v="2.5047412474777255"/>
  </r>
  <r>
    <x v="8"/>
    <x v="101"/>
    <x v="1475"/>
    <x v="1"/>
    <x v="0"/>
    <m/>
    <m/>
    <m/>
    <n v="122"/>
    <n v="1313.1970199999998"/>
    <n v="16.393442622950818"/>
    <n v="20.491803278688526"/>
    <n v="18.442622950819672"/>
    <n v="1.7133773958156127"/>
  </r>
  <r>
    <x v="8"/>
    <x v="101"/>
    <x v="1476"/>
    <x v="1"/>
    <x v="0"/>
    <m/>
    <m/>
    <m/>
    <n v="148"/>
    <n v="1593.0586799999999"/>
    <n v="10.135135135135135"/>
    <n v="16.891891891891891"/>
    <n v="13.513513513513512"/>
    <n v="1.2554477014384668"/>
  </r>
  <r>
    <x v="8"/>
    <x v="101"/>
    <x v="1477"/>
    <x v="1"/>
    <x v="0"/>
    <m/>
    <m/>
    <m/>
    <n v="109"/>
    <n v="1173.2661899999998"/>
    <n v="18.348623853211009"/>
    <n v="27.522935779816514"/>
    <n v="22.935779816513762"/>
    <n v="2.1308057317992328"/>
  </r>
  <r>
    <x v="8"/>
    <x v="101"/>
    <x v="1478"/>
    <x v="1"/>
    <x v="0"/>
    <m/>
    <m/>
    <m/>
    <n v="111"/>
    <n v="1194.7940099999998"/>
    <n v="13.513513513513514"/>
    <n v="22.522522522522522"/>
    <n v="18.018018018018019"/>
    <n v="1.6739302685846227"/>
  </r>
  <r>
    <x v="8"/>
    <x v="101"/>
    <x v="1479"/>
    <x v="1"/>
    <x v="0"/>
    <m/>
    <m/>
    <m/>
    <n v="111"/>
    <n v="1194.7940099999998"/>
    <n v="18.018018018018019"/>
    <n v="27.027027027027028"/>
    <n v="22.522522522522522"/>
    <n v="2.0924128357307783"/>
  </r>
  <r>
    <x v="8"/>
    <x v="101"/>
    <x v="1480"/>
    <x v="1"/>
    <x v="0"/>
    <m/>
    <m/>
    <m/>
    <n v="155"/>
    <n v="1668.4060499999998"/>
    <n v="25.806451612903224"/>
    <n v="35.483870967741936"/>
    <n v="30.64516129032258"/>
    <n v="2.8470314003588459"/>
  </r>
  <r>
    <x v="8"/>
    <x v="101"/>
    <x v="1481"/>
    <x v="1"/>
    <x v="0"/>
    <m/>
    <m/>
    <m/>
    <n v="95"/>
    <n v="1022.5714499999999"/>
    <n v="42.10526315789474"/>
    <n v="47.368421052631582"/>
    <n v="44.736842105263165"/>
    <n v="4.1561926537094518"/>
  </r>
  <r>
    <x v="8"/>
    <x v="101"/>
    <x v="1482"/>
    <x v="1"/>
    <x v="0"/>
    <m/>
    <m/>
    <m/>
    <n v="85"/>
    <n v="914.93234999999993"/>
    <n v="35.294117647058826"/>
    <n v="41.176470588235297"/>
    <n v="38.235294117647058"/>
    <n v="3.5521784964229561"/>
  </r>
  <r>
    <x v="8"/>
    <x v="101"/>
    <x v="1483"/>
    <x v="1"/>
    <x v="0"/>
    <m/>
    <m/>
    <m/>
    <n v="122"/>
    <n v="1313.1970199999998"/>
    <n v="22.950819672131146"/>
    <n v="27.049180327868854"/>
    <n v="25"/>
    <n v="2.3225782476611636"/>
  </r>
  <r>
    <x v="8"/>
    <x v="101"/>
    <x v="1484"/>
    <x v="1"/>
    <x v="0"/>
    <m/>
    <m/>
    <m/>
    <n v="110"/>
    <n v="1184.0300999999999"/>
    <n v="36.363636363636367"/>
    <n v="40.909090909090907"/>
    <n v="38.63636363636364"/>
    <n v="3.5894391100217988"/>
  </r>
  <r>
    <x v="8"/>
    <x v="101"/>
    <x v="1485"/>
    <x v="1"/>
    <x v="0"/>
    <m/>
    <m/>
    <m/>
    <n v="117"/>
    <n v="1259.3774699999999"/>
    <n v="17.094017094017094"/>
    <n v="25.641025641025642"/>
    <n v="21.36752136752137"/>
    <n v="1.9851096133856103"/>
  </r>
  <r>
    <x v="8"/>
    <x v="101"/>
    <x v="1486"/>
    <x v="1"/>
    <x v="0"/>
    <m/>
    <m/>
    <m/>
    <n v="121"/>
    <n v="1302.4331099999999"/>
    <n v="16.528925619834709"/>
    <n v="24.793388429752067"/>
    <n v="20.66115702479339"/>
    <n v="1.9194861550918709"/>
  </r>
  <r>
    <x v="8"/>
    <x v="101"/>
    <x v="39"/>
    <x v="1"/>
    <x v="0"/>
    <m/>
    <m/>
    <m/>
    <n v="111"/>
    <n v="1194.7940099999998"/>
    <n v="9.0090090090090094"/>
    <n v="18.018018018018019"/>
    <n v="13.513513513513514"/>
    <n v="1.2554477014384671"/>
  </r>
  <r>
    <x v="8"/>
    <x v="101"/>
    <x v="1487"/>
    <x v="1"/>
    <x v="0"/>
    <m/>
    <m/>
    <m/>
    <n v="130"/>
    <n v="1399.3082999999999"/>
    <n v="19.23076923076923"/>
    <n v="26.923076923076923"/>
    <n v="23.076923076923077"/>
    <n v="2.1439183824564587"/>
  </r>
  <r>
    <x v="8"/>
    <x v="101"/>
    <x v="1488"/>
    <x v="1"/>
    <x v="0"/>
    <m/>
    <m/>
    <m/>
    <n v="181"/>
    <n v="1948.2677099999999"/>
    <n v="22.099447513812155"/>
    <n v="27.624309392265193"/>
    <n v="24.861878453038674"/>
    <n v="2.3097463236409363"/>
  </r>
  <r>
    <x v="8"/>
    <x v="101"/>
    <x v="1489"/>
    <x v="1"/>
    <x v="0"/>
    <m/>
    <m/>
    <m/>
    <n v="133"/>
    <n v="1431.6000299999998"/>
    <n v="15.037593984962406"/>
    <n v="22.556390977443609"/>
    <n v="18.796992481203006"/>
    <n v="1.746299434331702"/>
  </r>
  <r>
    <x v="8"/>
    <x v="102"/>
    <x v="1490"/>
    <x v="1"/>
    <x v="0"/>
    <m/>
    <m/>
    <m/>
    <n v="111"/>
    <n v="1194.7940099999998"/>
    <n v="12.612612612612613"/>
    <n v="16.216216216216218"/>
    <n v="14.414414414414416"/>
    <n v="1.3391442148676982"/>
  </r>
  <r>
    <x v="8"/>
    <x v="102"/>
    <x v="1491"/>
    <x v="1"/>
    <x v="0"/>
    <m/>
    <m/>
    <m/>
    <n v="93"/>
    <n v="1001.0436299999999"/>
    <n v="8.6021505376344081"/>
    <n v="10.75268817204301"/>
    <n v="9.6774193548387082"/>
    <n v="0.89906254748174064"/>
  </r>
  <r>
    <x v="8"/>
    <x v="102"/>
    <x v="1492"/>
    <x v="1"/>
    <x v="0"/>
    <m/>
    <m/>
    <m/>
    <n v="93"/>
    <n v="1001.0436299999999"/>
    <n v="19.35483870967742"/>
    <n v="21.50537634408602"/>
    <n v="20.43010752688172"/>
    <n v="1.898020933572564"/>
  </r>
  <r>
    <x v="8"/>
    <x v="102"/>
    <x v="1493"/>
    <x v="1"/>
    <x v="0"/>
    <m/>
    <m/>
    <m/>
    <n v="112"/>
    <n v="1205.55792"/>
    <n v="13.392857142857142"/>
    <n v="17.857142857142858"/>
    <n v="15.625"/>
    <n v="1.4516114047882274"/>
  </r>
  <r>
    <x v="8"/>
    <x v="102"/>
    <x v="1494"/>
    <x v="1"/>
    <x v="0"/>
    <m/>
    <m/>
    <m/>
    <n v="112"/>
    <n v="1205.55792"/>
    <n v="13.392857142857142"/>
    <n v="19.642857142857142"/>
    <n v="16.517857142857142"/>
    <n v="1.5345606279189832"/>
  </r>
  <r>
    <x v="8"/>
    <x v="102"/>
    <x v="203"/>
    <x v="1"/>
    <x v="0"/>
    <m/>
    <m/>
    <m/>
    <n v="122"/>
    <n v="1313.1970199999998"/>
    <n v="12.295081967213115"/>
    <n v="20.491803278688526"/>
    <n v="16.393442622950822"/>
    <n v="1.523002129613878"/>
  </r>
  <r>
    <x v="8"/>
    <x v="102"/>
    <x v="1427"/>
    <x v="1"/>
    <x v="0"/>
    <m/>
    <m/>
    <m/>
    <n v="120"/>
    <n v="1291.6691999999998"/>
    <n v="14.166666666666666"/>
    <n v="20.833333333333332"/>
    <n v="17.5"/>
    <n v="1.6258047733628147"/>
  </r>
  <r>
    <x v="8"/>
    <x v="102"/>
    <x v="1495"/>
    <x v="1"/>
    <x v="0"/>
    <m/>
    <m/>
    <m/>
    <n v="112"/>
    <n v="1205.55792"/>
    <n v="13.392857142857142"/>
    <n v="22.321428571428573"/>
    <n v="17.857142857142858"/>
    <n v="1.6589844626151171"/>
  </r>
  <r>
    <x v="8"/>
    <x v="102"/>
    <x v="1496"/>
    <x v="1"/>
    <x v="0"/>
    <m/>
    <m/>
    <m/>
    <n v="100"/>
    <n v="1076.3909999999998"/>
    <n v="18"/>
    <n v="30"/>
    <n v="24"/>
    <n v="2.2296751177547174"/>
  </r>
  <r>
    <x v="8"/>
    <x v="102"/>
    <x v="1497"/>
    <x v="1"/>
    <x v="0"/>
    <m/>
    <m/>
    <m/>
    <n v="118"/>
    <n v="1270.1413799999998"/>
    <n v="14.40677966101695"/>
    <n v="25.423728813559322"/>
    <n v="19.915254237288135"/>
    <n v="1.8501894515266897"/>
  </r>
  <r>
    <x v="8"/>
    <x v="101"/>
    <x v="1498"/>
    <x v="2"/>
    <x v="0"/>
    <m/>
    <m/>
    <m/>
    <n v="111"/>
    <n v="1194.7940099999998"/>
    <n v="18.018018018018019"/>
    <n v="27.027027027027028"/>
    <n v="22.522522522522522"/>
    <n v="2.0924128357307783"/>
  </r>
  <r>
    <x v="8"/>
    <x v="101"/>
    <x v="1499"/>
    <x v="2"/>
    <x v="0"/>
    <m/>
    <m/>
    <m/>
    <n v="109"/>
    <n v="1173.2661899999998"/>
    <n v="13.761467889908257"/>
    <n v="27.522935779816514"/>
    <n v="20.642201834862384"/>
    <n v="1.9177251586193094"/>
  </r>
  <r>
    <x v="8"/>
    <x v="101"/>
    <x v="1500"/>
    <x v="2"/>
    <x v="0"/>
    <m/>
    <m/>
    <m/>
    <n v="130"/>
    <n v="1399.3082999999999"/>
    <n v="19.23076923076923"/>
    <n v="26.923076923076923"/>
    <n v="23.076923076923077"/>
    <n v="2.1439183824564587"/>
  </r>
  <r>
    <x v="8"/>
    <x v="101"/>
    <x v="1501"/>
    <x v="2"/>
    <x v="0"/>
    <m/>
    <m/>
    <m/>
    <n v="124"/>
    <n v="1334.7248399999999"/>
    <n v="20.161290322580644"/>
    <n v="24.193548387096776"/>
    <n v="22.177419354838712"/>
    <n v="2.0603516713123229"/>
  </r>
  <r>
    <x v="8"/>
    <x v="101"/>
    <x v="1502"/>
    <x v="2"/>
    <x v="0"/>
    <m/>
    <m/>
    <m/>
    <n v="120"/>
    <n v="1291.6691999999998"/>
    <n v="12.5"/>
    <n v="20.833333333333332"/>
    <n v="16.666666666666664"/>
    <n v="1.5483854984407757"/>
  </r>
  <r>
    <x v="8"/>
    <x v="101"/>
    <x v="1503"/>
    <x v="2"/>
    <x v="0"/>
    <m/>
    <m/>
    <m/>
    <n v="127"/>
    <n v="1367.01657"/>
    <n v="11.811023622047244"/>
    <n v="19.685039370078741"/>
    <n v="15.748031496062993"/>
    <n v="1.4630414158495519"/>
  </r>
  <r>
    <x v="8"/>
    <x v="101"/>
    <x v="1504"/>
    <x v="2"/>
    <x v="0"/>
    <m/>
    <m/>
    <m/>
    <n v="128"/>
    <n v="1377.7804799999999"/>
    <n v="15.625"/>
    <n v="23.4375"/>
    <n v="19.53125"/>
    <n v="1.8145142559852843"/>
  </r>
  <r>
    <x v="8"/>
    <x v="101"/>
    <x v="1505"/>
    <x v="2"/>
    <x v="0"/>
    <m/>
    <m/>
    <m/>
    <n v="122"/>
    <n v="1313.1970199999998"/>
    <n v="14.754098360655737"/>
    <n v="20.491803278688526"/>
    <n v="17.622950819672131"/>
    <n v="1.6372272893349187"/>
  </r>
  <r>
    <x v="8"/>
    <x v="101"/>
    <x v="1506"/>
    <x v="2"/>
    <x v="0"/>
    <m/>
    <m/>
    <m/>
    <n v="118"/>
    <n v="1270.1413799999998"/>
    <n v="21.1864406779661"/>
    <n v="29.661016949152543"/>
    <n v="25.423728813559322"/>
    <n v="2.3619439806723701"/>
  </r>
  <r>
    <x v="8"/>
    <x v="101"/>
    <x v="1507"/>
    <x v="2"/>
    <x v="0"/>
    <m/>
    <m/>
    <m/>
    <n v="126"/>
    <n v="1356.2526599999999"/>
    <n v="15.873015873015873"/>
    <n v="23.80952380952381"/>
    <n v="19.841269841269842"/>
    <n v="1.8433160695723523"/>
  </r>
  <r>
    <x v="8"/>
    <x v="101"/>
    <x v="1508"/>
    <x v="2"/>
    <x v="0"/>
    <m/>
    <m/>
    <m/>
    <n v="122"/>
    <n v="1313.1970199999998"/>
    <n v="16.393442622950818"/>
    <n v="24.590163934426229"/>
    <n v="20.491803278688522"/>
    <n v="1.9037526620173471"/>
  </r>
  <r>
    <x v="8"/>
    <x v="101"/>
    <x v="1509"/>
    <x v="2"/>
    <x v="0"/>
    <m/>
    <m/>
    <m/>
    <n v="112"/>
    <n v="1205.55792"/>
    <n v="17.857142857142858"/>
    <n v="26.785714285714285"/>
    <n v="22.321428571428569"/>
    <n v="2.0737305782688962"/>
  </r>
  <r>
    <x v="8"/>
    <x v="108"/>
    <x v="1510"/>
    <x v="2"/>
    <x v="0"/>
    <m/>
    <m/>
    <m/>
    <n v="111"/>
    <n v="1194.7940099999998"/>
    <n v="13.513513513513514"/>
    <n v="18.018018018018019"/>
    <n v="15.765765765765767"/>
    <n v="1.464688985011545"/>
  </r>
  <r>
    <x v="8"/>
    <x v="108"/>
    <x v="1511"/>
    <x v="2"/>
    <x v="0"/>
    <m/>
    <m/>
    <m/>
    <n v="128"/>
    <n v="1377.7804799999999"/>
    <n v="15.625"/>
    <n v="23.4375"/>
    <n v="19.53125"/>
    <n v="1.8145142559852843"/>
  </r>
  <r>
    <x v="8"/>
    <x v="108"/>
    <x v="1512"/>
    <x v="2"/>
    <x v="0"/>
    <m/>
    <m/>
    <m/>
    <n v="93"/>
    <n v="1001.0436299999999"/>
    <n v="16.129032258064516"/>
    <n v="21.50537634408602"/>
    <n v="18.817204301075268"/>
    <n v="1.7481771756589404"/>
  </r>
  <r>
    <x v="8"/>
    <x v="108"/>
    <x v="1513"/>
    <x v="2"/>
    <x v="0"/>
    <m/>
    <m/>
    <m/>
    <n v="104"/>
    <n v="1119.4466399999999"/>
    <n v="22.115384615384617"/>
    <n v="31.73076923076923"/>
    <n v="26.923076923076923"/>
    <n v="2.5012381128658689"/>
  </r>
  <r>
    <x v="8"/>
    <x v="108"/>
    <x v="1514"/>
    <x v="2"/>
    <x v="0"/>
    <m/>
    <m/>
    <m/>
    <n v="98"/>
    <n v="1054.8631799999998"/>
    <n v="15.306122448979592"/>
    <n v="25.510204081632654"/>
    <n v="20.408163265306122"/>
    <n v="1.895982242988705"/>
  </r>
  <r>
    <x v="8"/>
    <x v="108"/>
    <x v="1515"/>
    <x v="2"/>
    <x v="0"/>
    <m/>
    <m/>
    <m/>
    <n v="112"/>
    <n v="1205.55792"/>
    <n v="17.857142857142858"/>
    <n v="26.785714285714285"/>
    <n v="22.321428571428569"/>
    <n v="2.0737305782688962"/>
  </r>
  <r>
    <x v="8"/>
    <x v="108"/>
    <x v="1516"/>
    <x v="2"/>
    <x v="0"/>
    <m/>
    <m/>
    <m/>
    <n v="128"/>
    <n v="1377.7804799999999"/>
    <n v="19.53125"/>
    <n v="23.4375"/>
    <n v="21.484375"/>
    <n v="1.9959656815838127"/>
  </r>
  <r>
    <x v="8"/>
    <x v="108"/>
    <x v="1517"/>
    <x v="2"/>
    <x v="0"/>
    <m/>
    <m/>
    <m/>
    <n v="134"/>
    <n v="1442.36394"/>
    <n v="18.656716417910449"/>
    <n v="22.388059701492537"/>
    <n v="20.522388059701491"/>
    <n v="1.9065940839009552"/>
  </r>
  <r>
    <x v="8"/>
    <x v="108"/>
    <x v="1518"/>
    <x v="2"/>
    <x v="0"/>
    <m/>
    <m/>
    <m/>
    <n v="124"/>
    <n v="1334.7248399999999"/>
    <n v="16.129032258064516"/>
    <n v="24.193548387096776"/>
    <n v="20.161290322580648"/>
    <n v="1.8730469739202935"/>
  </r>
  <r>
    <x v="8"/>
    <x v="108"/>
    <x v="1519"/>
    <x v="2"/>
    <x v="0"/>
    <m/>
    <m/>
    <m/>
    <n v="111"/>
    <n v="1194.7940099999998"/>
    <n v="13.513513513513514"/>
    <n v="18.018018018018019"/>
    <n v="15.765765765765767"/>
    <n v="1.464688985011545"/>
  </r>
  <r>
    <x v="8"/>
    <x v="108"/>
    <x v="1520"/>
    <x v="2"/>
    <x v="0"/>
    <m/>
    <m/>
    <m/>
    <n v="139"/>
    <n v="1496.1834899999999"/>
    <n v="17.985611510791365"/>
    <n v="21.582733812949641"/>
    <n v="19.784172661870503"/>
    <n v="1.8380115628973239"/>
  </r>
  <r>
    <x v="8"/>
    <x v="108"/>
    <x v="1521"/>
    <x v="2"/>
    <x v="0"/>
    <m/>
    <m/>
    <m/>
    <n v="111"/>
    <n v="1194.7940099999998"/>
    <n v="25.225225225225227"/>
    <n v="31.531531531531531"/>
    <n v="28.378378378378379"/>
    <n v="2.6364401730207807"/>
  </r>
  <r>
    <x v="8"/>
    <x v="108"/>
    <x v="1522"/>
    <x v="2"/>
    <x v="0"/>
    <m/>
    <m/>
    <m/>
    <n v="116"/>
    <n v="1248.61356"/>
    <n v="12.931034482758621"/>
    <n v="17.241379310344829"/>
    <n v="15.086206896551726"/>
    <n v="1.4015558391058749"/>
  </r>
  <r>
    <x v="8"/>
    <x v="109"/>
    <x v="1523"/>
    <x v="2"/>
    <x v="0"/>
    <m/>
    <m/>
    <m/>
    <n v="118"/>
    <n v="1270.1413799999998"/>
    <n v="15.254237288135593"/>
    <n v="21.1864406779661"/>
    <n v="18.220338983050848"/>
    <n v="1.6927265194818653"/>
  </r>
  <r>
    <x v="8"/>
    <x v="110"/>
    <x v="1524"/>
    <x v="2"/>
    <x v="0"/>
    <m/>
    <m/>
    <m/>
    <n v="113"/>
    <n v="1216.3218299999999"/>
    <n v="13.274336283185841"/>
    <n v="17.699115044247787"/>
    <n v="15.486725663716815"/>
    <n v="1.438765286161783"/>
  </r>
  <r>
    <x v="8"/>
    <x v="110"/>
    <x v="1525"/>
    <x v="2"/>
    <x v="0"/>
    <m/>
    <m/>
    <m/>
    <n v="117"/>
    <n v="1259.3774699999999"/>
    <n v="8.5470085470085468"/>
    <n v="12.820512820512821"/>
    <n v="10.683760683760685"/>
    <n v="0.99255480669280516"/>
  </r>
  <r>
    <x v="8"/>
    <x v="102"/>
    <x v="1526"/>
    <x v="2"/>
    <x v="0"/>
    <m/>
    <m/>
    <m/>
    <n v="112"/>
    <n v="1205.55792"/>
    <n v="10.714285714285714"/>
    <n v="16.071428571428573"/>
    <n v="13.392857142857142"/>
    <n v="1.2442383469613376"/>
  </r>
  <r>
    <x v="8"/>
    <x v="106"/>
    <x v="1527"/>
    <x v="2"/>
    <x v="0"/>
    <m/>
    <m/>
    <m/>
    <n v="111"/>
    <n v="1194.7940099999998"/>
    <n v="15.315315315315315"/>
    <n v="22.522522522522522"/>
    <n v="18.918918918918919"/>
    <n v="1.7576267820138538"/>
  </r>
  <r>
    <x v="8"/>
    <x v="106"/>
    <x v="1528"/>
    <x v="2"/>
    <x v="0"/>
    <m/>
    <m/>
    <m/>
    <n v="111"/>
    <n v="1194.7940099999998"/>
    <n v="19.81981981981982"/>
    <n v="25.225225225225227"/>
    <n v="22.522522522522522"/>
    <n v="2.0924128357307783"/>
  </r>
  <r>
    <x v="8"/>
    <x v="106"/>
    <x v="1529"/>
    <x v="2"/>
    <x v="0"/>
    <m/>
    <m/>
    <m/>
    <n v="111"/>
    <n v="1194.7940099999998"/>
    <n v="13.513513513513514"/>
    <n v="16.216216216216218"/>
    <n v="14.864864864864867"/>
    <n v="1.3809924715823139"/>
  </r>
  <r>
    <x v="8"/>
    <x v="106"/>
    <x v="1530"/>
    <x v="2"/>
    <x v="0"/>
    <m/>
    <m/>
    <m/>
    <n v="111"/>
    <n v="1194.7940099999998"/>
    <n v="13.513513513513514"/>
    <n v="16.216216216216218"/>
    <n v="14.864864864864867"/>
    <n v="1.3809924715823139"/>
  </r>
  <r>
    <x v="8"/>
    <x v="106"/>
    <x v="1531"/>
    <x v="2"/>
    <x v="0"/>
    <m/>
    <m/>
    <m/>
    <n v="114"/>
    <n v="1227.08574"/>
    <n v="21.92982456140351"/>
    <n v="28.94736842105263"/>
    <n v="25.438596491228068"/>
    <n v="2.3633252344622369"/>
  </r>
  <r>
    <x v="8"/>
    <x v="106"/>
    <x v="1532"/>
    <x v="2"/>
    <x v="0"/>
    <m/>
    <m/>
    <m/>
    <n v="118"/>
    <n v="1270.1413799999998"/>
    <n v="16.949152542372882"/>
    <n v="22.881355932203391"/>
    <n v="19.915254237288138"/>
    <n v="1.8501894515266901"/>
  </r>
  <r>
    <x v="8"/>
    <x v="106"/>
    <x v="1533"/>
    <x v="2"/>
    <x v="0"/>
    <m/>
    <m/>
    <m/>
    <n v="107"/>
    <n v="1151.7383699999998"/>
    <n v="14.018691588785046"/>
    <n v="16.822429906542055"/>
    <n v="15.420560747663551"/>
    <n v="1.4326183583704375"/>
  </r>
  <r>
    <x v="8"/>
    <x v="106"/>
    <x v="1534"/>
    <x v="2"/>
    <x v="0"/>
    <m/>
    <m/>
    <m/>
    <n v="126"/>
    <n v="1356.2526599999999"/>
    <n v="7.9365079365079367"/>
    <n v="11.111111111111111"/>
    <n v="9.5238095238095237"/>
    <n v="0.88479171339472906"/>
  </r>
  <r>
    <x v="8"/>
    <x v="106"/>
    <x v="1535"/>
    <x v="2"/>
    <x v="0"/>
    <m/>
    <m/>
    <m/>
    <n v="122"/>
    <n v="1313.1970199999998"/>
    <n v="22.950819672131146"/>
    <n v="28.688524590163933"/>
    <n v="25.819672131147541"/>
    <n v="2.3987283541418578"/>
  </r>
  <r>
    <x v="8"/>
    <x v="107"/>
    <x v="1536"/>
    <x v="2"/>
    <x v="0"/>
    <m/>
    <m/>
    <m/>
    <n v="128"/>
    <n v="1377.7804799999999"/>
    <n v="8.203125"/>
    <n v="10.15625"/>
    <n v="9.1796875"/>
    <n v="0.85282170031308357"/>
  </r>
  <r>
    <x v="8"/>
    <x v="107"/>
    <x v="1537"/>
    <x v="2"/>
    <x v="0"/>
    <m/>
    <m/>
    <m/>
    <n v="110"/>
    <n v="1184.0300999999999"/>
    <n v="22.727272727272727"/>
    <n v="27.272727272727273"/>
    <n v="25"/>
    <n v="2.3225782476611636"/>
  </r>
  <r>
    <x v="8"/>
    <x v="107"/>
    <x v="1538"/>
    <x v="2"/>
    <x v="0"/>
    <m/>
    <m/>
    <m/>
    <n v="98"/>
    <n v="1054.8631799999998"/>
    <n v="20.408163265306122"/>
    <n v="25.510204081632654"/>
    <n v="22.95918367346939"/>
    <n v="2.1329800233622933"/>
  </r>
  <r>
    <x v="8"/>
    <x v="101"/>
    <x v="1539"/>
    <x v="0"/>
    <x v="1"/>
    <m/>
    <n v="13"/>
    <n v="198"/>
    <n v="105.5"/>
    <n v="1135.5925049999998"/>
    <n v="8"/>
    <n v="41"/>
    <n v="24.5"/>
    <n v="2.2761266827079405"/>
  </r>
  <r>
    <x v="8"/>
    <x v="101"/>
    <x v="1539"/>
    <x v="0"/>
    <x v="1"/>
    <s v="Upper Ground"/>
    <n v="14"/>
    <n v="254"/>
    <n v="134"/>
    <n v="1442.36394"/>
    <n v="18"/>
    <n v="82"/>
    <n v="50"/>
    <n v="4.6451564953223272"/>
  </r>
  <r>
    <x v="8"/>
    <x v="101"/>
    <x v="1539"/>
    <x v="0"/>
    <x v="1"/>
    <s v="Ground Floor"/>
    <n v="16"/>
    <n v="88"/>
    <n v="52"/>
    <n v="559.72331999999994"/>
    <n v="18.5"/>
    <n v="35"/>
    <n v="26.75"/>
    <n v="2.4851587249974454"/>
  </r>
  <r>
    <x v="8"/>
    <x v="101"/>
    <x v="1540"/>
    <x v="0"/>
    <x v="1"/>
    <s v="Mezzanine"/>
    <n v="19"/>
    <n v="77"/>
    <n v="48"/>
    <n v="516.66768000000002"/>
    <n v="17"/>
    <n v="93"/>
    <n v="55"/>
    <n v="5.1096721448545601"/>
  </r>
  <r>
    <x v="8"/>
    <x v="101"/>
    <x v="1540"/>
    <x v="0"/>
    <x v="1"/>
    <s v="Under Ground"/>
    <n v="23"/>
    <n v="102"/>
    <n v="62.5"/>
    <n v="672.74437499999999"/>
    <n v="10"/>
    <n v="77"/>
    <n v="43.5"/>
    <n v="4.041286150930425"/>
  </r>
  <r>
    <x v="8"/>
    <x v="101"/>
    <x v="1540"/>
    <x v="0"/>
    <x v="1"/>
    <s v="Lower Ground"/>
    <n v="17"/>
    <n v="153"/>
    <n v="85"/>
    <n v="914.93234999999993"/>
    <n v="13"/>
    <n v="58"/>
    <n v="35.5"/>
    <n v="3.2980611116788525"/>
  </r>
  <r>
    <x v="8"/>
    <x v="101"/>
    <x v="1540"/>
    <x v="0"/>
    <x v="1"/>
    <n v="1"/>
    <n v="18"/>
    <n v="105"/>
    <n v="61.5"/>
    <n v="661.98046499999998"/>
    <n v="18"/>
    <n v="38"/>
    <n v="28"/>
    <n v="2.6012876373805036"/>
  </r>
  <r>
    <x v="8"/>
    <x v="101"/>
    <x v="1541"/>
    <x v="0"/>
    <x v="1"/>
    <n v="2"/>
    <n v="50"/>
    <n v="115"/>
    <n v="82.5"/>
    <n v="888.02257499999996"/>
    <n v="9"/>
    <n v="35"/>
    <n v="22"/>
    <n v="2.043868857941824"/>
  </r>
  <r>
    <x v="8"/>
    <x v="101"/>
    <x v="1541"/>
    <x v="0"/>
    <x v="1"/>
    <s v="Lower Ground"/>
    <n v="18"/>
    <n v="185"/>
    <n v="101.5"/>
    <n v="1092.5368649999998"/>
    <n v="19.5"/>
    <n v="115"/>
    <n v="67.25"/>
    <n v="6.2477354862085308"/>
  </r>
  <r>
    <x v="8"/>
    <x v="101"/>
    <x v="1542"/>
    <x v="0"/>
    <x v="1"/>
    <n v="1"/>
    <n v="14"/>
    <n v="356"/>
    <n v="185"/>
    <n v="1991.3233499999999"/>
    <n v="27"/>
    <n v="177"/>
    <n v="102"/>
    <n v="9.4761192504575487"/>
  </r>
  <r>
    <x v="8"/>
    <x v="101"/>
    <x v="1542"/>
    <x v="0"/>
    <x v="1"/>
    <s v="Lower Ground"/>
    <n v="29"/>
    <n v="238"/>
    <n v="133.5"/>
    <n v="1436.9819849999999"/>
    <n v="19"/>
    <n v="167"/>
    <n v="93"/>
    <n v="8.6399910812995291"/>
  </r>
  <r>
    <x v="8"/>
    <x v="101"/>
    <x v="1542"/>
    <x v="0"/>
    <x v="1"/>
    <s v="Under Ground"/>
    <n v="31"/>
    <n v="144"/>
    <n v="87.5"/>
    <n v="941.8421249999999"/>
    <n v="32"/>
    <n v="135"/>
    <n v="83.5"/>
    <n v="7.7574113471882873"/>
  </r>
  <r>
    <x v="8"/>
    <x v="101"/>
    <x v="1542"/>
    <x v="0"/>
    <x v="1"/>
    <n v="1"/>
    <n v="30"/>
    <n v="176"/>
    <n v="103"/>
    <n v="1108.68273"/>
    <n v="48"/>
    <n v="85"/>
    <n v="66.5"/>
    <n v="6.1780581387786953"/>
  </r>
  <r>
    <x v="8"/>
    <x v="101"/>
    <x v="1542"/>
    <x v="0"/>
    <x v="1"/>
    <n v="2"/>
    <n v="17"/>
    <n v="46"/>
    <n v="31.5"/>
    <n v="339.06316499999997"/>
    <n v="54"/>
    <n v="93"/>
    <n v="73.5"/>
    <n v="6.8283800481238215"/>
  </r>
  <r>
    <x v="8"/>
    <x v="101"/>
    <x v="1543"/>
    <x v="0"/>
    <x v="1"/>
    <n v="3"/>
    <n v="21"/>
    <n v="70"/>
    <n v="45.5"/>
    <n v="489.75790499999994"/>
    <n v="28.5"/>
    <n v="75.349999999999994"/>
    <n v="51.924999999999997"/>
    <n v="4.8239950203922373"/>
  </r>
  <r>
    <x v="8"/>
    <x v="101"/>
    <x v="1543"/>
    <x v="0"/>
    <x v="1"/>
    <s v="Ground Floor"/>
    <n v="53"/>
    <n v="65"/>
    <n v="59"/>
    <n v="635.0706899999999"/>
    <n v="25"/>
    <n v="47"/>
    <n v="36"/>
    <n v="3.3445126766320761"/>
  </r>
  <r>
    <x v="8"/>
    <x v="101"/>
    <x v="1543"/>
    <x v="0"/>
    <x v="1"/>
    <n v="1"/>
    <n v="17"/>
    <n v="63"/>
    <n v="40"/>
    <n v="430.55639999999994"/>
    <n v="12"/>
    <n v="19.5"/>
    <n v="15.75"/>
    <n v="1.4632242960265331"/>
  </r>
  <r>
    <x v="8"/>
    <x v="102"/>
    <x v="1544"/>
    <x v="0"/>
    <x v="1"/>
    <n v="2"/>
    <n v="32"/>
    <n v="38"/>
    <n v="35"/>
    <n v="376.73684999999995"/>
    <n v="91.8"/>
    <n v="102.63"/>
    <n v="97.215000000000003"/>
    <n v="9.0315777738552026"/>
  </r>
  <r>
    <x v="8"/>
    <x v="102"/>
    <x v="1544"/>
    <x v="0"/>
    <x v="1"/>
    <n v="1"/>
    <n v="39"/>
    <n v="45"/>
    <n v="42"/>
    <n v="452.08421999999996"/>
    <n v="62.3"/>
    <n v="68.8"/>
    <n v="65.55"/>
    <n v="6.0898001653675715"/>
  </r>
  <r>
    <x v="8"/>
    <x v="102"/>
    <x v="1544"/>
    <x v="0"/>
    <x v="1"/>
    <n v="2"/>
    <m/>
    <m/>
    <n v="44"/>
    <n v="473.61203999999998"/>
    <m/>
    <m/>
    <n v="49.3"/>
    <n v="4.580124304387815"/>
  </r>
  <r>
    <x v="8"/>
    <x v="106"/>
    <x v="1545"/>
    <x v="0"/>
    <x v="1"/>
    <n v="3"/>
    <n v="24"/>
    <n v="53"/>
    <n v="38.5"/>
    <n v="414.41053499999998"/>
    <n v="32"/>
    <n v="64"/>
    <n v="48"/>
    <n v="4.4593502355094348"/>
  </r>
  <r>
    <x v="8"/>
    <x v="106"/>
    <x v="1545"/>
    <x v="0"/>
    <x v="1"/>
    <s v="Ground Floor"/>
    <n v="71"/>
    <n v="110"/>
    <n v="90.5"/>
    <n v="974.13385499999993"/>
    <n v="23"/>
    <n v="70"/>
    <n v="46.5"/>
    <n v="4.3199955406497645"/>
  </r>
  <r>
    <x v="8"/>
    <x v="106"/>
    <x v="1545"/>
    <x v="0"/>
    <x v="1"/>
    <s v="Ground Floor"/>
    <m/>
    <m/>
    <n v="173"/>
    <n v="1862.1564299999998"/>
    <m/>
    <m/>
    <n v="19"/>
    <n v="1.7651594682224845"/>
  </r>
  <r>
    <x v="8"/>
    <x v="106"/>
    <x v="1545"/>
    <x v="0"/>
    <x v="1"/>
    <s v="Ground Floor"/>
    <n v="27"/>
    <n v="50"/>
    <n v="38.5"/>
    <n v="414.41053499999998"/>
    <n v="33"/>
    <n v="50"/>
    <n v="41.5"/>
    <n v="3.8554798911175321"/>
  </r>
  <r>
    <x v="8"/>
    <x v="106"/>
    <x v="1545"/>
    <x v="0"/>
    <x v="1"/>
    <n v="1"/>
    <n v="53"/>
    <n v="81"/>
    <n v="67"/>
    <n v="721.18196999999998"/>
    <n v="25"/>
    <n v="53"/>
    <n v="39"/>
    <n v="3.6232220663514156"/>
  </r>
  <r>
    <x v="8"/>
    <x v="106"/>
    <x v="1545"/>
    <x v="0"/>
    <x v="1"/>
    <n v="1"/>
    <m/>
    <m/>
    <n v="288"/>
    <n v="3100.0060799999997"/>
    <m/>
    <m/>
    <n v="34"/>
    <n v="3.1587064168191827"/>
  </r>
  <r>
    <x v="8"/>
    <x v="106"/>
    <x v="1545"/>
    <x v="0"/>
    <x v="1"/>
    <n v="1"/>
    <n v="27"/>
    <n v="47"/>
    <n v="37"/>
    <n v="398.26466999999997"/>
    <n v="37"/>
    <n v="59"/>
    <n v="48"/>
    <n v="4.4593502355094348"/>
  </r>
  <r>
    <x v="8"/>
    <x v="106"/>
    <x v="1545"/>
    <x v="0"/>
    <x v="1"/>
    <n v="2"/>
    <n v="52"/>
    <n v="68"/>
    <n v="60"/>
    <n v="645.83459999999991"/>
    <n v="15"/>
    <n v="59"/>
    <n v="37"/>
    <n v="3.4374158065385223"/>
  </r>
  <r>
    <x v="8"/>
    <x v="106"/>
    <x v="1545"/>
    <x v="0"/>
    <x v="1"/>
    <n v="2"/>
    <m/>
    <m/>
    <n v="282"/>
    <n v="3035.4226199999998"/>
    <m/>
    <m/>
    <n v="28"/>
    <n v="2.6012876373805036"/>
  </r>
  <r>
    <x v="8"/>
    <x v="106"/>
    <x v="1546"/>
    <x v="0"/>
    <x v="1"/>
    <n v="2"/>
    <n v="20"/>
    <n v="83"/>
    <n v="51.5"/>
    <n v="554.341365"/>
    <n v="8"/>
    <n v="13"/>
    <n v="10.5"/>
    <n v="0.9754828640176888"/>
  </r>
  <r>
    <x v="8"/>
    <x v="106"/>
    <x v="1546"/>
    <x v="0"/>
    <x v="1"/>
    <s v="Ground Floor"/>
    <n v="24"/>
    <n v="391"/>
    <n v="207.5"/>
    <n v="2233.5113249999999"/>
    <n v="3"/>
    <n v="13"/>
    <n v="8"/>
    <n v="0.74322503925157246"/>
  </r>
  <r>
    <x v="8"/>
    <x v="106"/>
    <x v="1546"/>
    <x v="0"/>
    <x v="1"/>
    <s v="Ground Floor"/>
    <m/>
    <m/>
    <n v="1000"/>
    <n v="10763.91"/>
    <m/>
    <m/>
    <n v="6"/>
    <n v="0.55741877943867935"/>
  </r>
  <r>
    <x v="8"/>
    <x v="106"/>
    <x v="1546"/>
    <x v="0"/>
    <x v="1"/>
    <s v="Ground Floor"/>
    <n v="20"/>
    <n v="79"/>
    <n v="49.5"/>
    <n v="532.81354499999998"/>
    <n v="7"/>
    <n v="17"/>
    <n v="12"/>
    <n v="1.1148375588773587"/>
  </r>
  <r>
    <x v="8"/>
    <x v="106"/>
    <x v="1546"/>
    <x v="0"/>
    <x v="1"/>
    <n v="1"/>
    <n v="98"/>
    <n v="389"/>
    <n v="243.5"/>
    <n v="2621.0120849999998"/>
    <n v="5"/>
    <n v="10"/>
    <n v="7.5"/>
    <n v="0.69677347429834913"/>
  </r>
  <r>
    <x v="8"/>
    <x v="106"/>
    <x v="1546"/>
    <x v="0"/>
    <x v="1"/>
    <n v="1"/>
    <n v="491"/>
    <n v="650"/>
    <n v="570.5"/>
    <n v="6140.8106549999993"/>
    <n v="3"/>
    <n v="6"/>
    <n v="4.5"/>
    <n v="0.41806408457900951"/>
  </r>
  <r>
    <x v="8"/>
    <x v="106"/>
    <x v="1546"/>
    <x v="0"/>
    <x v="1"/>
    <n v="1"/>
    <n v="20"/>
    <n v="86"/>
    <n v="53"/>
    <n v="570.48722999999995"/>
    <n v="6"/>
    <n v="14"/>
    <n v="10"/>
    <n v="0.92903129906446547"/>
  </r>
  <r>
    <x v="8"/>
    <x v="106"/>
    <x v="1546"/>
    <x v="0"/>
    <x v="1"/>
    <n v="2"/>
    <n v="97"/>
    <n v="244"/>
    <n v="170.5"/>
    <n v="1835.2466549999999"/>
    <n v="3"/>
    <n v="9"/>
    <n v="6"/>
    <n v="0.55741877943867935"/>
  </r>
  <r>
    <x v="8"/>
    <x v="106"/>
    <x v="1546"/>
    <x v="0"/>
    <x v="1"/>
    <n v="2"/>
    <n v="360"/>
    <n v="688"/>
    <n v="524"/>
    <n v="5640.2888399999993"/>
    <n v="3"/>
    <n v="4"/>
    <n v="3.5"/>
    <n v="0.32516095467256295"/>
  </r>
  <r>
    <x v="8"/>
    <x v="106"/>
    <x v="1546"/>
    <x v="0"/>
    <x v="1"/>
    <n v="2"/>
    <n v="34"/>
    <n v="53"/>
    <n v="43.5"/>
    <n v="468.23008499999997"/>
    <n v="11"/>
    <n v="12"/>
    <n v="11.5"/>
    <n v="1.0683859939241354"/>
  </r>
  <r>
    <x v="8"/>
    <x v="106"/>
    <x v="1546"/>
    <x v="0"/>
    <x v="1"/>
    <n v="3"/>
    <n v="83"/>
    <n v="277"/>
    <n v="180"/>
    <n v="1937.5038"/>
    <n v="4"/>
    <n v="7"/>
    <n v="5.5"/>
    <n v="0.51096721448545601"/>
  </r>
  <r>
    <x v="8"/>
    <x v="106"/>
    <x v="1546"/>
    <x v="0"/>
    <x v="1"/>
    <n v="3"/>
    <n v="493"/>
    <n v="548"/>
    <n v="520.5"/>
    <n v="5602.6151549999995"/>
    <n v="2"/>
    <n v="4"/>
    <n v="3"/>
    <n v="0.27870938971933967"/>
  </r>
  <r>
    <x v="8"/>
    <x v="106"/>
    <x v="1547"/>
    <x v="0"/>
    <x v="1"/>
    <n v="3"/>
    <n v="18"/>
    <n v="24"/>
    <n v="21"/>
    <n v="226.04210999999998"/>
    <n v="43"/>
    <n v="83"/>
    <n v="63"/>
    <n v="5.8528971841061326"/>
  </r>
  <r>
    <x v="8"/>
    <x v="106"/>
    <x v="1547"/>
    <x v="0"/>
    <x v="1"/>
    <s v="Ground Floor"/>
    <n v="33"/>
    <n v="60"/>
    <n v="46.5"/>
    <n v="500.52181499999995"/>
    <n v="15"/>
    <n v="16"/>
    <n v="15.5"/>
    <n v="1.4399985135499216"/>
  </r>
  <r>
    <x v="8"/>
    <x v="106"/>
    <x v="1547"/>
    <x v="0"/>
    <x v="1"/>
    <n v="1"/>
    <n v="42"/>
    <n v="66"/>
    <n v="54"/>
    <n v="581.25113999999996"/>
    <n v="12"/>
    <n v="14"/>
    <n v="13"/>
    <n v="1.2077406887838051"/>
  </r>
  <r>
    <x v="8"/>
    <x v="106"/>
    <x v="1547"/>
    <x v="0"/>
    <x v="1"/>
    <n v="2"/>
    <n v="24"/>
    <n v="42"/>
    <n v="33"/>
    <n v="355.20902999999998"/>
    <n v="16"/>
    <n v="17"/>
    <n v="16.5"/>
    <n v="1.532901643456368"/>
  </r>
  <r>
    <x v="8"/>
    <x v="101"/>
    <x v="1548"/>
    <x v="1"/>
    <x v="1"/>
    <n v="3"/>
    <n v="17"/>
    <n v="147"/>
    <n v="82"/>
    <n v="882.6406199999999"/>
    <n v="15"/>
    <n v="99"/>
    <n v="57"/>
    <n v="5.2954784046674535"/>
  </r>
  <r>
    <x v="8"/>
    <x v="101"/>
    <x v="1548"/>
    <x v="1"/>
    <x v="1"/>
    <s v="Lower Ground"/>
    <n v="13"/>
    <n v="132"/>
    <n v="72.5"/>
    <n v="780.38347499999998"/>
    <n v="21"/>
    <n v="71"/>
    <n v="46"/>
    <n v="4.2735439756965414"/>
  </r>
  <r>
    <x v="8"/>
    <x v="101"/>
    <x v="1548"/>
    <x v="1"/>
    <x v="1"/>
    <s v="Ground Floor"/>
    <n v="12"/>
    <n v="85"/>
    <n v="48.5"/>
    <n v="522.04963499999997"/>
    <n v="16"/>
    <n v="59"/>
    <n v="37.5"/>
    <n v="3.4838673714917459"/>
  </r>
  <r>
    <x v="8"/>
    <x v="101"/>
    <x v="1548"/>
    <x v="1"/>
    <x v="1"/>
    <n v="1"/>
    <n v="14"/>
    <n v="93"/>
    <n v="53.5"/>
    <n v="575.8691849999999"/>
    <n v="15"/>
    <n v="82"/>
    <n v="48.5"/>
    <n v="4.5058018004626579"/>
  </r>
  <r>
    <x v="8"/>
    <x v="101"/>
    <x v="1548"/>
    <x v="1"/>
    <x v="1"/>
    <n v="2"/>
    <n v="18"/>
    <n v="56"/>
    <n v="37"/>
    <n v="398.26466999999997"/>
    <n v="17"/>
    <n v="90"/>
    <n v="53.5"/>
    <n v="4.9703174499948908"/>
  </r>
  <r>
    <x v="8"/>
    <x v="101"/>
    <x v="1548"/>
    <x v="1"/>
    <x v="1"/>
    <n v="3"/>
    <n v="17"/>
    <n v="111"/>
    <n v="64"/>
    <n v="688.89023999999995"/>
    <n v="11"/>
    <n v="71"/>
    <n v="41"/>
    <n v="3.8090283261643085"/>
  </r>
  <r>
    <x v="8"/>
    <x v="101"/>
    <x v="1548"/>
    <x v="1"/>
    <x v="1"/>
    <n v="4"/>
    <n v="26"/>
    <n v="93"/>
    <n v="59.5"/>
    <n v="640.45264499999996"/>
    <n v="21"/>
    <n v="23"/>
    <n v="22"/>
    <n v="2.043868857941824"/>
  </r>
  <r>
    <x v="8"/>
    <x v="101"/>
    <x v="1549"/>
    <x v="1"/>
    <x v="1"/>
    <n v="5"/>
    <n v="44"/>
    <n v="394"/>
    <n v="219"/>
    <n v="2357.2962899999998"/>
    <n v="27"/>
    <n v="70"/>
    <n v="48.5"/>
    <n v="4.5058018004626579"/>
  </r>
  <r>
    <x v="8"/>
    <x v="101"/>
    <x v="1549"/>
    <x v="1"/>
    <x v="1"/>
    <s v="Ground Floor"/>
    <n v="25"/>
    <n v="390"/>
    <n v="207.5"/>
    <n v="2233.5113249999999"/>
    <n v="21"/>
    <n v="97"/>
    <n v="59"/>
    <n v="5.4812846644803468"/>
  </r>
  <r>
    <x v="8"/>
    <x v="101"/>
    <x v="1549"/>
    <x v="1"/>
    <x v="1"/>
    <n v="1"/>
    <n v="24"/>
    <n v="217"/>
    <n v="120.5"/>
    <n v="1297.0511549999999"/>
    <n v="43"/>
    <n v="86"/>
    <n v="64.5"/>
    <n v="5.9922518789658028"/>
  </r>
  <r>
    <x v="8"/>
    <x v="101"/>
    <x v="1550"/>
    <x v="1"/>
    <x v="1"/>
    <n v="2"/>
    <n v="22"/>
    <n v="110"/>
    <n v="66"/>
    <n v="710.41805999999997"/>
    <n v="96"/>
    <n v="194"/>
    <n v="145"/>
    <n v="13.470953836434751"/>
  </r>
  <r>
    <x v="8"/>
    <x v="101"/>
    <x v="1550"/>
    <x v="1"/>
    <x v="1"/>
    <s v="Basement"/>
    <n v="24"/>
    <n v="360"/>
    <n v="192"/>
    <n v="2066.6707200000001"/>
    <n v="60"/>
    <n v="248"/>
    <n v="154"/>
    <n v="14.307082005592768"/>
  </r>
  <r>
    <x v="8"/>
    <x v="101"/>
    <x v="1550"/>
    <x v="1"/>
    <x v="1"/>
    <s v="Ground Floor"/>
    <n v="37"/>
    <n v="371"/>
    <n v="204"/>
    <n v="2195.8376399999997"/>
    <n v="56"/>
    <n v="172"/>
    <n v="114"/>
    <n v="10.590956809334907"/>
  </r>
  <r>
    <x v="8"/>
    <x v="101"/>
    <x v="1550"/>
    <x v="1"/>
    <x v="1"/>
    <n v="1"/>
    <n v="21"/>
    <n v="364"/>
    <n v="192.5"/>
    <n v="2072.0526749999999"/>
    <n v="34"/>
    <n v="180"/>
    <n v="107"/>
    <n v="9.9406348999897816"/>
  </r>
  <r>
    <x v="8"/>
    <x v="101"/>
    <x v="1551"/>
    <x v="1"/>
    <x v="1"/>
    <n v="2"/>
    <n v="21"/>
    <n v="42"/>
    <n v="31.5"/>
    <n v="339.06316499999997"/>
    <n v="46"/>
    <n v="133"/>
    <n v="89.5"/>
    <n v="8.3148301266269655"/>
  </r>
  <r>
    <x v="8"/>
    <x v="101"/>
    <x v="1551"/>
    <x v="1"/>
    <x v="1"/>
    <s v="Lower Ground"/>
    <n v="28"/>
    <n v="93"/>
    <n v="60.5"/>
    <n v="651.21655499999997"/>
    <n v="29"/>
    <n v="124"/>
    <n v="76.5"/>
    <n v="7.1070894378431611"/>
  </r>
  <r>
    <x v="8"/>
    <x v="101"/>
    <x v="1551"/>
    <x v="1"/>
    <x v="1"/>
    <s v="Ground Floor"/>
    <n v="27"/>
    <n v="70"/>
    <n v="48.5"/>
    <n v="522.04963499999997"/>
    <n v="51.1"/>
    <n v="81.2"/>
    <n v="66.150000000000006"/>
    <n v="6.1455420433114396"/>
  </r>
  <r>
    <x v="8"/>
    <x v="101"/>
    <x v="1551"/>
    <x v="1"/>
    <x v="1"/>
    <n v="1"/>
    <n v="19"/>
    <n v="90"/>
    <n v="54.5"/>
    <n v="586.63309499999991"/>
    <n v="33"/>
    <n v="71"/>
    <n v="52"/>
    <n v="4.8309627551352206"/>
  </r>
  <r>
    <x v="8"/>
    <x v="101"/>
    <x v="1551"/>
    <x v="1"/>
    <x v="1"/>
    <n v="2"/>
    <n v="15"/>
    <n v="103"/>
    <n v="59"/>
    <n v="635.0706899999999"/>
    <n v="23"/>
    <n v="67"/>
    <n v="45"/>
    <n v="4.1806408457900952"/>
  </r>
  <r>
    <x v="8"/>
    <x v="101"/>
    <x v="1552"/>
    <x v="1"/>
    <x v="1"/>
    <n v="3"/>
    <n v="23"/>
    <n v="251"/>
    <n v="137"/>
    <n v="1474.6556699999999"/>
    <n v="48"/>
    <n v="208"/>
    <n v="128"/>
    <n v="11.891600628025159"/>
  </r>
  <r>
    <x v="8"/>
    <x v="101"/>
    <x v="1552"/>
    <x v="1"/>
    <x v="1"/>
    <s v="Lower Ground"/>
    <n v="34"/>
    <n v="283"/>
    <n v="158.5"/>
    <n v="1706.0797349999998"/>
    <n v="22"/>
    <n v="237"/>
    <n v="129.5"/>
    <n v="12.030955322884829"/>
  </r>
  <r>
    <x v="8"/>
    <x v="101"/>
    <x v="1552"/>
    <x v="1"/>
    <x v="1"/>
    <s v="Ground Floor"/>
    <n v="28"/>
    <n v="243"/>
    <n v="135.5"/>
    <n v="1458.5098049999999"/>
    <n v="24"/>
    <n v="167"/>
    <n v="95.5"/>
    <n v="8.8722489060656464"/>
  </r>
  <r>
    <x v="8"/>
    <x v="101"/>
    <x v="1552"/>
    <x v="1"/>
    <x v="1"/>
    <n v="1"/>
    <n v="28"/>
    <n v="239"/>
    <n v="133.5"/>
    <n v="1436.9819849999999"/>
    <n v="22"/>
    <n v="162"/>
    <n v="92"/>
    <n v="8.5470879513930829"/>
  </r>
  <r>
    <x v="8"/>
    <x v="101"/>
    <x v="1552"/>
    <x v="1"/>
    <x v="1"/>
    <n v="2"/>
    <n v="28"/>
    <n v="449"/>
    <n v="238.5"/>
    <n v="2567.1925349999997"/>
    <n v="32"/>
    <n v="140"/>
    <n v="86"/>
    <n v="7.9896691719544037"/>
  </r>
  <r>
    <x v="8"/>
    <x v="101"/>
    <x v="1553"/>
    <x v="1"/>
    <x v="1"/>
    <n v="3"/>
    <n v="16"/>
    <n v="162"/>
    <n v="89"/>
    <n v="957.98798999999997"/>
    <n v="26"/>
    <n v="174"/>
    <n v="100"/>
    <n v="9.2903129906446544"/>
  </r>
  <r>
    <x v="8"/>
    <x v="101"/>
    <x v="1553"/>
    <x v="1"/>
    <x v="1"/>
    <s v="Ground Floor"/>
    <n v="13"/>
    <n v="141"/>
    <n v="77"/>
    <n v="828.82106999999996"/>
    <n v="29"/>
    <n v="150"/>
    <n v="89.5"/>
    <n v="8.3148301266269655"/>
  </r>
  <r>
    <x v="8"/>
    <x v="101"/>
    <x v="1553"/>
    <x v="1"/>
    <x v="1"/>
    <n v="1"/>
    <n v="15"/>
    <n v="32"/>
    <n v="23.5"/>
    <n v="252.95188499999998"/>
    <n v="11.5"/>
    <n v="100"/>
    <n v="55.75"/>
    <n v="5.1793494922843957"/>
  </r>
  <r>
    <x v="8"/>
    <x v="101"/>
    <x v="1554"/>
    <x v="1"/>
    <x v="1"/>
    <n v="2"/>
    <n v="35"/>
    <n v="233"/>
    <n v="134"/>
    <n v="1442.36394"/>
    <n v="21"/>
    <n v="194"/>
    <n v="107.5"/>
    <n v="9.9870864649430047"/>
  </r>
  <r>
    <x v="8"/>
    <x v="101"/>
    <x v="1554"/>
    <x v="1"/>
    <x v="1"/>
    <s v="Ground Floor"/>
    <n v="32"/>
    <n v="241"/>
    <n v="136.5"/>
    <n v="1469.2737149999998"/>
    <n v="32"/>
    <n v="160"/>
    <n v="96"/>
    <n v="8.9187004710188695"/>
  </r>
  <r>
    <x v="8"/>
    <x v="101"/>
    <x v="1554"/>
    <x v="1"/>
    <x v="1"/>
    <n v="1"/>
    <n v="21"/>
    <n v="286"/>
    <n v="153.5"/>
    <n v="1652.2601849999999"/>
    <n v="11"/>
    <n v="190"/>
    <n v="100.5"/>
    <n v="9.3367645555978793"/>
  </r>
  <r>
    <x v="8"/>
    <x v="101"/>
    <x v="1555"/>
    <x v="1"/>
    <x v="1"/>
    <n v="2"/>
    <n v="28"/>
    <n v="145"/>
    <n v="86.5"/>
    <n v="931.07821499999989"/>
    <n v="80"/>
    <n v="113"/>
    <n v="96.5"/>
    <n v="8.9651520359720926"/>
  </r>
  <r>
    <x v="8"/>
    <x v="101"/>
    <x v="1555"/>
    <x v="1"/>
    <x v="1"/>
    <s v="Ground Floor"/>
    <n v="8"/>
    <n v="56"/>
    <n v="32"/>
    <n v="344.44511999999997"/>
    <n v="21"/>
    <n v="165"/>
    <n v="93"/>
    <n v="8.6399910812995291"/>
  </r>
  <r>
    <x v="8"/>
    <x v="101"/>
    <x v="1556"/>
    <x v="1"/>
    <x v="1"/>
    <n v="1"/>
    <n v="23"/>
    <n v="134"/>
    <n v="78.5"/>
    <n v="844.96693499999992"/>
    <n v="44"/>
    <n v="88"/>
    <n v="66"/>
    <n v="6.1316065738254721"/>
  </r>
  <r>
    <x v="8"/>
    <x v="108"/>
    <x v="1557"/>
    <x v="1"/>
    <x v="1"/>
    <s v="Ground Floor"/>
    <n v="18"/>
    <n v="74"/>
    <n v="46"/>
    <n v="495.13985999999994"/>
    <n v="42"/>
    <n v="129"/>
    <n v="85.5"/>
    <n v="7.9432176070011797"/>
  </r>
  <r>
    <x v="8"/>
    <x v="108"/>
    <x v="1557"/>
    <x v="1"/>
    <x v="1"/>
    <s v="Ground Floor"/>
    <n v="21"/>
    <n v="77"/>
    <n v="49"/>
    <n v="527.43158999999991"/>
    <n v="25"/>
    <n v="120"/>
    <n v="72.5"/>
    <n v="6.7354769182173753"/>
  </r>
  <r>
    <x v="8"/>
    <x v="108"/>
    <x v="1557"/>
    <x v="1"/>
    <x v="1"/>
    <n v="1"/>
    <n v="27"/>
    <n v="72"/>
    <n v="49.5"/>
    <n v="532.81354499999998"/>
    <n v="27"/>
    <n v="88"/>
    <n v="57.5"/>
    <n v="5.3419299696206766"/>
  </r>
  <r>
    <x v="8"/>
    <x v="108"/>
    <x v="1558"/>
    <x v="1"/>
    <x v="1"/>
    <n v="2"/>
    <n v="31"/>
    <n v="76"/>
    <n v="53.5"/>
    <n v="575.8691849999999"/>
    <n v="34"/>
    <n v="87"/>
    <n v="60.5"/>
    <n v="5.6206393593400161"/>
  </r>
  <r>
    <x v="8"/>
    <x v="108"/>
    <x v="1558"/>
    <x v="1"/>
    <x v="1"/>
    <s v="Ground Floor"/>
    <m/>
    <m/>
    <n v="92"/>
    <n v="990.27971999999988"/>
    <m/>
    <m/>
    <n v="11"/>
    <n v="1.021934428970912"/>
  </r>
  <r>
    <x v="8"/>
    <x v="108"/>
    <x v="1559"/>
    <x v="1"/>
    <x v="1"/>
    <n v="1"/>
    <n v="18"/>
    <n v="133"/>
    <n v="75.5"/>
    <n v="812.67520499999989"/>
    <n v="27"/>
    <n v="137"/>
    <n v="82"/>
    <n v="7.6180566523286171"/>
  </r>
  <r>
    <x v="8"/>
    <x v="102"/>
    <x v="1560"/>
    <x v="1"/>
    <x v="1"/>
    <s v="Ground Floor"/>
    <n v="37"/>
    <n v="62"/>
    <n v="49.5"/>
    <n v="532.81354499999998"/>
    <n v="31"/>
    <n v="34"/>
    <n v="32.5"/>
    <n v="3.019351721959513"/>
  </r>
  <r>
    <x v="8"/>
    <x v="102"/>
    <x v="1560"/>
    <x v="1"/>
    <x v="1"/>
    <s v="Under Ground"/>
    <n v="39"/>
    <n v="80"/>
    <n v="59.5"/>
    <n v="640.45264499999996"/>
    <n v="16"/>
    <n v="20"/>
    <n v="18"/>
    <n v="1.672256338316038"/>
  </r>
  <r>
    <x v="8"/>
    <x v="102"/>
    <x v="1561"/>
    <x v="1"/>
    <x v="1"/>
    <n v="1"/>
    <n v="26"/>
    <n v="32"/>
    <n v="29"/>
    <n v="312.15339"/>
    <n v="86"/>
    <n v="108"/>
    <n v="97"/>
    <n v="9.0116036009253158"/>
  </r>
  <r>
    <x v="8"/>
    <x v="102"/>
    <x v="1561"/>
    <x v="1"/>
    <x v="1"/>
    <s v="Under Ground"/>
    <n v="32"/>
    <n v="38"/>
    <n v="35"/>
    <n v="376.73684999999995"/>
    <n v="59"/>
    <n v="68"/>
    <n v="63.5"/>
    <n v="5.8993487490593557"/>
  </r>
  <r>
    <x v="8"/>
    <x v="102"/>
    <x v="1561"/>
    <x v="1"/>
    <x v="1"/>
    <n v="1"/>
    <m/>
    <m/>
    <n v="36"/>
    <n v="387.50075999999996"/>
    <m/>
    <m/>
    <n v="54"/>
    <n v="5.0167690149481139"/>
  </r>
  <r>
    <x v="8"/>
    <x v="102"/>
    <x v="1562"/>
    <x v="1"/>
    <x v="1"/>
    <n v="2"/>
    <m/>
    <m/>
    <n v="20"/>
    <n v="215.27819999999997"/>
    <m/>
    <m/>
    <n v="65"/>
    <n v="6.0387034439190259"/>
  </r>
  <r>
    <x v="8"/>
    <x v="102"/>
    <x v="1562"/>
    <x v="1"/>
    <x v="1"/>
    <s v="Basement"/>
    <n v="34"/>
    <n v="111"/>
    <n v="72.5"/>
    <n v="780.38347499999998"/>
    <n v="65"/>
    <n v="95"/>
    <n v="80"/>
    <n v="7.4322503925157237"/>
  </r>
  <r>
    <x v="8"/>
    <x v="102"/>
    <x v="1563"/>
    <x v="1"/>
    <x v="1"/>
    <s v="Ground Floor"/>
    <m/>
    <m/>
    <n v="52"/>
    <n v="559.72331999999994"/>
    <m/>
    <m/>
    <n v="72"/>
    <n v="6.6890253532641522"/>
  </r>
  <r>
    <x v="8"/>
    <x v="102"/>
    <x v="1563"/>
    <x v="1"/>
    <x v="1"/>
    <s v="Ground Floor"/>
    <n v="37"/>
    <n v="66"/>
    <n v="51.5"/>
    <n v="554.341365"/>
    <n v="88"/>
    <n v="105"/>
    <n v="96.5"/>
    <n v="8.9651520359720926"/>
  </r>
  <r>
    <x v="8"/>
    <x v="106"/>
    <x v="1564"/>
    <x v="1"/>
    <x v="1"/>
    <n v="1"/>
    <n v="29"/>
    <n v="53"/>
    <n v="41"/>
    <n v="441.32030999999995"/>
    <n v="97"/>
    <n v="193"/>
    <n v="145"/>
    <n v="13.470953836434751"/>
  </r>
  <r>
    <x v="8"/>
    <x v="106"/>
    <x v="1564"/>
    <x v="1"/>
    <x v="1"/>
    <s v="Ground Floor"/>
    <n v="63"/>
    <n v="92"/>
    <n v="77.5"/>
    <n v="834.20302499999991"/>
    <n v="65"/>
    <n v="108"/>
    <n v="86.5"/>
    <n v="8.0361207369076268"/>
  </r>
  <r>
    <x v="8"/>
    <x v="106"/>
    <x v="1564"/>
    <x v="1"/>
    <x v="1"/>
    <s v="Ground Floor"/>
    <n v="95"/>
    <n v="247"/>
    <n v="171"/>
    <n v="1840.6286099999998"/>
    <n v="75"/>
    <n v="97"/>
    <n v="86"/>
    <n v="7.9896691719544037"/>
  </r>
  <r>
    <x v="8"/>
    <x v="106"/>
    <x v="1564"/>
    <x v="1"/>
    <x v="1"/>
    <s v="Ground Floor"/>
    <n v="342"/>
    <n v="374"/>
    <n v="358"/>
    <n v="3853.4797799999997"/>
    <n v="65"/>
    <n v="97"/>
    <n v="81"/>
    <n v="7.5251535224221708"/>
  </r>
  <r>
    <x v="8"/>
    <x v="106"/>
    <x v="1564"/>
    <x v="1"/>
    <x v="1"/>
    <s v="Ground Floor"/>
    <n v="25"/>
    <n v="55"/>
    <n v="40"/>
    <n v="430.55639999999994"/>
    <n v="75"/>
    <n v="129"/>
    <n v="102"/>
    <n v="9.4761192504575487"/>
  </r>
  <r>
    <x v="8"/>
    <x v="106"/>
    <x v="1564"/>
    <x v="1"/>
    <x v="1"/>
    <n v="1"/>
    <n v="138"/>
    <n v="224"/>
    <n v="181"/>
    <n v="1948.2677099999999"/>
    <n v="32"/>
    <n v="86"/>
    <n v="59"/>
    <n v="5.4812846644803468"/>
  </r>
  <r>
    <x v="8"/>
    <x v="106"/>
    <x v="1564"/>
    <x v="1"/>
    <x v="1"/>
    <n v="1"/>
    <n v="401"/>
    <n v="417"/>
    <n v="409"/>
    <n v="4402.4391900000001"/>
    <n v="32"/>
    <n v="65"/>
    <n v="48.5"/>
    <n v="4.5058018004626579"/>
  </r>
  <r>
    <x v="8"/>
    <x v="106"/>
    <x v="1564"/>
    <x v="1"/>
    <x v="1"/>
    <n v="1"/>
    <n v="27"/>
    <n v="55"/>
    <n v="41"/>
    <n v="441.32030999999995"/>
    <n v="32"/>
    <n v="129"/>
    <n v="80.5"/>
    <n v="7.4787019574689477"/>
  </r>
  <r>
    <x v="8"/>
    <x v="106"/>
    <x v="1564"/>
    <x v="1"/>
    <x v="1"/>
    <n v="2"/>
    <n v="57"/>
    <n v="88"/>
    <n v="72.5"/>
    <n v="780.38347499999998"/>
    <n v="43"/>
    <n v="54"/>
    <n v="48.5"/>
    <n v="4.5058018004626579"/>
  </r>
  <r>
    <x v="8"/>
    <x v="106"/>
    <x v="1564"/>
    <x v="1"/>
    <x v="1"/>
    <n v="2"/>
    <n v="109"/>
    <n v="171"/>
    <n v="140"/>
    <n v="1506.9473999999998"/>
    <n v="32"/>
    <n v="43"/>
    <n v="37.5"/>
    <n v="3.4838673714917459"/>
  </r>
  <r>
    <x v="8"/>
    <x v="106"/>
    <x v="1565"/>
    <x v="1"/>
    <x v="1"/>
    <n v="2"/>
    <n v="24"/>
    <n v="109"/>
    <n v="66.5"/>
    <n v="715.80001499999992"/>
    <n v="59"/>
    <n v="129"/>
    <n v="94"/>
    <n v="8.7328942112059753"/>
  </r>
  <r>
    <x v="8"/>
    <x v="106"/>
    <x v="1565"/>
    <x v="1"/>
    <x v="1"/>
    <s v="Ground Floor"/>
    <n v="112"/>
    <n v="185"/>
    <n v="148.5"/>
    <n v="1598.4406349999999"/>
    <n v="27"/>
    <n v="86"/>
    <n v="56.5"/>
    <n v="5.2490268397142303"/>
  </r>
  <r>
    <x v="8"/>
    <x v="106"/>
    <x v="1565"/>
    <x v="1"/>
    <x v="1"/>
    <s v="Ground Floor"/>
    <n v="17"/>
    <n v="76"/>
    <n v="46.5"/>
    <n v="500.52181499999995"/>
    <n v="25"/>
    <n v="75"/>
    <n v="50"/>
    <n v="4.6451564953223272"/>
  </r>
  <r>
    <x v="8"/>
    <x v="106"/>
    <x v="1565"/>
    <x v="1"/>
    <x v="1"/>
    <n v="1"/>
    <n v="170"/>
    <n v="344"/>
    <n v="257"/>
    <n v="2766.3248699999999"/>
    <n v="27"/>
    <n v="36"/>
    <n v="31.5"/>
    <n v="2.9264485920530663"/>
  </r>
  <r>
    <x v="8"/>
    <x v="106"/>
    <x v="1565"/>
    <x v="1"/>
    <x v="1"/>
    <n v="1"/>
    <n v="513"/>
    <n v="834"/>
    <n v="673.5"/>
    <n v="7249.4933849999998"/>
    <n v="25"/>
    <n v="26"/>
    <n v="25.5"/>
    <n v="2.3690298126143872"/>
  </r>
  <r>
    <x v="8"/>
    <x v="107"/>
    <x v="1550"/>
    <x v="1"/>
    <x v="1"/>
    <n v="1"/>
    <n v="33"/>
    <n v="47"/>
    <n v="40"/>
    <n v="430.55639999999994"/>
    <n v="129"/>
    <n v="151"/>
    <n v="140"/>
    <n v="13.006438186902518"/>
  </r>
  <r>
    <x v="8"/>
    <x v="107"/>
    <x v="1550"/>
    <x v="1"/>
    <x v="1"/>
    <s v="Ground Floor"/>
    <n v="72"/>
    <n v="86"/>
    <n v="79"/>
    <n v="850.34888999999998"/>
    <n v="65"/>
    <n v="110"/>
    <n v="87.5"/>
    <n v="8.1290238668140731"/>
  </r>
  <r>
    <x v="8"/>
    <x v="107"/>
    <x v="1550"/>
    <x v="1"/>
    <x v="1"/>
    <s v="Ground Floor"/>
    <n v="103"/>
    <n v="254"/>
    <n v="178.5"/>
    <n v="1921.3579349999998"/>
    <n v="54"/>
    <n v="131"/>
    <n v="92.5"/>
    <n v="8.593539516346306"/>
  </r>
  <r>
    <x v="8"/>
    <x v="107"/>
    <x v="1550"/>
    <x v="1"/>
    <x v="1"/>
    <s v="Ground Floor"/>
    <n v="37"/>
    <n v="152"/>
    <n v="94.5"/>
    <n v="1017.189495"/>
    <n v="69"/>
    <n v="131"/>
    <n v="100"/>
    <n v="9.2903129906446544"/>
  </r>
  <r>
    <x v="8"/>
    <x v="107"/>
    <x v="1550"/>
    <x v="1"/>
    <x v="1"/>
    <n v="1"/>
    <n v="216"/>
    <n v="491"/>
    <n v="353.5"/>
    <n v="3805.0421849999998"/>
    <n v="33"/>
    <n v="75"/>
    <n v="54"/>
    <n v="5.0167690149481139"/>
  </r>
  <r>
    <x v="8"/>
    <x v="107"/>
    <x v="1550"/>
    <x v="1"/>
    <x v="1"/>
    <n v="1"/>
    <n v="763"/>
    <n v="2069"/>
    <n v="1416"/>
    <n v="15241.696559999998"/>
    <n v="24"/>
    <n v="29"/>
    <n v="26.5"/>
    <n v="2.4619329425208338"/>
  </r>
  <r>
    <x v="8"/>
    <x v="101"/>
    <x v="1566"/>
    <x v="1"/>
    <x v="2"/>
    <s v="Ground Floor"/>
    <m/>
    <m/>
    <n v="564"/>
    <n v="6070.8452399999996"/>
    <m/>
    <m/>
    <n v="43.2"/>
    <n v="4.0134152119584909"/>
  </r>
  <r>
    <x v="8"/>
    <x v="101"/>
    <x v="1566"/>
    <x v="1"/>
    <x v="2"/>
    <n v="1"/>
    <m/>
    <m/>
    <n v="477"/>
    <n v="5134.3850699999994"/>
    <m/>
    <m/>
    <n v="43.2"/>
    <n v="4.0134152119584909"/>
  </r>
  <r>
    <x v="8"/>
    <x v="101"/>
    <x v="1566"/>
    <x v="1"/>
    <x v="2"/>
    <n v="2"/>
    <n v="493"/>
    <n v="505"/>
    <n v="499"/>
    <n v="5371.1910899999993"/>
    <n v="13.7"/>
    <n v="43.2"/>
    <n v="28.450000000000003"/>
    <n v="2.6430940458384047"/>
  </r>
  <r>
    <x v="8"/>
    <x v="101"/>
    <x v="1567"/>
    <x v="1"/>
    <x v="2"/>
    <s v="Ground Floor"/>
    <m/>
    <m/>
    <n v="502"/>
    <n v="5403.4828199999993"/>
    <m/>
    <m/>
    <n v="42"/>
    <n v="3.9019314560707552"/>
  </r>
  <r>
    <x v="8"/>
    <x v="101"/>
    <x v="1567"/>
    <x v="1"/>
    <x v="2"/>
    <n v="1"/>
    <n v="177"/>
    <n v="702"/>
    <n v="439.5"/>
    <n v="4730.738445"/>
    <n v="26.9"/>
    <n v="39"/>
    <n v="32.950000000000003"/>
    <n v="3.061158130417414"/>
  </r>
  <r>
    <x v="8"/>
    <x v="101"/>
    <x v="1567"/>
    <x v="1"/>
    <x v="2"/>
    <n v="2"/>
    <n v="168"/>
    <n v="474"/>
    <n v="321"/>
    <n v="3455.2151099999996"/>
    <n v="26.9"/>
    <n v="37.700000000000003"/>
    <n v="32.299999999999997"/>
    <n v="3.0007710959782234"/>
  </r>
  <r>
    <x v="8"/>
    <x v="101"/>
    <x v="1567"/>
    <x v="1"/>
    <x v="2"/>
    <n v="3"/>
    <n v="105"/>
    <n v="457"/>
    <n v="281"/>
    <n v="3024.6587099999997"/>
    <n v="23.7"/>
    <n v="30.15"/>
    <n v="26.924999999999997"/>
    <n v="2.5014167727310732"/>
  </r>
  <r>
    <x v="8"/>
    <x v="101"/>
    <x v="1568"/>
    <x v="1"/>
    <x v="2"/>
    <n v="1"/>
    <n v="50"/>
    <n v="118"/>
    <n v="84"/>
    <n v="904.16843999999992"/>
    <n v="32.299999999999997"/>
    <n v="34.4"/>
    <n v="33.349999999999994"/>
    <n v="3.0983193823799922"/>
  </r>
  <r>
    <x v="8"/>
    <x v="101"/>
    <x v="1568"/>
    <x v="1"/>
    <x v="2"/>
    <n v="2"/>
    <n v="67"/>
    <n v="120"/>
    <n v="93.5"/>
    <n v="1006.425585"/>
    <m/>
    <m/>
    <n v="34"/>
    <n v="3.1587064168191827"/>
  </r>
  <r>
    <x v="8"/>
    <x v="101"/>
    <x v="1569"/>
    <x v="1"/>
    <x v="2"/>
    <s v="3 - 6"/>
    <m/>
    <m/>
    <n v="1014"/>
    <n v="10914.604739999999"/>
    <n v="21.5"/>
    <n v="26.9"/>
    <n v="24.2"/>
    <n v="2.2482557437360065"/>
  </r>
  <r>
    <x v="8"/>
    <x v="102"/>
    <x v="1570"/>
    <x v="1"/>
    <x v="2"/>
    <s v="Ground"/>
    <m/>
    <m/>
    <n v="424"/>
    <n v="4563.8978399999996"/>
    <m/>
    <m/>
    <n v="25.3"/>
    <n v="2.3504491866330977"/>
  </r>
  <r>
    <x v="8"/>
    <x v="102"/>
    <x v="1570"/>
    <x v="1"/>
    <x v="2"/>
    <n v="1"/>
    <m/>
    <m/>
    <n v="514"/>
    <n v="5532.6497399999998"/>
    <m/>
    <m/>
    <n v="25.3"/>
    <n v="2.3504491866330977"/>
  </r>
  <r>
    <x v="8"/>
    <x v="102"/>
    <x v="1570"/>
    <x v="1"/>
    <x v="2"/>
    <n v="3"/>
    <m/>
    <m/>
    <n v="432"/>
    <n v="4650.0091199999997"/>
    <m/>
    <m/>
    <n v="19"/>
    <n v="1.7651594682224845"/>
  </r>
  <r>
    <x v="8"/>
    <x v="102"/>
    <x v="1571"/>
    <x v="1"/>
    <x v="2"/>
    <s v="Ground &amp; 3"/>
    <m/>
    <m/>
    <n v="548"/>
    <n v="5898.6226799999995"/>
    <m/>
    <m/>
    <n v="21.4"/>
    <n v="1.9881269799979562"/>
  </r>
  <r>
    <x v="8"/>
    <x v="102"/>
    <x v="1572"/>
    <x v="1"/>
    <x v="2"/>
    <s v="Ground"/>
    <m/>
    <m/>
    <n v="478"/>
    <n v="5145.1489799999999"/>
    <m/>
    <m/>
    <n v="21"/>
    <n v="1.9509657280353776"/>
  </r>
  <r>
    <x v="8"/>
    <x v="102"/>
    <x v="1572"/>
    <x v="1"/>
    <x v="2"/>
    <n v="1"/>
    <m/>
    <m/>
    <n v="486"/>
    <n v="5231.26026"/>
    <m/>
    <m/>
    <n v="10"/>
    <n v="0.92903129906446547"/>
  </r>
  <r>
    <x v="8"/>
    <x v="106"/>
    <x v="1573"/>
    <x v="1"/>
    <x v="2"/>
    <n v="1"/>
    <m/>
    <m/>
    <n v="372"/>
    <n v="4004.1745199999996"/>
    <m/>
    <m/>
    <n v="33.9"/>
    <n v="3.1494161038285378"/>
  </r>
  <r>
    <x v="8"/>
    <x v="106"/>
    <x v="1574"/>
    <x v="1"/>
    <x v="2"/>
    <s v="Ground"/>
    <n v="131"/>
    <n v="585"/>
    <n v="358"/>
    <n v="3853.4797799999997"/>
    <m/>
    <m/>
    <n v="33.4"/>
    <n v="3.1029645388753146"/>
  </r>
  <r>
    <x v="8"/>
    <x v="106"/>
    <x v="1574"/>
    <x v="1"/>
    <x v="2"/>
    <n v="1"/>
    <m/>
    <m/>
    <n v="713"/>
    <n v="7674.6678299999994"/>
    <m/>
    <m/>
    <n v="33.4"/>
    <n v="3.1029645388753146"/>
  </r>
  <r>
    <x v="8"/>
    <x v="106"/>
    <x v="1574"/>
    <x v="1"/>
    <x v="2"/>
    <n v="2"/>
    <n v="629"/>
    <n v="738"/>
    <n v="683.5"/>
    <n v="7357.1324849999992"/>
    <m/>
    <m/>
    <n v="33.4"/>
    <n v="3.1029645388753146"/>
  </r>
  <r>
    <x v="8"/>
    <x v="106"/>
    <x v="1574"/>
    <x v="1"/>
    <x v="2"/>
    <n v="3"/>
    <m/>
    <m/>
    <n v="1429"/>
    <n v="15381.62739"/>
    <m/>
    <m/>
    <n v="33.4"/>
    <n v="3.1029645388753146"/>
  </r>
  <r>
    <x v="8"/>
    <x v="106"/>
    <x v="1575"/>
    <x v="1"/>
    <x v="2"/>
    <s v="Ground"/>
    <n v="88"/>
    <n v="113"/>
    <n v="100.5"/>
    <n v="1081.7729549999999"/>
    <n v="11.8"/>
    <n v="16.149999999999999"/>
    <n v="13.975"/>
    <n v="1.2983212404425906"/>
  </r>
  <r>
    <x v="8"/>
    <x v="106"/>
    <x v="1575"/>
    <x v="1"/>
    <x v="2"/>
    <s v="1 - 5"/>
    <n v="84"/>
    <n v="601"/>
    <n v="342.5"/>
    <n v="3686.6391749999998"/>
    <n v="11.8"/>
    <n v="16.149999999999999"/>
    <n v="13.975"/>
    <n v="1.2983212404425906"/>
  </r>
  <r>
    <x v="8"/>
    <x v="106"/>
    <x v="1576"/>
    <x v="1"/>
    <x v="2"/>
    <s v="Ground &amp; 1 "/>
    <m/>
    <m/>
    <n v="409"/>
    <n v="4402.4391900000001"/>
    <m/>
    <m/>
    <n v="25.7"/>
    <n v="2.3876104385956762"/>
  </r>
  <r>
    <x v="8"/>
    <x v="106"/>
    <x v="1576"/>
    <x v="1"/>
    <x v="2"/>
    <s v="2 - 3"/>
    <m/>
    <m/>
    <n v="409"/>
    <n v="4402.4391900000001"/>
    <m/>
    <m/>
    <n v="14.7"/>
    <n v="1.3656760096247642"/>
  </r>
  <r>
    <x v="8"/>
    <x v="106"/>
    <x v="1577"/>
    <x v="1"/>
    <x v="2"/>
    <s v="Ground"/>
    <m/>
    <m/>
    <n v="775"/>
    <n v="8342.0302499999998"/>
    <m/>
    <m/>
    <n v="24.75"/>
    <n v="2.2993524651845521"/>
  </r>
  <r>
    <x v="8"/>
    <x v="106"/>
    <x v="1577"/>
    <x v="1"/>
    <x v="2"/>
    <n v="1"/>
    <m/>
    <m/>
    <n v="1298"/>
    <n v="13971.555179999999"/>
    <m/>
    <m/>
    <n v="20.8"/>
    <n v="1.9323851020540883"/>
  </r>
  <r>
    <x v="8"/>
    <x v="106"/>
    <x v="1577"/>
    <x v="1"/>
    <x v="2"/>
    <n v="2"/>
    <m/>
    <m/>
    <n v="1261"/>
    <n v="13573.290509999999"/>
    <m/>
    <m/>
    <n v="10.15"/>
    <n v="0.94296676855043249"/>
  </r>
  <r>
    <x v="8"/>
    <x v="107"/>
    <x v="1578"/>
    <x v="1"/>
    <x v="2"/>
    <s v="Ground"/>
    <m/>
    <m/>
    <n v="150"/>
    <n v="1614.5864999999999"/>
    <m/>
    <m/>
    <n v="32.299999999999997"/>
    <n v="3.0007710959782234"/>
  </r>
  <r>
    <x v="8"/>
    <x v="107"/>
    <x v="1579"/>
    <x v="1"/>
    <x v="2"/>
    <n v="1"/>
    <m/>
    <m/>
    <n v="455"/>
    <n v="4897.5790499999994"/>
    <m/>
    <m/>
    <n v="22"/>
    <n v="2.043868857941824"/>
  </r>
  <r>
    <x v="8"/>
    <x v="107"/>
    <x v="1579"/>
    <x v="1"/>
    <x v="2"/>
    <n v="2"/>
    <m/>
    <m/>
    <n v="51"/>
    <n v="548.95940999999993"/>
    <m/>
    <m/>
    <n v="28"/>
    <n v="2.6012876373805036"/>
  </r>
  <r>
    <x v="8"/>
    <x v="107"/>
    <x v="1579"/>
    <x v="1"/>
    <x v="2"/>
    <n v="3"/>
    <m/>
    <m/>
    <n v="80"/>
    <n v="861.11279999999988"/>
    <m/>
    <m/>
    <n v="25"/>
    <n v="2.3225782476611636"/>
  </r>
  <r>
    <x v="5"/>
    <x v="80"/>
    <x v="1580"/>
    <x v="4"/>
    <x v="0"/>
    <m/>
    <m/>
    <m/>
    <m/>
    <n v="2500"/>
    <m/>
    <m/>
    <m/>
    <n v="1.4"/>
  </r>
  <r>
    <x v="5"/>
    <x v="80"/>
    <x v="1581"/>
    <x v="4"/>
    <x v="0"/>
    <m/>
    <m/>
    <m/>
    <m/>
    <n v="9000"/>
    <m/>
    <m/>
    <m/>
    <n v="3.5"/>
  </r>
  <r>
    <x v="5"/>
    <x v="80"/>
    <x v="1582"/>
    <x v="4"/>
    <x v="0"/>
    <m/>
    <m/>
    <m/>
    <m/>
    <n v="1640"/>
    <m/>
    <m/>
    <m/>
    <n v="2.38"/>
  </r>
  <r>
    <x v="5"/>
    <x v="80"/>
    <x v="1582"/>
    <x v="4"/>
    <x v="0"/>
    <m/>
    <m/>
    <m/>
    <m/>
    <n v="1540"/>
    <m/>
    <m/>
    <m/>
    <n v="1.1000000000000001"/>
  </r>
  <r>
    <x v="5"/>
    <x v="80"/>
    <x v="1583"/>
    <x v="4"/>
    <x v="0"/>
    <m/>
    <m/>
    <m/>
    <m/>
    <n v="7800"/>
    <m/>
    <m/>
    <m/>
    <n v="1.1499999999999999"/>
  </r>
  <r>
    <x v="5"/>
    <x v="80"/>
    <x v="1583"/>
    <x v="4"/>
    <x v="0"/>
    <m/>
    <m/>
    <m/>
    <m/>
    <n v="3500"/>
    <m/>
    <m/>
    <m/>
    <n v="2.57"/>
  </r>
  <r>
    <x v="5"/>
    <x v="80"/>
    <x v="1584"/>
    <x v="4"/>
    <x v="0"/>
    <m/>
    <m/>
    <m/>
    <m/>
    <n v="1800"/>
    <m/>
    <m/>
    <m/>
    <n v="3.06"/>
  </r>
  <r>
    <x v="5"/>
    <x v="80"/>
    <x v="1580"/>
    <x v="4"/>
    <x v="0"/>
    <m/>
    <m/>
    <m/>
    <m/>
    <n v="1500"/>
    <m/>
    <m/>
    <m/>
    <n v="3"/>
  </r>
  <r>
    <x v="5"/>
    <x v="80"/>
    <x v="1585"/>
    <x v="4"/>
    <x v="0"/>
    <m/>
    <m/>
    <m/>
    <m/>
    <n v="1875"/>
    <m/>
    <m/>
    <m/>
    <n v="2.93"/>
  </r>
  <r>
    <x v="5"/>
    <x v="80"/>
    <x v="1580"/>
    <x v="4"/>
    <x v="0"/>
    <m/>
    <m/>
    <m/>
    <m/>
    <n v="1500"/>
    <m/>
    <m/>
    <m/>
    <n v="3"/>
  </r>
  <r>
    <x v="5"/>
    <x v="80"/>
    <x v="1586"/>
    <x v="4"/>
    <x v="0"/>
    <m/>
    <m/>
    <m/>
    <m/>
    <n v="1800"/>
    <m/>
    <m/>
    <m/>
    <n v="3.5"/>
  </r>
  <r>
    <x v="5"/>
    <x v="80"/>
    <x v="1580"/>
    <x v="4"/>
    <x v="0"/>
    <m/>
    <m/>
    <m/>
    <m/>
    <n v="1500"/>
    <m/>
    <m/>
    <m/>
    <n v="3"/>
  </r>
  <r>
    <x v="5"/>
    <x v="80"/>
    <x v="1587"/>
    <x v="4"/>
    <x v="0"/>
    <m/>
    <m/>
    <m/>
    <m/>
    <n v="1789"/>
    <m/>
    <m/>
    <m/>
    <n v="4.3600000000000003"/>
  </r>
  <r>
    <x v="9"/>
    <x v="111"/>
    <x v="787"/>
    <x v="0"/>
    <x v="0"/>
    <m/>
    <m/>
    <m/>
    <n v="126"/>
    <n v="1356.2526599999999"/>
    <m/>
    <m/>
    <n v="19.841269841269842"/>
    <n v="1.8433160695723523"/>
  </r>
  <r>
    <x v="9"/>
    <x v="111"/>
    <x v="787"/>
    <x v="0"/>
    <x v="0"/>
    <m/>
    <m/>
    <m/>
    <n v="113"/>
    <n v="1216.3218299999999"/>
    <m/>
    <m/>
    <n v="17.699115442478"/>
    <n v="1.6443032211817279"/>
  </r>
  <r>
    <x v="9"/>
    <x v="111"/>
    <x v="1588"/>
    <x v="0"/>
    <x v="0"/>
    <m/>
    <m/>
    <m/>
    <n v="232"/>
    <n v="2497.22712"/>
    <n v="13.793134482758999"/>
    <n v="17.241379313448"/>
    <n v="15.517241379313001"/>
    <n v="1.4416002916520037"/>
  </r>
  <r>
    <x v="9"/>
    <x v="111"/>
    <x v="1589"/>
    <x v="0"/>
    <x v="0"/>
    <m/>
    <m/>
    <m/>
    <n v="143"/>
    <n v="1539.2391299999999"/>
    <n v="19.58419584196"/>
    <n v="34.965349653499999"/>
    <n v="27.272727272727273"/>
    <n v="2.5337217247212696"/>
  </r>
  <r>
    <x v="9"/>
    <x v="111"/>
    <x v="1589"/>
    <x v="0"/>
    <x v="0"/>
    <m/>
    <m/>
    <m/>
    <n v="279"/>
    <n v="3003.1308899999999"/>
    <m/>
    <m/>
    <n v="25.896573476699999"/>
    <n v="2.4058727298376983"/>
  </r>
  <r>
    <x v="9"/>
    <x v="111"/>
    <x v="1590"/>
    <x v="0"/>
    <x v="0"/>
    <m/>
    <m/>
    <m/>
    <n v="117"/>
    <n v="1259.3774699999999"/>
    <n v="23.931623931623932"/>
    <n v="33.333333333333336"/>
    <n v="28.632478632478634"/>
    <n v="2.6600468819367178"/>
  </r>
  <r>
    <x v="9"/>
    <x v="111"/>
    <x v="1591"/>
    <x v="0"/>
    <x v="0"/>
    <m/>
    <m/>
    <m/>
    <n v="117"/>
    <n v="1259.3774699999999"/>
    <n v="19.658119658119659"/>
    <n v="25.641256412560001"/>
    <n v="22.649572649572651"/>
    <n v="2.1042161901887466"/>
  </r>
  <r>
    <x v="9"/>
    <x v="111"/>
    <x v="1591"/>
    <x v="0"/>
    <x v="0"/>
    <m/>
    <m/>
    <m/>
    <n v="124"/>
    <n v="1334.7248399999999"/>
    <n v="16.129322586450002"/>
    <n v="19.758645161290001"/>
    <n v="17.943548387968001"/>
    <n v="1.6670118068700008"/>
  </r>
  <r>
    <x v="9"/>
    <x v="111"/>
    <x v="1592"/>
    <x v="0"/>
    <x v="0"/>
    <m/>
    <m/>
    <m/>
    <n v="116"/>
    <n v="1248.61356"/>
    <n v="17.241379313448"/>
    <n v="32.758626896552002"/>
    <n v="25"/>
    <n v="2.3225782476611636"/>
  </r>
  <r>
    <x v="9"/>
    <x v="111"/>
    <x v="1593"/>
    <x v="0"/>
    <x v="0"/>
    <m/>
    <m/>
    <m/>
    <n v="19"/>
    <n v="204.51428999999999"/>
    <n v="13.157894736842104"/>
    <n v="14.473684215263001"/>
    <n v="13.815789473684211"/>
    <n v="1.2835300842338011"/>
  </r>
  <r>
    <x v="9"/>
    <x v="111"/>
    <x v="1594"/>
    <x v="0"/>
    <x v="0"/>
    <m/>
    <m/>
    <m/>
    <n v="189"/>
    <n v="2034.3789899999999"/>
    <n v="13.227513227513228"/>
    <n v="14.814814814814815"/>
    <n v="14.2116421164"/>
    <n v="1.3203060337238361"/>
  </r>
  <r>
    <x v="9"/>
    <x v="111"/>
    <x v="1595"/>
    <x v="0"/>
    <x v="0"/>
    <m/>
    <m/>
    <m/>
    <n v="189"/>
    <n v="2034.3789899999999"/>
    <n v="7.9365793657939996"/>
    <n v="9.5238952389520009"/>
    <n v="8.731587315873"/>
    <n v="0.81119179069603031"/>
  </r>
  <r>
    <x v="9"/>
    <x v="111"/>
    <x v="1596"/>
    <x v="0"/>
    <x v="0"/>
    <m/>
    <m/>
    <m/>
    <n v="134"/>
    <n v="1442.36394"/>
    <n v="14.925373134328359"/>
    <n v="22.38859714925"/>
    <n v="18.656716417914001"/>
    <n v="1.7332673490011987"/>
  </r>
  <r>
    <x v="9"/>
    <x v="111"/>
    <x v="1597"/>
    <x v="0"/>
    <x v="0"/>
    <m/>
    <m/>
    <m/>
    <n v="138"/>
    <n v="1485.41958"/>
    <n v="13.768115942290001"/>
    <n v="21.739134347825999"/>
    <n v="17.753623188458"/>
    <n v="1.6493671613874155"/>
  </r>
  <r>
    <x v="9"/>
    <x v="111"/>
    <x v="1598"/>
    <x v="0"/>
    <x v="0"/>
    <m/>
    <m/>
    <m/>
    <n v="137"/>
    <n v="1474.6556699999999"/>
    <n v="18.248175182481752"/>
    <n v="23.357664233576642"/>
    <n v="2.8291978292"/>
    <n v="0.26284133345720417"/>
  </r>
  <r>
    <x v="9"/>
    <x v="111"/>
    <x v="1599"/>
    <x v="0"/>
    <x v="0"/>
    <m/>
    <m/>
    <m/>
    <n v="138"/>
    <n v="1485.41958"/>
    <n v="14.492753623188406"/>
    <n v="25.362318845796999"/>
    <n v="19.927536231884059"/>
    <n v="1.8513304872661451"/>
  </r>
  <r>
    <x v="9"/>
    <x v="111"/>
    <x v="1600"/>
    <x v="0"/>
    <x v="0"/>
    <m/>
    <m/>
    <m/>
    <n v="137"/>
    <n v="1474.6556699999999"/>
    <n v="2.4379562437960001"/>
    <n v="29.197829197800001"/>
    <n v="24.817518248175183"/>
    <n v="2.3056251217658268"/>
  </r>
  <r>
    <x v="9"/>
    <x v="111"/>
    <x v="1601"/>
    <x v="0"/>
    <x v="0"/>
    <m/>
    <m/>
    <m/>
    <n v="126"/>
    <n v="1356.2526599999999"/>
    <n v="13.49263492635"/>
    <n v="19.841269841269842"/>
    <n v="16.666666666666668"/>
    <n v="1.5483854984407759"/>
  </r>
  <r>
    <x v="9"/>
    <x v="112"/>
    <x v="1602"/>
    <x v="0"/>
    <x v="0"/>
    <m/>
    <m/>
    <m/>
    <n v="148"/>
    <n v="1593.0586799999999"/>
    <n v="11.148648648648649"/>
    <n v="12.162162162162161"/>
    <n v="11.6554545454"/>
    <n v="1.0828282077499791"/>
  </r>
  <r>
    <x v="9"/>
    <x v="112"/>
    <x v="1603"/>
    <x v="0"/>
    <x v="0"/>
    <m/>
    <m/>
    <m/>
    <n v="117"/>
    <n v="1259.3774699999999"/>
    <m/>
    <m/>
    <n v="12.825128251280001"/>
    <n v="1.1914945559955037"/>
  </r>
  <r>
    <x v="9"/>
    <x v="112"/>
    <x v="1604"/>
    <x v="0"/>
    <x v="0"/>
    <m/>
    <m/>
    <m/>
    <n v="173"/>
    <n v="1862.1564299999998"/>
    <n v="14.4586752231"/>
    <n v="17.341446242770001"/>
    <n v="15.895953757225433"/>
    <n v="1.4767838568943816"/>
  </r>
  <r>
    <x v="9"/>
    <x v="112"/>
    <x v="1605"/>
    <x v="0"/>
    <x v="0"/>
    <m/>
    <m/>
    <m/>
    <n v="145"/>
    <n v="1560.76695"/>
    <n v="13.793134482758999"/>
    <n v="15.172413793134"/>
    <n v="14.482758626897001"/>
    <n v="1.3454936061183216"/>
  </r>
  <r>
    <x v="9"/>
    <x v="113"/>
    <x v="1606"/>
    <x v="0"/>
    <x v="0"/>
    <m/>
    <m/>
    <m/>
    <n v="28"/>
    <n v="301.38947999999999"/>
    <n v="5.7692376923769997"/>
    <n v="7.2115384615384617"/>
    <n v="6.4938461538460999"/>
    <n v="0.60329863282324248"/>
  </r>
  <r>
    <x v="9"/>
    <x v="113"/>
    <x v="1607"/>
    <x v="0"/>
    <x v="0"/>
    <m/>
    <m/>
    <m/>
    <n v="119"/>
    <n v="1280.9052899999999"/>
    <n v="2.16867226898"/>
    <n v="21.8433613445"/>
    <n v="2.5882352941176001"/>
    <n v="0.24045515975785731"/>
  </r>
  <r>
    <x v="9"/>
    <x v="114"/>
    <x v="1608"/>
    <x v="0"/>
    <x v="0"/>
    <m/>
    <m/>
    <m/>
    <n v="113"/>
    <n v="1216.3218299999999"/>
    <n v="19.469265486726002"/>
    <n v="26.548672566371682"/>
    <n v="23.884955752210001"/>
    <n v="2.2189871470572937"/>
  </r>
  <r>
    <x v="9"/>
    <x v="114"/>
    <x v="1609"/>
    <x v="0"/>
    <x v="0"/>
    <m/>
    <m/>
    <m/>
    <n v="132"/>
    <n v="1420.8361199999999"/>
    <n v="15.151515151515152"/>
    <n v="24.242424242424242"/>
    <n v="19.696969696969695"/>
    <n v="1.8299101345209168"/>
  </r>
  <r>
    <x v="9"/>
    <x v="114"/>
    <x v="1610"/>
    <x v="0"/>
    <x v="0"/>
    <m/>
    <m/>
    <m/>
    <n v="12"/>
    <n v="129.16692"/>
    <n v="21.666666666666668"/>
    <n v="27.5"/>
    <n v="24.583333333333332"/>
    <n v="2.2838686102001442"/>
  </r>
  <r>
    <x v="9"/>
    <x v="114"/>
    <x v="1611"/>
    <x v="0"/>
    <x v="0"/>
    <m/>
    <m/>
    <m/>
    <n v="118"/>
    <n v="1270.1413799999998"/>
    <n v="29.661169491525001"/>
    <n v="42.372881355932201"/>
    <n v="36.169491525424"/>
    <n v="3.3602589698365835"/>
  </r>
  <r>
    <x v="9"/>
    <x v="114"/>
    <x v="1612"/>
    <x v="0"/>
    <x v="0"/>
    <m/>
    <m/>
    <m/>
    <n v="14"/>
    <n v="150.69474"/>
    <n v="33.653846153846153"/>
    <n v="37.5"/>
    <n v="35.576923769231001"/>
    <n v="3.305207570604614"/>
  </r>
  <r>
    <x v="9"/>
    <x v="114"/>
    <x v="1613"/>
    <x v="0"/>
    <x v="0"/>
    <m/>
    <m/>
    <m/>
    <n v="126"/>
    <n v="1356.2526599999999"/>
    <n v="14.285714285714286"/>
    <n v="18.253968253968253"/>
    <n v="16.269841269841269"/>
    <n v="1.5115191770493288"/>
  </r>
  <r>
    <x v="9"/>
    <x v="114"/>
    <x v="1614"/>
    <x v="0"/>
    <x v="0"/>
    <m/>
    <m/>
    <m/>
    <n v="117"/>
    <n v="1259.3774699999999"/>
    <n v="11.111111111111111"/>
    <n v="12.825128251280001"/>
    <n v="11.965811965811966"/>
    <n v="1.1116613834959417"/>
  </r>
  <r>
    <x v="9"/>
    <x v="114"/>
    <x v="1615"/>
    <x v="0"/>
    <x v="0"/>
    <m/>
    <m/>
    <m/>
    <n v="128"/>
    <n v="1377.7804799999999"/>
    <n v="14.625"/>
    <n v="17.96875"/>
    <n v="16.15625"/>
    <n v="1.5009661925510271"/>
  </r>
  <r>
    <x v="9"/>
    <x v="114"/>
    <x v="1616"/>
    <x v="0"/>
    <x v="0"/>
    <m/>
    <m/>
    <m/>
    <n v="13"/>
    <n v="139.93082999999999"/>
    <n v="15.384615384615385"/>
    <n v="26.923769237689999"/>
    <n v="21.153846153846153"/>
    <n v="1.9652585172517538"/>
  </r>
  <r>
    <x v="9"/>
    <x v="114"/>
    <x v="1617"/>
    <x v="0"/>
    <x v="0"/>
    <m/>
    <m/>
    <m/>
    <n v="116"/>
    <n v="1248.61356"/>
    <n v="15.517241379313001"/>
    <n v="21.551724137931036"/>
    <n v="18.534482758627"/>
    <n v="1.7219114594735181"/>
  </r>
  <r>
    <x v="9"/>
    <x v="115"/>
    <x v="1618"/>
    <x v="0"/>
    <x v="0"/>
    <m/>
    <m/>
    <m/>
    <n v="223"/>
    <n v="2400.3519299999998"/>
    <n v="8.9686986547849994"/>
    <n v="11.659192825112108"/>
    <n v="1.3139134529150001"/>
    <n v="0.12206667220199"/>
  </r>
  <r>
    <x v="9"/>
    <x v="115"/>
    <x v="1619"/>
    <x v="0"/>
    <x v="0"/>
    <m/>
    <m/>
    <m/>
    <n v="223"/>
    <n v="2400.3519299999998"/>
    <n v="7.1748878923766819"/>
    <n v="1.3139134529150001"/>
    <n v="8.7443946188348001"/>
    <n v="0.81238162922684165"/>
  </r>
  <r>
    <x v="9"/>
    <x v="115"/>
    <x v="1620"/>
    <x v="0"/>
    <x v="0"/>
    <m/>
    <m/>
    <m/>
    <n v="133"/>
    <n v="1431.6000299999998"/>
    <n v="16.541353383458645"/>
    <n v="18.796992481229999"/>
    <n v="17.669172932338"/>
    <n v="1.6415214682724664"/>
  </r>
  <r>
    <x v="9"/>
    <x v="116"/>
    <x v="1621"/>
    <x v="0"/>
    <x v="0"/>
    <m/>
    <m/>
    <m/>
    <n v="89"/>
    <n v="957.98798999999997"/>
    <n v="31.466741573339998"/>
    <n v="39.325842696629216"/>
    <n v="35.393258426966291"/>
    <n v="3.2881444854528836"/>
  </r>
  <r>
    <x v="9"/>
    <x v="116"/>
    <x v="1622"/>
    <x v="0"/>
    <x v="0"/>
    <m/>
    <m/>
    <m/>
    <n v="134"/>
    <n v="1442.36394"/>
    <n v="15.671641791448"/>
    <n v="21.641791447761001"/>
    <n v="18.656716417914001"/>
    <n v="1.7332673490011987"/>
  </r>
  <r>
    <x v="9"/>
    <x v="116"/>
    <x v="1623"/>
    <x v="0"/>
    <x v="0"/>
    <m/>
    <m/>
    <m/>
    <n v="92"/>
    <n v="990.27971999999988"/>
    <n v="26.869565217390999"/>
    <n v="35.869565217391305"/>
    <n v="3.9782686956519999"/>
    <n v="0.36959361343490743"/>
  </r>
  <r>
    <x v="9"/>
    <x v="116"/>
    <x v="1624"/>
    <x v="0"/>
    <x v="0"/>
    <m/>
    <m/>
    <m/>
    <n v="122"/>
    <n v="1313.1970199999998"/>
    <n v="2.4918327868849999"/>
    <n v="24.591639344261999"/>
    <n v="22.549836655739998"/>
    <n v="2.0949504041973634"/>
  </r>
  <r>
    <x v="9"/>
    <x v="116"/>
    <x v="1625"/>
    <x v="0"/>
    <x v="0"/>
    <m/>
    <m/>
    <m/>
    <n v="134"/>
    <n v="1442.36394"/>
    <n v="14.925373134328359"/>
    <n v="22.38859714925"/>
    <n v="18.656716417914001"/>
    <n v="1.7332673490011987"/>
  </r>
  <r>
    <x v="9"/>
    <x v="117"/>
    <x v="1626"/>
    <x v="0"/>
    <x v="0"/>
    <m/>
    <m/>
    <m/>
    <n v="154"/>
    <n v="1657.6421399999999"/>
    <n v="9.9999999000000006"/>
    <n v="11.688311688311689"/>
    <n v="1.38961389614"/>
    <n v="0.12909948031289775"/>
  </r>
  <r>
    <x v="9"/>
    <x v="117"/>
    <x v="1627"/>
    <x v="0"/>
    <x v="0"/>
    <m/>
    <m/>
    <m/>
    <n v="14"/>
    <n v="150.69474"/>
    <n v="1.7142857142857"/>
    <n v="11.428571428571429"/>
    <n v="11.714285714286"/>
    <n v="1.0882938074755433"/>
  </r>
  <r>
    <x v="9"/>
    <x v="117"/>
    <x v="1617"/>
    <x v="0"/>
    <x v="0"/>
    <m/>
    <m/>
    <m/>
    <n v="141"/>
    <n v="1517.7113099999999"/>
    <n v="1.638297872344"/>
    <n v="12.765957446885"/>
    <n v="11.721276595745"/>
    <n v="1.0889432822438894"/>
  </r>
  <r>
    <x v="9"/>
    <x v="117"/>
    <x v="1628"/>
    <x v="0"/>
    <x v="0"/>
    <m/>
    <m/>
    <m/>
    <n v="122"/>
    <n v="1313.1970199999998"/>
    <n v="12.295819672131"/>
    <n v="14.75498366557"/>
    <n v="13.524591639344001"/>
    <n v="1.2564768940016167"/>
  </r>
  <r>
    <x v="9"/>
    <x v="117"/>
    <x v="1629"/>
    <x v="0"/>
    <x v="0"/>
    <m/>
    <m/>
    <m/>
    <n v="136"/>
    <n v="1463.89176"/>
    <n v="14.758823529412"/>
    <n v="26.475882352940999"/>
    <n v="2.5882352941176001"/>
    <n v="0.24045515975785731"/>
  </r>
  <r>
    <x v="9"/>
    <x v="118"/>
    <x v="1630"/>
    <x v="0"/>
    <x v="0"/>
    <m/>
    <m/>
    <m/>
    <n v="122"/>
    <n v="1313.1970199999998"/>
    <n v="16.393442622957998"/>
    <n v="24.591639344261999"/>
    <n v="2.4918327868849999"/>
    <n v="0.23149906510511989"/>
  </r>
  <r>
    <x v="9"/>
    <x v="118"/>
    <x v="1631"/>
    <x v="0"/>
    <x v="0"/>
    <m/>
    <m/>
    <m/>
    <n v="117"/>
    <n v="1259.3774699999999"/>
    <n v="22.222222222222221"/>
    <n v="32.95982959829"/>
    <n v="27.564125641259999"/>
    <n v="2.5607935452075918"/>
  </r>
  <r>
    <x v="9"/>
    <x v="118"/>
    <x v="1632"/>
    <x v="0"/>
    <x v="0"/>
    <m/>
    <m/>
    <m/>
    <n v="123"/>
    <n v="1323.96093"/>
    <n v="24.3924392439"/>
    <n v="28.45528455284553"/>
    <n v="26.422764227642276"/>
    <n v="2.4547574975280591"/>
  </r>
  <r>
    <x v="9"/>
    <x v="118"/>
    <x v="1633"/>
    <x v="0"/>
    <x v="0"/>
    <m/>
    <m/>
    <m/>
    <n v="177"/>
    <n v="1905.2120699999998"/>
    <n v="11.299435282486"/>
    <n v="16.949152542372882"/>
    <n v="14.124293785317001"/>
    <n v="1.3121911003741209"/>
  </r>
  <r>
    <x v="9"/>
    <x v="118"/>
    <x v="1634"/>
    <x v="0"/>
    <x v="0"/>
    <m/>
    <m/>
    <m/>
    <n v="123"/>
    <n v="1323.96093"/>
    <n v="9.7569756975609998"/>
    <n v="17.886178861788618"/>
    <n v="13.821138211382113"/>
    <n v="1.2840269987069848"/>
  </r>
  <r>
    <x v="9"/>
    <x v="119"/>
    <x v="1635"/>
    <x v="0"/>
    <x v="0"/>
    <m/>
    <m/>
    <m/>
    <n v="114"/>
    <n v="1227.08574"/>
    <n v="1.5263157894737001"/>
    <n v="15.789473684215"/>
    <n v="13.157894736842104"/>
    <n v="1.2224096040321915"/>
  </r>
  <r>
    <x v="9"/>
    <x v="119"/>
    <x v="1595"/>
    <x v="0"/>
    <x v="0"/>
    <m/>
    <m/>
    <m/>
    <n v="117"/>
    <n v="1259.3774699999999"/>
    <n v="8.5478547855000002"/>
    <n v="18.119658119658119"/>
    <n v="13.333333333333334"/>
    <n v="1.2387083987526208"/>
  </r>
  <r>
    <x v="9"/>
    <x v="120"/>
    <x v="1636"/>
    <x v="0"/>
    <x v="0"/>
    <m/>
    <m/>
    <m/>
    <n v="338"/>
    <n v="3638.2015799999999"/>
    <n v="3.2544378698224854"/>
    <n v="5.4733727816590001"/>
    <n v="4.3639532544378996"/>
    <n v="0.40542491610270437"/>
  </r>
  <r>
    <x v="9"/>
    <x v="120"/>
    <x v="1637"/>
    <x v="0"/>
    <x v="0"/>
    <m/>
    <m/>
    <m/>
    <n v="338"/>
    <n v="3638.2015799999999"/>
    <n v="4.4378698224852071"/>
    <n v="5.3254437869822482"/>
    <n v="4.8816568473373003"/>
    <n v="0.45352120024687154"/>
  </r>
  <r>
    <x v="9"/>
    <x v="120"/>
    <x v="1638"/>
    <x v="0"/>
    <x v="0"/>
    <m/>
    <m/>
    <m/>
    <n v="93"/>
    <n v="1001.0436299999999"/>
    <n v="18.8172431753"/>
    <n v="2.43175268817"/>
    <n v="19.623655913978496"/>
    <n v="1.8230990546157524"/>
  </r>
  <r>
    <x v="9"/>
    <x v="111"/>
    <x v="1639"/>
    <x v="9"/>
    <x v="0"/>
    <m/>
    <m/>
    <m/>
    <n v="173"/>
    <n v="1862.1564299999998"/>
    <m/>
    <m/>
    <n v="11.566936416184999"/>
    <n v="1.0746045964924422"/>
  </r>
  <r>
    <x v="9"/>
    <x v="111"/>
    <x v="1640"/>
    <x v="9"/>
    <x v="0"/>
    <m/>
    <m/>
    <m/>
    <n v="14"/>
    <n v="150.69474"/>
    <n v="12.142857142857142"/>
    <n v="14.285714285714286"/>
    <n v="13.214285714285714"/>
    <n v="1.2276485023351864"/>
  </r>
  <r>
    <x v="9"/>
    <x v="111"/>
    <x v="1641"/>
    <x v="9"/>
    <x v="0"/>
    <m/>
    <m/>
    <m/>
    <n v="137"/>
    <n v="1474.6556699999999"/>
    <m/>
    <m/>
    <n v="27.737226277372262"/>
    <n v="2.5768751360912181"/>
  </r>
  <r>
    <x v="9"/>
    <x v="111"/>
    <x v="1642"/>
    <x v="9"/>
    <x v="0"/>
    <m/>
    <m/>
    <m/>
    <n v="137"/>
    <n v="1474.6556699999999"/>
    <n v="7.2992772992699999"/>
    <n v="13.138686131386862"/>
    <n v="1.218978121898"/>
    <n v="0.11324688281180614"/>
  </r>
  <r>
    <x v="9"/>
    <x v="111"/>
    <x v="1643"/>
    <x v="9"/>
    <x v="0"/>
    <m/>
    <m/>
    <m/>
    <n v="13"/>
    <n v="139.93082999999999"/>
    <m/>
    <m/>
    <n v="29.126213592233011"/>
    <n v="2.7059164050421325"/>
  </r>
  <r>
    <x v="9"/>
    <x v="111"/>
    <x v="1644"/>
    <x v="9"/>
    <x v="0"/>
    <m/>
    <m/>
    <m/>
    <n v="127"/>
    <n v="1367.01657"/>
    <m/>
    <m/>
    <n v="15.748314966300001"/>
    <n v="1.4630677511218053"/>
  </r>
  <r>
    <x v="9"/>
    <x v="111"/>
    <x v="1645"/>
    <x v="9"/>
    <x v="0"/>
    <m/>
    <m/>
    <m/>
    <n v="156"/>
    <n v="1679.1699599999999"/>
    <m/>
    <m/>
    <n v="19.237692376919998"/>
    <n v="1.7872418339932552"/>
  </r>
  <r>
    <x v="9"/>
    <x v="111"/>
    <x v="1646"/>
    <x v="9"/>
    <x v="0"/>
    <m/>
    <m/>
    <m/>
    <n v="126"/>
    <n v="1356.2526599999999"/>
    <m/>
    <m/>
    <n v="14.285714285714286"/>
    <n v="1.3271875700920936"/>
  </r>
  <r>
    <x v="9"/>
    <x v="111"/>
    <x v="1647"/>
    <x v="9"/>
    <x v="0"/>
    <m/>
    <m/>
    <m/>
    <n v="128"/>
    <n v="1377.7804799999999"/>
    <m/>
    <m/>
    <n v="27.34375"/>
    <n v="2.5403199583793978"/>
  </r>
  <r>
    <x v="9"/>
    <x v="121"/>
    <x v="1648"/>
    <x v="9"/>
    <x v="0"/>
    <m/>
    <m/>
    <m/>
    <n v="136"/>
    <n v="1463.89176"/>
    <n v="8.8235294117647065"/>
    <n v="13.235294117647058"/>
    <n v="11.294117647589999"/>
    <n v="1.0492588789927442"/>
  </r>
  <r>
    <x v="9"/>
    <x v="121"/>
    <x v="1649"/>
    <x v="9"/>
    <x v="0"/>
    <m/>
    <m/>
    <m/>
    <n v="123"/>
    <n v="1323.96093"/>
    <n v="8.1381381309999998"/>
    <n v="2.32523252325"/>
    <n v="14.227642276422765"/>
    <n v="1.3217924986689551"/>
  </r>
  <r>
    <x v="9"/>
    <x v="121"/>
    <x v="1650"/>
    <x v="9"/>
    <x v="0"/>
    <m/>
    <m/>
    <m/>
    <n v="137"/>
    <n v="1474.6556699999999"/>
    <n v="2.8291978292"/>
    <m/>
    <n v="2.8291978292"/>
    <n v="0.26284133345720417"/>
  </r>
  <r>
    <x v="9"/>
    <x v="121"/>
    <x v="1651"/>
    <x v="9"/>
    <x v="0"/>
    <m/>
    <m/>
    <m/>
    <n v="15"/>
    <n v="161.45864999999998"/>
    <n v="11.333333333333334"/>
    <n v="18.666666666666668"/>
    <n v="15"/>
    <n v="1.3935469485966983"/>
  </r>
  <r>
    <x v="9"/>
    <x v="121"/>
    <x v="1652"/>
    <x v="9"/>
    <x v="0"/>
    <m/>
    <m/>
    <m/>
    <n v="131"/>
    <n v="1410.0722099999998"/>
    <n v="12.213744581529999"/>
    <m/>
    <n v="12.213744581529999"/>
    <n v="1.1346950995020393"/>
  </r>
  <r>
    <x v="9"/>
    <x v="121"/>
    <x v="1653"/>
    <x v="9"/>
    <x v="0"/>
    <m/>
    <m/>
    <m/>
    <n v="132"/>
    <n v="1420.8361199999999"/>
    <n v="13.636363636363637"/>
    <n v="22.727272727272727"/>
    <n v="18.181818181818183"/>
    <n v="1.6891478164808464"/>
  </r>
  <r>
    <x v="9"/>
    <x v="121"/>
    <x v="1654"/>
    <x v="9"/>
    <x v="0"/>
    <m/>
    <m/>
    <m/>
    <n v="235"/>
    <n v="2529.5188499999999"/>
    <m/>
    <m/>
    <n v="7.6595744688511003"/>
    <n v="0.7115984419077751"/>
  </r>
  <r>
    <x v="9"/>
    <x v="121"/>
    <x v="1655"/>
    <x v="9"/>
    <x v="0"/>
    <m/>
    <m/>
    <m/>
    <n v="117"/>
    <n v="1259.3774699999999"/>
    <m/>
    <m/>
    <n v="18.119658119658119"/>
    <n v="1.6833729521509972"/>
  </r>
  <r>
    <x v="9"/>
    <x v="121"/>
    <x v="1656"/>
    <x v="9"/>
    <x v="0"/>
    <m/>
    <m/>
    <m/>
    <n v="148"/>
    <n v="1593.0586799999999"/>
    <m/>
    <m/>
    <n v="18.581818181100001"/>
    <n v="1.7263090683767037"/>
  </r>
  <r>
    <x v="9"/>
    <x v="121"/>
    <x v="1643"/>
    <x v="9"/>
    <x v="0"/>
    <m/>
    <m/>
    <m/>
    <n v="148"/>
    <n v="1593.0586799999999"/>
    <m/>
    <m/>
    <n v="26.182432432432432"/>
    <n v="2.4324299215370297"/>
  </r>
  <r>
    <x v="9"/>
    <x v="121"/>
    <x v="1657"/>
    <x v="9"/>
    <x v="0"/>
    <m/>
    <m/>
    <m/>
    <n v="139"/>
    <n v="1496.1834899999999"/>
    <m/>
    <m/>
    <n v="1.7194244643200001"/>
    <n v="0.15973991437304325"/>
  </r>
  <r>
    <x v="9"/>
    <x v="112"/>
    <x v="1604"/>
    <x v="9"/>
    <x v="0"/>
    <m/>
    <m/>
    <m/>
    <n v="138"/>
    <n v="1485.41958"/>
    <m/>
    <m/>
    <n v="7.2463768115942031"/>
    <n v="0.67321108627859827"/>
  </r>
  <r>
    <x v="9"/>
    <x v="114"/>
    <x v="1658"/>
    <x v="9"/>
    <x v="0"/>
    <m/>
    <m/>
    <m/>
    <n v="122"/>
    <n v="1313.1970199999998"/>
    <n v="13.11475498367"/>
    <n v="13.934426229582"/>
    <n v="13.524591639344001"/>
    <n v="1.2564768940016167"/>
  </r>
  <r>
    <x v="9"/>
    <x v="114"/>
    <x v="1659"/>
    <x v="9"/>
    <x v="0"/>
    <m/>
    <m/>
    <m/>
    <n v="169"/>
    <n v="1819.10079"/>
    <n v="13.177514792899"/>
    <n v="15.384615384615385"/>
    <n v="14.211834319527"/>
    <n v="1.3203238899959122"/>
  </r>
  <r>
    <x v="9"/>
    <x v="114"/>
    <x v="1660"/>
    <x v="9"/>
    <x v="0"/>
    <m/>
    <m/>
    <m/>
    <n v="133"/>
    <n v="1431.6000299999998"/>
    <n v="7.518796992481203"/>
    <n v="9.7744369225559993"/>
    <n v="8.6466165413533833"/>
    <n v="0.8032977397925829"/>
  </r>
  <r>
    <x v="9"/>
    <x v="114"/>
    <x v="138"/>
    <x v="9"/>
    <x v="0"/>
    <m/>
    <m/>
    <m/>
    <n v="135"/>
    <n v="1453.1278499999999"/>
    <n v="12.592592592592593"/>
    <n v="13.333333333333334"/>
    <n v="12.962962962962964"/>
    <n v="1.2042998321206035"/>
  </r>
  <r>
    <x v="9"/>
    <x v="114"/>
    <x v="1661"/>
    <x v="9"/>
    <x v="0"/>
    <m/>
    <m/>
    <m/>
    <n v="117"/>
    <n v="1259.3774699999999"/>
    <n v="13.675213675213675"/>
    <n v="17.941794171000002"/>
    <n v="15.384615384615385"/>
    <n v="1.4292789216376394"/>
  </r>
  <r>
    <x v="9"/>
    <x v="114"/>
    <x v="1662"/>
    <x v="9"/>
    <x v="0"/>
    <m/>
    <m/>
    <m/>
    <n v="117"/>
    <n v="1259.3774699999999"/>
    <n v="13.675213675213675"/>
    <n v="17.948717948717949"/>
    <n v="15.811965811965813"/>
    <n v="1.4689811139053515"/>
  </r>
  <r>
    <x v="9"/>
    <x v="114"/>
    <x v="1663"/>
    <x v="9"/>
    <x v="0"/>
    <m/>
    <m/>
    <m/>
    <n v="122"/>
    <n v="1313.1970199999998"/>
    <n v="16.393442622957998"/>
    <n v="2.4918327868849999"/>
    <n v="18.442622958196999"/>
    <n v="1.7133773965009893"/>
  </r>
  <r>
    <x v="9"/>
    <x v="114"/>
    <x v="1664"/>
    <x v="9"/>
    <x v="0"/>
    <m/>
    <m/>
    <m/>
    <n v="173"/>
    <n v="1862.1564299999998"/>
    <n v="11.566936416184999"/>
    <n v="14.4586752231"/>
    <n v="13.578346828000001"/>
    <n v="1.2614709192764706"/>
  </r>
  <r>
    <x v="9"/>
    <x v="114"/>
    <x v="1665"/>
    <x v="9"/>
    <x v="0"/>
    <m/>
    <m/>
    <m/>
    <n v="131"/>
    <n v="1410.0722099999998"/>
    <n v="15.267175572519085"/>
    <n v="22.976335877859999"/>
    <n v="19.839694656489002"/>
    <n v="1.8431697299760312"/>
  </r>
  <r>
    <x v="9"/>
    <x v="115"/>
    <x v="1666"/>
    <x v="9"/>
    <x v="0"/>
    <m/>
    <m/>
    <m/>
    <n v="11"/>
    <n v="118.40300999999999"/>
    <n v="21.782178217821784"/>
    <n v="27.722772277227723"/>
    <n v="24.752475247524753"/>
    <n v="2.2995824234268949"/>
  </r>
  <r>
    <x v="9"/>
    <x v="115"/>
    <x v="1667"/>
    <x v="9"/>
    <x v="0"/>
    <m/>
    <m/>
    <m/>
    <n v="11"/>
    <n v="118.40300999999999"/>
    <n v="9.9999999000000006"/>
    <n v="15.454545454545455"/>
    <n v="12.272727272727273"/>
    <n v="1.1401747761245713"/>
  </r>
  <r>
    <x v="9"/>
    <x v="115"/>
    <x v="1668"/>
    <x v="9"/>
    <x v="0"/>
    <m/>
    <m/>
    <m/>
    <n v="13"/>
    <n v="139.93082999999999"/>
    <n v="1"/>
    <n v="11.538461538461538"/>
    <n v="1.7692376923799999"/>
    <n v="0.16436771917056087"/>
  </r>
  <r>
    <x v="9"/>
    <x v="117"/>
    <x v="1669"/>
    <x v="9"/>
    <x v="0"/>
    <m/>
    <m/>
    <m/>
    <n v="13"/>
    <n v="139.93082999999999"/>
    <n v="9.2376923769230004"/>
    <n v="13.76923769231"/>
    <n v="11.153846153846153"/>
    <n v="1.0362272181872885"/>
  </r>
  <r>
    <x v="9"/>
    <x v="117"/>
    <x v="1670"/>
    <x v="9"/>
    <x v="0"/>
    <m/>
    <m/>
    <m/>
    <n v="13"/>
    <n v="139.93082999999999"/>
    <n v="1"/>
    <n v="13.846153846153847"/>
    <n v="11.923769237689999"/>
    <n v="1.1077554824636051"/>
  </r>
  <r>
    <x v="9"/>
    <x v="117"/>
    <x v="1671"/>
    <x v="9"/>
    <x v="0"/>
    <m/>
    <m/>
    <m/>
    <n v="129"/>
    <n v="1388.5443899999998"/>
    <n v="19.379844961242998"/>
    <n v="23.255813953488371"/>
    <n v="21.31782945736434"/>
    <n v="1.9804930794009923"/>
  </r>
  <r>
    <x v="9"/>
    <x v="117"/>
    <x v="1672"/>
    <x v="9"/>
    <x v="0"/>
    <m/>
    <m/>
    <m/>
    <n v="129"/>
    <n v="1388.5443899999998"/>
    <n v="1.7751937984499999"/>
    <n v="18.64651162797"/>
    <n v="14.341852713178"/>
    <n v="1.3324030057114986"/>
  </r>
  <r>
    <x v="9"/>
    <x v="118"/>
    <x v="1673"/>
    <x v="9"/>
    <x v="0"/>
    <m/>
    <m/>
    <m/>
    <n v="145"/>
    <n v="1560.76695"/>
    <n v="13.793134482758999"/>
    <n v="2.6896551724137998"/>
    <n v="17.241379313448"/>
    <n v="1.6017781021235797"/>
  </r>
  <r>
    <x v="9"/>
    <x v="118"/>
    <x v="1674"/>
    <x v="9"/>
    <x v="0"/>
    <m/>
    <m/>
    <m/>
    <n v="151"/>
    <n v="1625.3504099999998"/>
    <m/>
    <m/>
    <n v="6.6225165562913908"/>
    <n v="0.61525251593673214"/>
  </r>
  <r>
    <x v="9"/>
    <x v="118"/>
    <x v="1675"/>
    <x v="9"/>
    <x v="0"/>
    <m/>
    <m/>
    <m/>
    <n v="124"/>
    <n v="1334.7248399999999"/>
    <n v="8.6451612932259998"/>
    <n v="13.796774193548"/>
    <n v="1.8879677419350001"/>
    <n v="0.17539811238816788"/>
  </r>
  <r>
    <x v="9"/>
    <x v="118"/>
    <x v="1676"/>
    <x v="9"/>
    <x v="0"/>
    <m/>
    <m/>
    <m/>
    <n v="17"/>
    <n v="182.98647"/>
    <n v="12.149532712839999"/>
    <n v="14.186915887850001"/>
    <n v="13.841121495327"/>
    <n v="1.2858835083312741"/>
  </r>
  <r>
    <x v="9"/>
    <x v="118"/>
    <x v="1677"/>
    <x v="9"/>
    <x v="0"/>
    <m/>
    <m/>
    <m/>
    <n v="149"/>
    <n v="1603.82259"/>
    <n v="6.7114939597315004"/>
    <n v="7.3825533557469996"/>
    <n v="7.4697986577181004"/>
    <n v="0.69396767507298474"/>
  </r>
  <r>
    <x v="9"/>
    <x v="118"/>
    <x v="1678"/>
    <x v="9"/>
    <x v="0"/>
    <m/>
    <m/>
    <m/>
    <n v="125"/>
    <n v="1345.48875"/>
    <n v="16"/>
    <n v="2"/>
    <n v="18"/>
    <n v="1.672256338316038"/>
  </r>
  <r>
    <x v="9"/>
    <x v="118"/>
    <x v="240"/>
    <x v="9"/>
    <x v="0"/>
    <m/>
    <m/>
    <m/>
    <n v="276"/>
    <n v="2970.83916"/>
    <m/>
    <m/>
    <n v="4.3478268695651998"/>
    <n v="0.40392672447395461"/>
  </r>
  <r>
    <x v="9"/>
    <x v="118"/>
    <x v="1679"/>
    <x v="9"/>
    <x v="0"/>
    <m/>
    <m/>
    <m/>
    <n v="135"/>
    <n v="1453.1278499999999"/>
    <m/>
    <m/>
    <n v="13.333333333333334"/>
    <n v="1.2387083987526208"/>
  </r>
  <r>
    <x v="9"/>
    <x v="118"/>
    <x v="1680"/>
    <x v="9"/>
    <x v="0"/>
    <m/>
    <m/>
    <m/>
    <n v="112"/>
    <n v="1205.55792"/>
    <m/>
    <m/>
    <n v="11.671428571429001"/>
    <n v="1.0843122447652804"/>
  </r>
  <r>
    <x v="9"/>
    <x v="119"/>
    <x v="1681"/>
    <x v="9"/>
    <x v="0"/>
    <m/>
    <m/>
    <m/>
    <n v="115"/>
    <n v="1237.8496499999999"/>
    <m/>
    <m/>
    <n v="3.434782686957"/>
    <n v="0.31910206216677972"/>
  </r>
  <r>
    <x v="9"/>
    <x v="119"/>
    <x v="1682"/>
    <x v="9"/>
    <x v="0"/>
    <m/>
    <m/>
    <m/>
    <n v="248"/>
    <n v="2669.4496799999997"/>
    <n v="5.2419354838796997"/>
    <n v="6.8548387967742004"/>
    <n v="6.483879677419"/>
    <n v="0.60237271596902608"/>
  </r>
  <r>
    <x v="9"/>
    <x v="120"/>
    <x v="1683"/>
    <x v="9"/>
    <x v="0"/>
    <m/>
    <m/>
    <m/>
    <n v="113"/>
    <n v="1216.3218299999999"/>
    <m/>
    <m/>
    <n v="17.699115442478"/>
    <n v="1.6443032211817279"/>
  </r>
  <r>
    <x v="9"/>
    <x v="120"/>
    <x v="1684"/>
    <x v="9"/>
    <x v="0"/>
    <m/>
    <m/>
    <m/>
    <n v="36"/>
    <n v="387.50075999999996"/>
    <m/>
    <m/>
    <n v="33.333333333333336"/>
    <n v="3.0967709968815518"/>
  </r>
  <r>
    <x v="9"/>
    <x v="120"/>
    <x v="1685"/>
    <x v="9"/>
    <x v="0"/>
    <m/>
    <m/>
    <m/>
    <n v="86"/>
    <n v="925.69625999999994"/>
    <n v="19.767441864651001"/>
    <n v="23.255813953488371"/>
    <n v="21.511627969767002"/>
    <n v="1.9984975677744128"/>
  </r>
  <r>
    <x v="9"/>
    <x v="120"/>
    <x v="1686"/>
    <x v="9"/>
    <x v="0"/>
    <m/>
    <m/>
    <m/>
    <n v="133"/>
    <n v="1431.6000299999998"/>
    <m/>
    <m/>
    <n v="22.556399774435999"/>
    <n v="2.0955601384661695"/>
  </r>
  <r>
    <x v="9"/>
    <x v="114"/>
    <x v="1687"/>
    <x v="2"/>
    <x v="0"/>
    <m/>
    <m/>
    <m/>
    <n v="117"/>
    <n v="1259.3774699999999"/>
    <n v="18.834188341880001"/>
    <n v="25.641256412560001"/>
    <n v="22.222222222222221"/>
    <n v="2.0645139979210345"/>
  </r>
  <r>
    <x v="9"/>
    <x v="114"/>
    <x v="1659"/>
    <x v="2"/>
    <x v="0"/>
    <m/>
    <m/>
    <m/>
    <n v="169"/>
    <n v="1819.10079"/>
    <n v="13.177514792899"/>
    <n v="15.384615384615385"/>
    <n v="14.211834319527"/>
    <n v="1.3203238899959122"/>
  </r>
  <r>
    <x v="9"/>
    <x v="114"/>
    <x v="1688"/>
    <x v="2"/>
    <x v="0"/>
    <m/>
    <m/>
    <m/>
    <n v="141"/>
    <n v="1517.7113099999999"/>
    <n v="7.9219858156280001"/>
    <n v="1.638297872344"/>
    <n v="8.8652482269535007"/>
    <n v="0.82360930768155605"/>
  </r>
  <r>
    <x v="9"/>
    <x v="115"/>
    <x v="1689"/>
    <x v="2"/>
    <x v="0"/>
    <m/>
    <m/>
    <m/>
    <n v="129"/>
    <n v="1388.5443899999998"/>
    <n v="13.178294573643411"/>
    <n v="19.379844961242998"/>
    <n v="16.279697674419001"/>
    <n v="1.5124348678842243"/>
  </r>
  <r>
    <x v="9"/>
    <x v="115"/>
    <x v="1690"/>
    <x v="2"/>
    <x v="0"/>
    <m/>
    <m/>
    <m/>
    <n v="13"/>
    <n v="139.93082999999999"/>
    <n v="15.384615384615385"/>
    <n v="16.153846153846153"/>
    <n v="15.769237692380001"/>
    <n v="1.4650115378608126"/>
  </r>
  <r>
    <x v="9"/>
    <x v="115"/>
    <x v="1690"/>
    <x v="2"/>
    <x v="0"/>
    <m/>
    <m/>
    <m/>
    <n v="46"/>
    <n v="495.13985999999994"/>
    <n v="11.956521739134001"/>
    <n v="16.3434782687"/>
    <n v="14.13434782687"/>
    <n v="1.3131251523026042"/>
  </r>
  <r>
    <x v="9"/>
    <x v="116"/>
    <x v="1691"/>
    <x v="2"/>
    <x v="0"/>
    <m/>
    <m/>
    <m/>
    <n v="113"/>
    <n v="1216.3218299999999"/>
    <n v="15.92923539823"/>
    <n v="19.469265486726002"/>
    <n v="17.699115442478"/>
    <n v="1.6443032211817279"/>
  </r>
  <r>
    <x v="9"/>
    <x v="116"/>
    <x v="1692"/>
    <x v="2"/>
    <x v="0"/>
    <m/>
    <m/>
    <m/>
    <n v="131"/>
    <n v="1410.0722099999998"/>
    <n v="15.267175572519085"/>
    <n v="17.557251983969"/>
    <n v="16.412213744580001"/>
    <n v="1.5247460255650833"/>
  </r>
  <r>
    <x v="9"/>
    <x v="117"/>
    <x v="1693"/>
    <x v="2"/>
    <x v="0"/>
    <m/>
    <m/>
    <m/>
    <n v="72"/>
    <n v="775.00151999999991"/>
    <n v="12.5"/>
    <n v="16.666666666666668"/>
    <n v="14.583333333333334"/>
    <n v="1.3548373111356788"/>
  </r>
  <r>
    <x v="9"/>
    <x v="117"/>
    <x v="1694"/>
    <x v="2"/>
    <x v="0"/>
    <m/>
    <m/>
    <m/>
    <n v="13"/>
    <n v="139.93082999999999"/>
    <n v="9.2376923769230004"/>
    <n v="11.538461538461538"/>
    <n v="1.3846153846153999"/>
    <n v="0.12863510294738895"/>
  </r>
  <r>
    <x v="9"/>
    <x v="111"/>
    <x v="1695"/>
    <x v="3"/>
    <x v="0"/>
    <m/>
    <m/>
    <m/>
    <n v="133"/>
    <n v="1431.6000299999998"/>
    <n v="12.375187969900001"/>
    <n v="16.541353383458645"/>
    <n v="14.285714285714286"/>
    <n v="1.3271875700920936"/>
  </r>
  <r>
    <x v="9"/>
    <x v="111"/>
    <x v="1696"/>
    <x v="3"/>
    <x v="0"/>
    <m/>
    <m/>
    <m/>
    <n v="11"/>
    <n v="118.40300999999999"/>
    <m/>
    <m/>
    <n v="34.545454545454547"/>
    <n v="3.2093808513136084"/>
  </r>
  <r>
    <x v="9"/>
    <x v="111"/>
    <x v="1697"/>
    <x v="3"/>
    <x v="0"/>
    <m/>
    <m/>
    <m/>
    <n v="135"/>
    <n v="1453.1278499999999"/>
    <n v="8.1481481481481488"/>
    <n v="13.333333333333334"/>
    <n v="1.7474747470000001"/>
    <n v="0.16234587342877582"/>
  </r>
  <r>
    <x v="9"/>
    <x v="111"/>
    <x v="1698"/>
    <x v="3"/>
    <x v="0"/>
    <m/>
    <m/>
    <m/>
    <n v="135"/>
    <n v="1453.1278499999999"/>
    <n v="14.814814814814815"/>
    <n v="17.777777777777779"/>
    <n v="16.296296296296298"/>
    <n v="1.5139769318087588"/>
  </r>
  <r>
    <x v="9"/>
    <x v="111"/>
    <x v="1699"/>
    <x v="3"/>
    <x v="0"/>
    <m/>
    <m/>
    <m/>
    <n v="174"/>
    <n v="1872.9203399999999"/>
    <n v="17.241379313448"/>
    <n v="28.735632183980002"/>
    <n v="22.988557471263999"/>
    <n v="2.1357089411146517"/>
  </r>
  <r>
    <x v="9"/>
    <x v="111"/>
    <x v="1700"/>
    <x v="3"/>
    <x v="0"/>
    <m/>
    <m/>
    <m/>
    <n v="136"/>
    <n v="1463.89176"/>
    <n v="8.8235294117647065"/>
    <n v="11.294117647589999"/>
    <n v="9.9264758823529"/>
    <n v="0.92220067841144016"/>
  </r>
  <r>
    <x v="9"/>
    <x v="111"/>
    <x v="1701"/>
    <x v="3"/>
    <x v="0"/>
    <m/>
    <m/>
    <m/>
    <n v="13"/>
    <n v="139.93082999999999"/>
    <n v="11.538461538461538"/>
    <n v="19.237692376919998"/>
    <n v="15.384615384615385"/>
    <n v="1.4292789216376394"/>
  </r>
  <r>
    <x v="9"/>
    <x v="111"/>
    <x v="1702"/>
    <x v="3"/>
    <x v="0"/>
    <m/>
    <m/>
    <m/>
    <n v="149"/>
    <n v="1603.82259"/>
    <n v="14.765167114900001"/>
    <n v="18.12853691275"/>
    <n v="16.442953213420001"/>
    <n v="1.5276018184319811"/>
  </r>
  <r>
    <x v="9"/>
    <x v="111"/>
    <x v="1703"/>
    <x v="3"/>
    <x v="0"/>
    <m/>
    <m/>
    <m/>
    <n v="117"/>
    <n v="1259.3774699999999"/>
    <n v="17.941794171000002"/>
    <n v="25.641256412560001"/>
    <n v="21.367521367521366"/>
    <n v="1.9851096133856099"/>
  </r>
  <r>
    <x v="9"/>
    <x v="111"/>
    <x v="1704"/>
    <x v="3"/>
    <x v="0"/>
    <m/>
    <m/>
    <m/>
    <n v="13"/>
    <n v="139.93082999999999"/>
    <m/>
    <m/>
    <n v="9.2376923769230004"/>
    <n v="0.85821053492906851"/>
  </r>
  <r>
    <x v="9"/>
    <x v="111"/>
    <x v="1705"/>
    <x v="3"/>
    <x v="0"/>
    <m/>
    <m/>
    <m/>
    <n v="255"/>
    <n v="2744.7970499999997"/>
    <m/>
    <m/>
    <n v="1.5882352941175999"/>
    <n v="0.14755202985141072"/>
  </r>
  <r>
    <x v="9"/>
    <x v="114"/>
    <x v="1706"/>
    <x v="3"/>
    <x v="0"/>
    <m/>
    <m/>
    <m/>
    <n v="99"/>
    <n v="1065.62709"/>
    <n v="1.1111111"/>
    <n v="14.141414141414142"/>
    <n v="12.121212121212121"/>
    <n v="1.1260985443205642"/>
  </r>
  <r>
    <x v="9"/>
    <x v="115"/>
    <x v="654"/>
    <x v="3"/>
    <x v="0"/>
    <m/>
    <m/>
    <m/>
    <n v="98"/>
    <n v="1054.8631799999998"/>
    <n v="4.591836734693878"/>
    <n v="5.1248163265300004"/>
    <n v="4.8469387755120001"/>
    <n v="0.45029578270998433"/>
  </r>
  <r>
    <x v="9"/>
    <x v="118"/>
    <x v="1707"/>
    <x v="3"/>
    <x v="0"/>
    <m/>
    <m/>
    <m/>
    <n v="139"/>
    <n v="1496.1834899999999"/>
    <m/>
    <m/>
    <n v="7.1942446431654998"/>
    <n v="0.66836784466276167"/>
  </r>
  <r>
    <x v="9"/>
    <x v="119"/>
    <x v="1708"/>
    <x v="3"/>
    <x v="0"/>
    <m/>
    <m/>
    <m/>
    <n v="125"/>
    <n v="1345.48875"/>
    <n v="12"/>
    <n v="16"/>
    <n v="14"/>
    <n v="1.3006438186902518"/>
  </r>
  <r>
    <x v="9"/>
    <x v="119"/>
    <x v="1709"/>
    <x v="3"/>
    <x v="0"/>
    <m/>
    <m/>
    <m/>
    <n v="84"/>
    <n v="904.16843999999992"/>
    <n v="5.9523895238950004"/>
    <n v="9.5238952389520009"/>
    <n v="7.738952389524"/>
    <n v="0.71897289918375318"/>
  </r>
  <r>
    <x v="9"/>
    <x v="119"/>
    <x v="1710"/>
    <x v="3"/>
    <x v="0"/>
    <m/>
    <m/>
    <m/>
    <n v="264"/>
    <n v="2841.6722399999999"/>
    <m/>
    <m/>
    <n v="6.6666666000000001"/>
    <n v="0.61935419318276841"/>
  </r>
  <r>
    <x v="9"/>
    <x v="120"/>
    <x v="1711"/>
    <x v="3"/>
    <x v="0"/>
    <m/>
    <m/>
    <m/>
    <n v="13"/>
    <n v="139.93082999999999"/>
    <m/>
    <m/>
    <n v="15"/>
    <n v="1.3935469485966983"/>
  </r>
  <r>
    <x v="9"/>
    <x v="111"/>
    <x v="1712"/>
    <x v="0"/>
    <x v="1"/>
    <s v="G"/>
    <n v="28"/>
    <n v="32"/>
    <n v="30"/>
    <n v="322.91729999999995"/>
    <n v="26.91"/>
    <n v="35.520000000000003"/>
    <n v="31.215000000000003"/>
    <n v="2.8999712000297295"/>
  </r>
  <r>
    <x v="9"/>
    <x v="111"/>
    <x v="1594"/>
    <x v="0"/>
    <x v="1"/>
    <n v="1"/>
    <m/>
    <m/>
    <n v="30"/>
    <n v="322.91729999999995"/>
    <n v="20.45"/>
    <n v="21.68"/>
    <n v="21.064999999999998"/>
    <n v="1.9570044314792965"/>
  </r>
  <r>
    <x v="9"/>
    <x v="111"/>
    <x v="1594"/>
    <x v="0"/>
    <x v="1"/>
    <n v="2"/>
    <n v="20"/>
    <n v="35"/>
    <n v="27.5"/>
    <n v="296.00752499999999"/>
    <m/>
    <m/>
    <n v="18.3"/>
    <n v="1.7001272772879719"/>
  </r>
  <r>
    <x v="9"/>
    <x v="111"/>
    <x v="1713"/>
    <x v="0"/>
    <x v="1"/>
    <s v="G"/>
    <n v="34"/>
    <n v="91"/>
    <n v="62.5"/>
    <n v="672.74437499999999"/>
    <n v="96.88"/>
    <n v="150.16"/>
    <n v="123.52"/>
    <n v="11.475394606044278"/>
  </r>
  <r>
    <x v="9"/>
    <x v="111"/>
    <x v="1713"/>
    <x v="0"/>
    <x v="1"/>
    <s v="G"/>
    <n v="97"/>
    <n v="109"/>
    <n v="103"/>
    <n v="1108.68273"/>
    <n v="157.05000000000001"/>
    <n v="185.57"/>
    <n v="171.31"/>
    <n v="15.915235184273358"/>
  </r>
  <r>
    <x v="9"/>
    <x v="111"/>
    <x v="1714"/>
    <x v="0"/>
    <x v="1"/>
    <s v="G"/>
    <n v="55"/>
    <n v="86"/>
    <n v="70.5"/>
    <n v="758.85565499999996"/>
    <n v="43.81"/>
    <n v="81.81"/>
    <n v="62.81"/>
    <n v="5.8352455894239084"/>
  </r>
  <r>
    <x v="9"/>
    <x v="111"/>
    <x v="1714"/>
    <x v="0"/>
    <x v="1"/>
    <s v="G"/>
    <n v="96"/>
    <n v="240"/>
    <n v="168"/>
    <n v="1808.3368799999998"/>
    <n v="34.44"/>
    <n v="89.13"/>
    <n v="61.784999999999997"/>
    <n v="5.7400198812697996"/>
  </r>
  <r>
    <x v="9"/>
    <x v="111"/>
    <x v="1713"/>
    <x v="0"/>
    <x v="1"/>
    <n v="1"/>
    <m/>
    <m/>
    <n v="30"/>
    <n v="322.91729999999995"/>
    <m/>
    <m/>
    <n v="100.1"/>
    <n v="9.2996033036352994"/>
  </r>
  <r>
    <x v="9"/>
    <x v="111"/>
    <x v="1714"/>
    <x v="0"/>
    <x v="1"/>
    <n v="1"/>
    <n v="36"/>
    <n v="76"/>
    <n v="56"/>
    <n v="602.77895999999998"/>
    <n v="25.83"/>
    <n v="40.26"/>
    <n v="33.045000000000002"/>
    <n v="3.0699839277585266"/>
  </r>
  <r>
    <x v="9"/>
    <x v="111"/>
    <x v="1714"/>
    <x v="0"/>
    <x v="1"/>
    <n v="1"/>
    <n v="109"/>
    <n v="355"/>
    <n v="232"/>
    <n v="2497.22712"/>
    <n v="16.68"/>
    <n v="59.2"/>
    <n v="37.94"/>
    <n v="3.5247447486505821"/>
  </r>
  <r>
    <x v="9"/>
    <x v="111"/>
    <x v="1713"/>
    <x v="0"/>
    <x v="1"/>
    <n v="2"/>
    <m/>
    <m/>
    <n v="81"/>
    <n v="871.87670999999989"/>
    <m/>
    <m/>
    <n v="54.03"/>
    <n v="5.0195561088453076"/>
  </r>
  <r>
    <x v="9"/>
    <x v="111"/>
    <x v="1714"/>
    <x v="0"/>
    <x v="1"/>
    <n v="2"/>
    <n v="43"/>
    <n v="55"/>
    <n v="49"/>
    <n v="527.43158999999991"/>
    <n v="25.4"/>
    <n v="27.88"/>
    <n v="26.64"/>
    <n v="2.474939380707736"/>
  </r>
  <r>
    <x v="9"/>
    <x v="111"/>
    <x v="1714"/>
    <x v="0"/>
    <x v="1"/>
    <n v="2"/>
    <m/>
    <m/>
    <n v="191"/>
    <n v="2055.90681"/>
    <m/>
    <m/>
    <n v="19.809999999999999"/>
    <n v="1.8404110034467061"/>
  </r>
  <r>
    <x v="9"/>
    <x v="111"/>
    <x v="1714"/>
    <x v="0"/>
    <x v="1"/>
    <n v="2"/>
    <n v="440"/>
    <n v="554"/>
    <n v="497"/>
    <n v="5349.66327"/>
    <n v="10.98"/>
    <n v="13.13"/>
    <n v="12.055"/>
    <n v="1.1199472310222132"/>
  </r>
  <r>
    <x v="9"/>
    <x v="111"/>
    <x v="1715"/>
    <x v="0"/>
    <x v="1"/>
    <s v="G"/>
    <n v="35"/>
    <n v="63"/>
    <n v="49"/>
    <n v="527.43158999999991"/>
    <n v="126.37"/>
    <n v="434.97"/>
    <n v="280.67"/>
    <n v="26.075121470842355"/>
  </r>
  <r>
    <x v="9"/>
    <x v="111"/>
    <x v="1716"/>
    <x v="0"/>
    <x v="1"/>
    <s v="G"/>
    <n v="28"/>
    <n v="90"/>
    <n v="59"/>
    <n v="635.0706899999999"/>
    <n v="67.92"/>
    <n v="149.4"/>
    <n v="108.66"/>
    <n v="10.094854095634481"/>
  </r>
  <r>
    <x v="9"/>
    <x v="111"/>
    <x v="1716"/>
    <x v="0"/>
    <x v="1"/>
    <s v="G"/>
    <n v="135"/>
    <n v="297"/>
    <n v="216"/>
    <n v="2325.0045599999999"/>
    <n v="37.67"/>
    <n v="101.93"/>
    <n v="69.800000000000011"/>
    <n v="6.4846384674699706"/>
  </r>
  <r>
    <x v="9"/>
    <x v="111"/>
    <x v="1716"/>
    <x v="0"/>
    <x v="1"/>
    <s v="G"/>
    <m/>
    <m/>
    <n v="616.97"/>
    <n v="6641.0095526999994"/>
    <m/>
    <m/>
    <n v="30.25"/>
    <n v="2.8103196796700081"/>
  </r>
  <r>
    <x v="9"/>
    <x v="111"/>
    <x v="1715"/>
    <x v="0"/>
    <x v="1"/>
    <n v="1"/>
    <n v="46"/>
    <n v="55"/>
    <n v="50.5"/>
    <n v="543.57745499999999"/>
    <n v="46.72"/>
    <n v="48.65"/>
    <n v="47.685000000000002"/>
    <n v="4.4300857495889039"/>
  </r>
  <r>
    <x v="9"/>
    <x v="111"/>
    <x v="1716"/>
    <x v="0"/>
    <x v="1"/>
    <n v="1"/>
    <n v="22"/>
    <n v="51"/>
    <n v="36.5"/>
    <n v="392.88271499999996"/>
    <n v="22.6"/>
    <n v="36.6"/>
    <n v="29.6"/>
    <n v="2.7499326452308179"/>
  </r>
  <r>
    <x v="9"/>
    <x v="111"/>
    <x v="1716"/>
    <x v="0"/>
    <x v="1"/>
    <n v="2"/>
    <n v="53"/>
    <n v="75"/>
    <n v="64"/>
    <n v="688.89023999999995"/>
    <n v="21.53"/>
    <n v="25.83"/>
    <n v="23.68"/>
    <n v="2.1999461161846545"/>
  </r>
  <r>
    <x v="9"/>
    <x v="111"/>
    <x v="1717"/>
    <x v="0"/>
    <x v="1"/>
    <s v="G"/>
    <n v="31"/>
    <n v="88"/>
    <n v="59.5"/>
    <n v="640.45264499999996"/>
    <n v="149.62"/>
    <n v="410.1"/>
    <n v="279.86"/>
    <n v="25.999869935618133"/>
  </r>
  <r>
    <x v="9"/>
    <x v="111"/>
    <x v="1717"/>
    <x v="0"/>
    <x v="1"/>
    <s v="G"/>
    <n v="102"/>
    <n v="328"/>
    <n v="215"/>
    <n v="2314.2406499999997"/>
    <n v="80.73"/>
    <n v="330.45"/>
    <n v="205.59"/>
    <n v="19.099954477466348"/>
  </r>
  <r>
    <x v="9"/>
    <x v="111"/>
    <x v="1717"/>
    <x v="0"/>
    <x v="1"/>
    <n v="1"/>
    <n v="40"/>
    <n v="92"/>
    <n v="66"/>
    <n v="710.41805999999997"/>
    <n v="118.4"/>
    <n v="363.82"/>
    <n v="241.11"/>
    <n v="22.399873651743331"/>
  </r>
  <r>
    <x v="9"/>
    <x v="111"/>
    <x v="1717"/>
    <x v="0"/>
    <x v="1"/>
    <n v="1"/>
    <n v="93"/>
    <n v="261"/>
    <n v="177"/>
    <n v="1905.2120699999998"/>
    <n v="105.49"/>
    <n v="212.05"/>
    <n v="158.77000000000001"/>
    <n v="14.750229935246519"/>
  </r>
  <r>
    <x v="9"/>
    <x v="111"/>
    <x v="1717"/>
    <x v="0"/>
    <x v="1"/>
    <n v="1"/>
    <n v="192"/>
    <n v="484"/>
    <n v="338"/>
    <n v="3638.2015799999999"/>
    <n v="51.67"/>
    <n v="86.26"/>
    <n v="68.965000000000003"/>
    <n v="6.4070643539980869"/>
  </r>
  <r>
    <x v="9"/>
    <x v="111"/>
    <x v="1717"/>
    <x v="0"/>
    <x v="1"/>
    <n v="2"/>
    <n v="40"/>
    <n v="81"/>
    <n v="60.5"/>
    <n v="651.21655499999997"/>
    <n v="87.19"/>
    <n v="452.08"/>
    <n v="269.63499999999999"/>
    <n v="25.049935432324716"/>
  </r>
  <r>
    <x v="9"/>
    <x v="111"/>
    <x v="1717"/>
    <x v="0"/>
    <x v="1"/>
    <n v="2"/>
    <n v="137"/>
    <n v="339"/>
    <n v="238"/>
    <n v="2561.8105799999998"/>
    <n v="90.42"/>
    <n v="193.75"/>
    <n v="142.08500000000001"/>
    <n v="13.200141212757458"/>
  </r>
  <r>
    <x v="9"/>
    <x v="111"/>
    <x v="1717"/>
    <x v="0"/>
    <x v="1"/>
    <n v="3"/>
    <n v="30"/>
    <n v="78"/>
    <n v="54"/>
    <n v="581.25113999999996"/>
    <n v="89.34"/>
    <n v="220.66"/>
    <n v="155"/>
    <n v="14.399985135499216"/>
  </r>
  <r>
    <x v="9"/>
    <x v="111"/>
    <x v="1717"/>
    <x v="0"/>
    <x v="1"/>
    <n v="3"/>
    <n v="95"/>
    <n v="173"/>
    <n v="134"/>
    <n v="1442.36394"/>
    <n v="69.97"/>
    <n v="173.3"/>
    <n v="121.63500000000001"/>
    <n v="11.300272206170627"/>
  </r>
  <r>
    <x v="9"/>
    <x v="111"/>
    <x v="1718"/>
    <x v="0"/>
    <x v="1"/>
    <s v="LG"/>
    <n v="29"/>
    <n v="40"/>
    <n v="34.5"/>
    <n v="371.354895"/>
    <n v="50.48"/>
    <n v="190.95"/>
    <n v="120.71499999999999"/>
    <n v="11.214801326656694"/>
  </r>
  <r>
    <x v="9"/>
    <x v="111"/>
    <x v="1718"/>
    <x v="0"/>
    <x v="1"/>
    <s v="LG"/>
    <n v="49"/>
    <n v="61"/>
    <n v="55"/>
    <n v="592.01504999999997"/>
    <n v="38.75"/>
    <n v="131.86000000000001"/>
    <n v="85.305000000000007"/>
    <n v="7.9251014966694235"/>
  </r>
  <r>
    <x v="9"/>
    <x v="111"/>
    <x v="1718"/>
    <x v="0"/>
    <x v="1"/>
    <s v="LG"/>
    <n v="63"/>
    <n v="77"/>
    <n v="70"/>
    <n v="753.47369999999989"/>
    <n v="33.479999999999997"/>
    <n v="59.2"/>
    <n v="46.34"/>
    <n v="4.3051310398647331"/>
  </r>
  <r>
    <x v="9"/>
    <x v="111"/>
    <x v="1718"/>
    <x v="0"/>
    <x v="1"/>
    <s v="LG"/>
    <m/>
    <m/>
    <n v="177"/>
    <n v="1905.2120699999998"/>
    <m/>
    <m/>
    <n v="102"/>
    <n v="9.4761192504575487"/>
  </r>
  <r>
    <x v="9"/>
    <x v="111"/>
    <x v="1718"/>
    <x v="0"/>
    <x v="1"/>
    <s v="LG"/>
    <m/>
    <m/>
    <n v="761"/>
    <n v="8191.335509999999"/>
    <m/>
    <m/>
    <n v="22.6"/>
    <n v="2.0996107358856921"/>
  </r>
  <r>
    <x v="9"/>
    <x v="111"/>
    <x v="1718"/>
    <x v="0"/>
    <x v="1"/>
    <s v="LG"/>
    <m/>
    <m/>
    <n v="2540"/>
    <n v="27340.331399999999"/>
    <m/>
    <m/>
    <n v="28"/>
    <n v="2.6012876373805036"/>
  </r>
  <r>
    <x v="9"/>
    <x v="111"/>
    <x v="1718"/>
    <x v="0"/>
    <x v="1"/>
    <s v="G"/>
    <n v="22"/>
    <n v="27"/>
    <n v="24.5"/>
    <n v="263.71579499999996"/>
    <n v="221.21"/>
    <n v="336.37"/>
    <n v="278.79000000000002"/>
    <n v="25.900463586618237"/>
  </r>
  <r>
    <x v="9"/>
    <x v="111"/>
    <x v="1718"/>
    <x v="0"/>
    <x v="1"/>
    <s v="G"/>
    <n v="125"/>
    <n v="175"/>
    <n v="150"/>
    <n v="1614.5864999999999"/>
    <n v="91.49"/>
    <n v="118.4"/>
    <n v="104.94499999999999"/>
    <n v="9.7497189680320329"/>
  </r>
  <r>
    <x v="9"/>
    <x v="111"/>
    <x v="1718"/>
    <x v="0"/>
    <x v="1"/>
    <s v="G"/>
    <n v="168"/>
    <n v="186"/>
    <n v="177"/>
    <n v="1905.2120699999998"/>
    <n v="37.67"/>
    <m/>
    <n v="37.67"/>
    <n v="3.4996609035758417"/>
  </r>
  <r>
    <x v="9"/>
    <x v="111"/>
    <x v="1718"/>
    <x v="0"/>
    <x v="1"/>
    <s v="G"/>
    <n v="221"/>
    <n v="247"/>
    <n v="234"/>
    <n v="2518.7549399999998"/>
    <n v="86.11"/>
    <n v="88.26"/>
    <n v="87.185000000000002"/>
    <n v="8.0997593808935431"/>
  </r>
  <r>
    <x v="9"/>
    <x v="111"/>
    <x v="1718"/>
    <x v="0"/>
    <x v="1"/>
    <n v="1"/>
    <m/>
    <m/>
    <n v="47"/>
    <n v="505.90376999999995"/>
    <n v="86.11"/>
    <m/>
    <n v="86.11"/>
    <n v="7.9998885162441127"/>
  </r>
  <r>
    <x v="9"/>
    <x v="111"/>
    <x v="1718"/>
    <x v="0"/>
    <x v="1"/>
    <n v="1"/>
    <n v="94"/>
    <n v="165"/>
    <n v="129.5"/>
    <n v="1393.9263449999999"/>
    <n v="75.349999999999994"/>
    <n v="118.4"/>
    <n v="96.875"/>
    <n v="8.99999070968701"/>
  </r>
  <r>
    <x v="9"/>
    <x v="111"/>
    <x v="1718"/>
    <x v="0"/>
    <x v="1"/>
    <n v="1"/>
    <n v="206"/>
    <n v="315"/>
    <n v="260.5"/>
    <n v="2803.9985549999997"/>
    <n v="24.22"/>
    <n v="26.91"/>
    <n v="25.564999999999998"/>
    <n v="2.375068516058306"/>
  </r>
  <r>
    <x v="9"/>
    <x v="111"/>
    <x v="1718"/>
    <x v="0"/>
    <x v="1"/>
    <n v="2"/>
    <m/>
    <m/>
    <n v="398"/>
    <n v="4284.0361800000001"/>
    <n v="43.06"/>
    <m/>
    <n v="43.06"/>
    <n v="4.0004087737715883"/>
  </r>
  <r>
    <x v="9"/>
    <x v="111"/>
    <x v="1718"/>
    <x v="0"/>
    <x v="1"/>
    <n v="3"/>
    <n v="47"/>
    <n v="49"/>
    <n v="48"/>
    <n v="516.66768000000002"/>
    <n v="32.29"/>
    <n v="164.69"/>
    <n v="98.49"/>
    <n v="9.1500292644859211"/>
  </r>
  <r>
    <x v="9"/>
    <x v="111"/>
    <x v="1718"/>
    <x v="0"/>
    <x v="1"/>
    <n v="3"/>
    <n v="91"/>
    <n v="103"/>
    <n v="97"/>
    <n v="1044.0992699999999"/>
    <n v="69.97"/>
    <n v="75.349999999999994"/>
    <n v="72.66"/>
    <n v="6.7503414190024058"/>
  </r>
  <r>
    <x v="9"/>
    <x v="111"/>
    <x v="1718"/>
    <x v="0"/>
    <x v="1"/>
    <n v="3"/>
    <m/>
    <m/>
    <n v="1311"/>
    <n v="14111.486009999999"/>
    <m/>
    <m/>
    <n v="32.29"/>
    <n v="2.999842064679159"/>
  </r>
  <r>
    <x v="9"/>
    <x v="111"/>
    <x v="1718"/>
    <x v="0"/>
    <x v="1"/>
    <n v="4"/>
    <m/>
    <m/>
    <n v="44"/>
    <n v="473.61203999999998"/>
    <m/>
    <m/>
    <n v="126.58"/>
    <n v="11.759678183558004"/>
  </r>
  <r>
    <x v="9"/>
    <x v="111"/>
    <x v="1719"/>
    <x v="0"/>
    <x v="1"/>
    <n v="1"/>
    <n v="24"/>
    <n v="61"/>
    <n v="42.5"/>
    <n v="457.46617499999996"/>
    <m/>
    <m/>
    <n v="18.3"/>
    <n v="1.7001272772879719"/>
  </r>
  <r>
    <x v="9"/>
    <x v="114"/>
    <x v="1720"/>
    <x v="0"/>
    <x v="1"/>
    <s v="G"/>
    <n v="15"/>
    <n v="17"/>
    <n v="16"/>
    <n v="172.22255999999999"/>
    <m/>
    <m/>
    <n v="23.33"/>
    <n v="2.167430020717398"/>
  </r>
  <r>
    <x v="9"/>
    <x v="114"/>
    <x v="1720"/>
    <x v="0"/>
    <x v="1"/>
    <n v="1"/>
    <n v="15"/>
    <n v="23"/>
    <n v="19"/>
    <n v="204.51428999999999"/>
    <m/>
    <m/>
    <n v="16.670000000000002"/>
    <n v="1.5486951755404641"/>
  </r>
  <r>
    <x v="9"/>
    <x v="114"/>
    <x v="1721"/>
    <x v="0"/>
    <x v="1"/>
    <s v="G"/>
    <m/>
    <m/>
    <n v="32"/>
    <n v="344.44511999999997"/>
    <m/>
    <m/>
    <n v="11.6"/>
    <n v="1.0776763069147799"/>
  </r>
  <r>
    <x v="9"/>
    <x v="114"/>
    <x v="1721"/>
    <x v="0"/>
    <x v="1"/>
    <n v="1"/>
    <n v="28"/>
    <n v="36"/>
    <n v="32"/>
    <n v="344.44511999999997"/>
    <m/>
    <m/>
    <n v="8.4"/>
    <n v="0.78038629121415104"/>
  </r>
  <r>
    <x v="9"/>
    <x v="114"/>
    <x v="1722"/>
    <x v="0"/>
    <x v="1"/>
    <s v="G"/>
    <n v="32"/>
    <n v="82"/>
    <n v="57"/>
    <n v="613.54286999999999"/>
    <n v="49"/>
    <n v="103"/>
    <n v="76"/>
    <n v="7.0606378728899379"/>
  </r>
  <r>
    <x v="9"/>
    <x v="114"/>
    <x v="1722"/>
    <x v="0"/>
    <x v="1"/>
    <n v="1"/>
    <n v="14"/>
    <n v="15"/>
    <n v="14.5"/>
    <n v="156.076695"/>
    <n v="133"/>
    <n v="150"/>
    <n v="141.5"/>
    <n v="13.145792881762187"/>
  </r>
  <r>
    <x v="9"/>
    <x v="114"/>
    <x v="1723"/>
    <x v="0"/>
    <x v="1"/>
    <s v="G"/>
    <n v="43"/>
    <n v="86"/>
    <n v="64.5"/>
    <n v="694.2721949999999"/>
    <n v="59"/>
    <n v="75"/>
    <n v="67"/>
    <n v="6.2245097037319193"/>
  </r>
  <r>
    <x v="9"/>
    <x v="114"/>
    <x v="1723"/>
    <x v="0"/>
    <x v="1"/>
    <n v="1"/>
    <n v="43"/>
    <n v="86"/>
    <n v="64.5"/>
    <n v="694.2721949999999"/>
    <n v="42"/>
    <n v="65"/>
    <n v="53.5"/>
    <n v="4.9703174499948908"/>
  </r>
  <r>
    <x v="9"/>
    <x v="114"/>
    <x v="1723"/>
    <x v="0"/>
    <x v="1"/>
    <n v="2"/>
    <n v="43"/>
    <n v="86"/>
    <n v="64.5"/>
    <n v="694.2721949999999"/>
    <n v="32"/>
    <n v="61"/>
    <n v="46.5"/>
    <n v="4.3199955406497645"/>
  </r>
  <r>
    <x v="9"/>
    <x v="114"/>
    <x v="1721"/>
    <x v="0"/>
    <x v="1"/>
    <s v="G"/>
    <n v="14"/>
    <n v="58"/>
    <n v="36"/>
    <n v="387.50075999999996"/>
    <n v="12.66"/>
    <n v="27.28"/>
    <n v="19.97"/>
    <n v="1.8552755042317375"/>
  </r>
  <r>
    <x v="9"/>
    <x v="114"/>
    <x v="1721"/>
    <x v="0"/>
    <x v="1"/>
    <n v="1"/>
    <n v="58"/>
    <n v="72"/>
    <n v="65"/>
    <n v="699.65414999999996"/>
    <m/>
    <m/>
    <n v="6.3"/>
    <n v="0.58528971841061328"/>
  </r>
  <r>
    <x v="9"/>
    <x v="115"/>
    <x v="1724"/>
    <x v="0"/>
    <x v="1"/>
    <n v="1"/>
    <n v="10"/>
    <n v="13"/>
    <n v="11.5"/>
    <n v="123.78496499999999"/>
    <n v="11.14"/>
    <n v="12.82"/>
    <n v="11.98"/>
    <n v="1.1129794962792297"/>
  </r>
  <r>
    <x v="9"/>
    <x v="115"/>
    <x v="1724"/>
    <x v="0"/>
    <x v="1"/>
    <n v="2"/>
    <n v="10"/>
    <n v="13"/>
    <n v="11.5"/>
    <n v="123.78496499999999"/>
    <n v="6.9"/>
    <n v="9.2100000000000009"/>
    <n v="8.0549999999999997"/>
    <n v="0.74833471139642693"/>
  </r>
  <r>
    <x v="9"/>
    <x v="115"/>
    <x v="1725"/>
    <x v="0"/>
    <x v="1"/>
    <n v="1"/>
    <n v="52"/>
    <n v="242"/>
    <n v="147"/>
    <n v="1582.29477"/>
    <n v="86"/>
    <n v="408"/>
    <n v="247"/>
    <n v="22.947073086892299"/>
  </r>
  <r>
    <x v="9"/>
    <x v="115"/>
    <x v="1725"/>
    <x v="0"/>
    <x v="1"/>
    <n v="2"/>
    <n v="19"/>
    <n v="755"/>
    <n v="387"/>
    <n v="4165.6331700000001"/>
    <n v="97"/>
    <n v="506"/>
    <n v="301.5"/>
    <n v="28.010293666793636"/>
  </r>
  <r>
    <x v="9"/>
    <x v="115"/>
    <x v="1725"/>
    <x v="0"/>
    <x v="1"/>
    <s v="2A"/>
    <n v="62"/>
    <n v="419"/>
    <n v="240.5"/>
    <n v="2588.7203549999999"/>
    <n v="123"/>
    <n v="527"/>
    <n v="325"/>
    <n v="30.19351721959513"/>
  </r>
  <r>
    <x v="9"/>
    <x v="115"/>
    <x v="1726"/>
    <x v="0"/>
    <x v="1"/>
    <s v="High Street"/>
    <n v="46"/>
    <n v="305"/>
    <n v="175.5"/>
    <n v="1889.0662049999999"/>
    <n v="108"/>
    <n v="656"/>
    <n v="382"/>
    <n v="35.488995624262586"/>
  </r>
  <r>
    <x v="9"/>
    <x v="115"/>
    <x v="1726"/>
    <x v="0"/>
    <x v="1"/>
    <s v="Medium Street"/>
    <n v="48"/>
    <n v="764"/>
    <n v="406"/>
    <n v="4370.1474599999992"/>
    <n v="79"/>
    <n v="574"/>
    <n v="326.5"/>
    <n v="30.332871914454799"/>
  </r>
  <r>
    <x v="9"/>
    <x v="115"/>
    <x v="1726"/>
    <x v="0"/>
    <x v="1"/>
    <s v="Low Street"/>
    <n v="70"/>
    <n v="282"/>
    <n v="176"/>
    <n v="1894.4481599999999"/>
    <n v="75"/>
    <n v="215"/>
    <n v="145"/>
    <n v="13.470953836434751"/>
  </r>
  <r>
    <x v="9"/>
    <x v="115"/>
    <x v="1727"/>
    <x v="0"/>
    <x v="1"/>
    <s v="T2"/>
    <n v="37"/>
    <n v="381"/>
    <n v="209"/>
    <n v="2249.6571899999999"/>
    <n v="108"/>
    <n v="334"/>
    <n v="221"/>
    <n v="20.531591709324687"/>
  </r>
  <r>
    <x v="9"/>
    <x v="115"/>
    <x v="1727"/>
    <x v="0"/>
    <x v="1"/>
    <s v="T2A"/>
    <n v="45"/>
    <n v="400"/>
    <n v="222.5"/>
    <n v="2394.969975"/>
    <n v="86"/>
    <n v="378"/>
    <n v="232"/>
    <n v="21.553526138295599"/>
  </r>
  <r>
    <x v="9"/>
    <x v="115"/>
    <x v="1727"/>
    <x v="0"/>
    <x v="1"/>
    <s v="T2B"/>
    <n v="39"/>
    <n v="393"/>
    <n v="216"/>
    <n v="2325.0045599999999"/>
    <n v="59"/>
    <n v="391"/>
    <n v="225"/>
    <n v="20.903204228950475"/>
  </r>
  <r>
    <x v="9"/>
    <x v="115"/>
    <x v="1727"/>
    <x v="0"/>
    <x v="1"/>
    <s v="T2C"/>
    <n v="42"/>
    <n v="320"/>
    <n v="181"/>
    <n v="1948.2677099999999"/>
    <n v="129"/>
    <n v="333"/>
    <n v="231"/>
    <n v="21.460623008389152"/>
  </r>
  <r>
    <x v="9"/>
    <x v="115"/>
    <x v="1727"/>
    <x v="0"/>
    <x v="1"/>
    <s v="B2"/>
    <n v="19"/>
    <n v="69"/>
    <n v="44"/>
    <n v="473.61203999999998"/>
    <m/>
    <m/>
    <n v="65"/>
    <n v="6.0387034439190259"/>
  </r>
  <r>
    <x v="9"/>
    <x v="116"/>
    <x v="1728"/>
    <x v="0"/>
    <x v="1"/>
    <s v="G"/>
    <n v="28"/>
    <n v="48"/>
    <n v="38"/>
    <n v="409.02857999999998"/>
    <n v="8.07"/>
    <n v="12.13"/>
    <n v="10.100000000000001"/>
    <n v="0.93832161205511033"/>
  </r>
  <r>
    <x v="9"/>
    <x v="116"/>
    <x v="1728"/>
    <x v="0"/>
    <x v="1"/>
    <n v="1"/>
    <m/>
    <m/>
    <n v="27.87"/>
    <n v="299.99017169999996"/>
    <n v="4.84"/>
    <n v="5.65"/>
    <n v="5.2450000000000001"/>
    <n v="0.4872769163593122"/>
  </r>
  <r>
    <x v="9"/>
    <x v="120"/>
    <x v="1729"/>
    <x v="0"/>
    <x v="1"/>
    <s v="Basement "/>
    <n v="53"/>
    <n v="159"/>
    <n v="106"/>
    <n v="1140.9744599999999"/>
    <m/>
    <m/>
    <n v="86"/>
    <n v="7.9896691719544037"/>
  </r>
  <r>
    <x v="9"/>
    <x v="120"/>
    <x v="1729"/>
    <x v="0"/>
    <x v="1"/>
    <s v="G"/>
    <n v="21"/>
    <n v="210"/>
    <n v="115.5"/>
    <n v="1243.2316049999999"/>
    <m/>
    <m/>
    <n v="132"/>
    <n v="12.263213147650944"/>
  </r>
  <r>
    <x v="9"/>
    <x v="120"/>
    <x v="1729"/>
    <x v="0"/>
    <x v="1"/>
    <n v="1"/>
    <n v="53"/>
    <n v="356"/>
    <n v="204.5"/>
    <n v="2201.219595"/>
    <m/>
    <m/>
    <n v="86"/>
    <n v="7.9896691719544037"/>
  </r>
  <r>
    <x v="9"/>
    <x v="120"/>
    <x v="1730"/>
    <x v="0"/>
    <x v="1"/>
    <s v="G"/>
    <n v="15"/>
    <n v="94"/>
    <n v="54.5"/>
    <n v="586.63309499999991"/>
    <n v="91"/>
    <n v="113"/>
    <n v="102"/>
    <n v="9.4761192504575487"/>
  </r>
  <r>
    <x v="9"/>
    <x v="120"/>
    <x v="1730"/>
    <x v="0"/>
    <x v="1"/>
    <n v="1"/>
    <n v="13"/>
    <n v="78"/>
    <n v="45.5"/>
    <n v="489.75790499999994"/>
    <n v="58"/>
    <n v="69"/>
    <n v="63.5"/>
    <n v="5.8993487490593557"/>
  </r>
  <r>
    <x v="9"/>
    <x v="120"/>
    <x v="1730"/>
    <x v="0"/>
    <x v="1"/>
    <n v="2"/>
    <n v="235"/>
    <n v="902"/>
    <n v="568.5"/>
    <n v="6119.282835"/>
    <n v="12"/>
    <n v="19"/>
    <n v="15.5"/>
    <n v="1.4399985135499216"/>
  </r>
  <r>
    <x v="9"/>
    <x v="111"/>
    <x v="1731"/>
    <x v="0"/>
    <x v="2"/>
    <s v="2"/>
    <s v="`"/>
    <n v="117"/>
    <n v="78"/>
    <n v="839.58497999999997"/>
    <m/>
    <m/>
    <n v="15.07"/>
    <n v="1.4000501676901496"/>
  </r>
  <r>
    <x v="9"/>
    <x v="111"/>
    <x v="1732"/>
    <x v="0"/>
    <x v="2"/>
    <s v="3 - 5"/>
    <n v="54"/>
    <n v="540"/>
    <n v="297"/>
    <n v="3196.8812699999999"/>
    <n v="20.440000000000001"/>
    <n v="23.7"/>
    <n v="22.07"/>
    <n v="2.0503720770352754"/>
  </r>
  <r>
    <x v="9"/>
    <x v="111"/>
    <x v="1733"/>
    <x v="0"/>
    <x v="2"/>
    <s v="Ground"/>
    <m/>
    <m/>
    <n v="427.45"/>
    <n v="4601.0333294999991"/>
    <m/>
    <m/>
    <n v="32.29"/>
    <n v="2.999842064679159"/>
  </r>
  <r>
    <x v="9"/>
    <x v="111"/>
    <x v="1733"/>
    <x v="0"/>
    <x v="2"/>
    <s v="Mezzanine"/>
    <m/>
    <m/>
    <n v="349.5"/>
    <n v="3761.9865449999998"/>
    <m/>
    <m/>
    <n v="20.77"/>
    <n v="1.9295980081568949"/>
  </r>
  <r>
    <x v="9"/>
    <x v="111"/>
    <x v="1733"/>
    <x v="0"/>
    <x v="2"/>
    <s v="1 - 3"/>
    <n v="60"/>
    <n v="215"/>
    <n v="137.5"/>
    <n v="1480.0376249999999"/>
    <n v="16.149999999999999"/>
    <n v="21.2"/>
    <n v="18.674999999999997"/>
    <n v="1.7349659510028892"/>
  </r>
  <r>
    <x v="9"/>
    <x v="111"/>
    <x v="1734"/>
    <x v="0"/>
    <x v="2"/>
    <s v="Ground"/>
    <n v="131"/>
    <n v="184"/>
    <n v="157.5"/>
    <n v="1695.3158249999999"/>
    <n v="26.68"/>
    <n v="28.9"/>
    <n v="27.79"/>
    <n v="2.5817779801001497"/>
  </r>
  <r>
    <x v="9"/>
    <x v="111"/>
    <x v="1734"/>
    <x v="0"/>
    <x v="2"/>
    <s v="1 - 4"/>
    <m/>
    <m/>
    <n v="378"/>
    <n v="4068.7579799999999"/>
    <m/>
    <m/>
    <n v="16.149999999999999"/>
    <n v="1.5003855479891117"/>
  </r>
  <r>
    <x v="9"/>
    <x v="111"/>
    <x v="1735"/>
    <x v="0"/>
    <x v="2"/>
    <s v="Ground"/>
    <m/>
    <m/>
    <n v="615"/>
    <n v="6619.8046499999991"/>
    <m/>
    <m/>
    <n v="33.369999999999997"/>
    <n v="3.100177444978121"/>
  </r>
  <r>
    <x v="9"/>
    <x v="111"/>
    <x v="1735"/>
    <x v="0"/>
    <x v="2"/>
    <s v="1 - 2"/>
    <n v="305"/>
    <n v="638"/>
    <n v="471.5"/>
    <n v="5075.1835649999994"/>
    <n v="26.37"/>
    <n v="33.369999999999997"/>
    <n v="29.869999999999997"/>
    <n v="2.7750164903055583"/>
  </r>
  <r>
    <x v="9"/>
    <x v="111"/>
    <x v="1735"/>
    <x v="0"/>
    <x v="2"/>
    <n v="3"/>
    <m/>
    <m/>
    <n v="295"/>
    <n v="3175.3534499999996"/>
    <m/>
    <m/>
    <n v="27.99"/>
    <n v="2.6003586060814388"/>
  </r>
  <r>
    <x v="9"/>
    <x v="111"/>
    <x v="1736"/>
    <x v="0"/>
    <x v="2"/>
    <s v="1 - 2"/>
    <n v="464"/>
    <n v="4779"/>
    <n v="2621.5"/>
    <n v="28217.590064999997"/>
    <n v="2.4"/>
    <n v="32.17"/>
    <n v="17.285"/>
    <n v="1.6058306004329286"/>
  </r>
  <r>
    <x v="9"/>
    <x v="112"/>
    <x v="1737"/>
    <x v="0"/>
    <x v="2"/>
    <s v="Ground"/>
    <m/>
    <m/>
    <n v="195"/>
    <n v="2098.96245"/>
    <m/>
    <m/>
    <n v="11.67"/>
    <n v="1.0841795260082312"/>
  </r>
  <r>
    <x v="9"/>
    <x v="112"/>
    <x v="1737"/>
    <x v="0"/>
    <x v="2"/>
    <n v="1"/>
    <m/>
    <m/>
    <n v="193"/>
    <n v="2077.4346299999997"/>
    <m/>
    <m/>
    <n v="8.2799999999999994"/>
    <n v="0.76923791562537736"/>
  </r>
  <r>
    <x v="9"/>
    <x v="112"/>
    <x v="1737"/>
    <x v="0"/>
    <x v="2"/>
    <n v="2"/>
    <m/>
    <m/>
    <n v="193"/>
    <n v="2077.4346299999997"/>
    <m/>
    <m/>
    <n v="7.77"/>
    <n v="0.72185731937308972"/>
  </r>
  <r>
    <x v="9"/>
    <x v="114"/>
    <x v="1738"/>
    <x v="0"/>
    <x v="2"/>
    <s v="1 - 5"/>
    <n v="112"/>
    <n v="155"/>
    <n v="133.5"/>
    <n v="1436.9819849999999"/>
    <n v="12.92"/>
    <n v="14.2"/>
    <n v="13.559999999999999"/>
    <n v="1.2597664415314151"/>
  </r>
  <r>
    <x v="9"/>
    <x v="114"/>
    <x v="1739"/>
    <x v="0"/>
    <x v="2"/>
    <n v="1"/>
    <m/>
    <m/>
    <n v="217"/>
    <n v="2335.76847"/>
    <m/>
    <m/>
    <n v="12"/>
    <n v="1.1148375588773587"/>
  </r>
  <r>
    <x v="9"/>
    <x v="114"/>
    <x v="1739"/>
    <x v="0"/>
    <x v="2"/>
    <n v="2"/>
    <m/>
    <m/>
    <n v="217"/>
    <n v="2335.76847"/>
    <m/>
    <m/>
    <n v="9.2200000000000006"/>
    <n v="0.85656685773743724"/>
  </r>
  <r>
    <x v="9"/>
    <x v="114"/>
    <x v="1740"/>
    <x v="0"/>
    <x v="2"/>
    <s v="G &amp; 1"/>
    <m/>
    <m/>
    <n v="188.5"/>
    <n v="2028.9970349999999"/>
    <m/>
    <m/>
    <n v="7"/>
    <n v="0.6503219093451259"/>
  </r>
  <r>
    <x v="9"/>
    <x v="115"/>
    <x v="1741"/>
    <x v="0"/>
    <x v="2"/>
    <n v="1"/>
    <m/>
    <m/>
    <n v="365"/>
    <n v="3928.8271499999996"/>
    <m/>
    <m/>
    <n v="7.86"/>
    <n v="0.73021860106466996"/>
  </r>
  <r>
    <x v="9"/>
    <x v="115"/>
    <x v="1741"/>
    <x v="0"/>
    <x v="2"/>
    <n v="2"/>
    <n v="168"/>
    <n v="198"/>
    <n v="183"/>
    <n v="1969.7955299999999"/>
    <m/>
    <m/>
    <n v="7.2"/>
    <n v="0.66890253532641519"/>
  </r>
  <r>
    <x v="9"/>
    <x v="115"/>
    <x v="1741"/>
    <x v="0"/>
    <x v="2"/>
    <n v="3"/>
    <m/>
    <m/>
    <n v="168"/>
    <n v="1808.3368799999998"/>
    <m/>
    <m/>
    <n v="6.6"/>
    <n v="0.61316065738254721"/>
  </r>
  <r>
    <x v="10"/>
    <x v="122"/>
    <x v="1742"/>
    <x v="1"/>
    <x v="0"/>
    <m/>
    <m/>
    <m/>
    <n v="121"/>
    <n v="1302.4331099999999"/>
    <n v="12.396694214876034"/>
    <n v="14.87603305785124"/>
    <n v="13.636363636363637"/>
    <n v="1.2668608623606348"/>
  </r>
  <r>
    <x v="10"/>
    <x v="122"/>
    <x v="1743"/>
    <x v="1"/>
    <x v="0"/>
    <m/>
    <m/>
    <m/>
    <n v="164"/>
    <n v="1765.2812399999998"/>
    <m/>
    <m/>
    <n v="6.7073170731707314"/>
    <n v="0.62313074937250734"/>
  </r>
  <r>
    <x v="11"/>
    <x v="123"/>
    <x v="1744"/>
    <x v="2"/>
    <x v="0"/>
    <m/>
    <m/>
    <m/>
    <n v="128"/>
    <n v="1377.7804799999999"/>
    <n v="6.640625"/>
    <n v="7.8125"/>
    <n v="7.2265625"/>
    <n v="0.67137027471455513"/>
  </r>
  <r>
    <x v="11"/>
    <x v="124"/>
    <x v="1745"/>
    <x v="0"/>
    <x v="0"/>
    <m/>
    <m/>
    <m/>
    <n v="209"/>
    <n v="2249.6571899999999"/>
    <n v="14.354066985645932"/>
    <n v="16.746411483253588"/>
    <n v="15.55023923444976"/>
    <n v="1.4446658956744081"/>
  </r>
  <r>
    <x v="11"/>
    <x v="124"/>
    <x v="1746"/>
    <x v="0"/>
    <x v="0"/>
    <m/>
    <m/>
    <m/>
    <n v="209"/>
    <n v="2249.6571899999999"/>
    <n v="19.138755980861244"/>
    <n v="21.5311004784689"/>
    <n v="20.334928229665071"/>
    <n v="1.8891784789588413"/>
  </r>
  <r>
    <x v="11"/>
    <x v="124"/>
    <x v="1747"/>
    <x v="0"/>
    <x v="0"/>
    <m/>
    <m/>
    <m/>
    <n v="80"/>
    <n v="861.11279999999988"/>
    <n v="31.25"/>
    <n v="43.75"/>
    <n v="37.5"/>
    <n v="3.4838673714917459"/>
  </r>
  <r>
    <x v="11"/>
    <x v="124"/>
    <x v="1748"/>
    <x v="0"/>
    <x v="0"/>
    <m/>
    <m/>
    <m/>
    <n v="199"/>
    <n v="2142.01809"/>
    <n v="7.5376884422110555"/>
    <n v="10.050251256281408"/>
    <n v="8.7939698492462313"/>
    <n v="0.81698732329789681"/>
  </r>
  <r>
    <x v="11"/>
    <x v="124"/>
    <x v="1749"/>
    <x v="0"/>
    <x v="0"/>
    <m/>
    <m/>
    <m/>
    <n v="133"/>
    <n v="1431.6000299999998"/>
    <m/>
    <m/>
    <n v="15.037593984962406"/>
    <n v="1.3970395474653616"/>
  </r>
  <r>
    <x v="11"/>
    <x v="124"/>
    <x v="1750"/>
    <x v="1"/>
    <x v="0"/>
    <m/>
    <m/>
    <m/>
    <n v="147"/>
    <n v="1582.29477"/>
    <m/>
    <m/>
    <n v="13.605442176870747"/>
    <n v="1.26398816199247"/>
  </r>
  <r>
    <x v="11"/>
    <x v="124"/>
    <x v="1751"/>
    <x v="1"/>
    <x v="0"/>
    <m/>
    <m/>
    <m/>
    <n v="122"/>
    <n v="1313.1970199999998"/>
    <n v="20.491803278688526"/>
    <n v="24.590163934426229"/>
    <n v="22.540983606557376"/>
    <n v="2.0941279282190819"/>
  </r>
  <r>
    <x v="11"/>
    <x v="124"/>
    <x v="1752"/>
    <x v="1"/>
    <x v="0"/>
    <m/>
    <m/>
    <m/>
    <n v="132"/>
    <n v="1420.8361199999999"/>
    <m/>
    <m/>
    <n v="15.151515151515152"/>
    <n v="1.4076231804007053"/>
  </r>
  <r>
    <x v="11"/>
    <x v="124"/>
    <x v="1753"/>
    <x v="1"/>
    <x v="0"/>
    <m/>
    <m/>
    <m/>
    <n v="135"/>
    <n v="1453.1278499999999"/>
    <m/>
    <m/>
    <n v="7.4074074074074074"/>
    <n v="0.6881713326403448"/>
  </r>
  <r>
    <x v="11"/>
    <x v="124"/>
    <x v="1754"/>
    <x v="1"/>
    <x v="0"/>
    <m/>
    <m/>
    <m/>
    <n v="115"/>
    <n v="1237.8496499999999"/>
    <m/>
    <m/>
    <n v="7.8260869565217392"/>
    <n v="0.72706797318088612"/>
  </r>
  <r>
    <x v="11"/>
    <x v="124"/>
    <x v="1755"/>
    <x v="1"/>
    <x v="0"/>
    <m/>
    <m/>
    <m/>
    <n v="115"/>
    <n v="1237.8496499999999"/>
    <m/>
    <m/>
    <n v="8.695652173913043"/>
    <n v="0.80785330353431783"/>
  </r>
  <r>
    <x v="11"/>
    <x v="124"/>
    <x v="1756"/>
    <x v="2"/>
    <x v="0"/>
    <m/>
    <m/>
    <m/>
    <n v="143"/>
    <n v="1539.2391299999999"/>
    <n v="9.79020979020979"/>
    <n v="10.48951048951049"/>
    <n v="10.13986013986014"/>
    <n v="0.94202474380662593"/>
  </r>
  <r>
    <x v="11"/>
    <x v="124"/>
    <x v="1757"/>
    <x v="2"/>
    <x v="0"/>
    <m/>
    <m/>
    <m/>
    <n v="133"/>
    <n v="1431.6000299999998"/>
    <n v="9.7744360902255636"/>
    <n v="12.781954887218046"/>
    <n v="11.278195488721805"/>
    <n v="1.0477796605990213"/>
  </r>
  <r>
    <x v="11"/>
    <x v="124"/>
    <x v="1758"/>
    <x v="2"/>
    <x v="0"/>
    <m/>
    <m/>
    <m/>
    <n v="133"/>
    <n v="1431.6000299999998"/>
    <n v="7.518796992481203"/>
    <n v="9.022556390977444"/>
    <n v="8.2706766917293226"/>
    <n v="0.76837175110594891"/>
  </r>
  <r>
    <x v="11"/>
    <x v="124"/>
    <x v="1759"/>
    <x v="2"/>
    <x v="0"/>
    <m/>
    <m/>
    <m/>
    <n v="143"/>
    <n v="1539.2391299999999"/>
    <n v="11.188811188811188"/>
    <n v="13.986013986013987"/>
    <n v="12.587412587412587"/>
    <n v="1.1694100267944321"/>
  </r>
  <r>
    <x v="11"/>
    <x v="124"/>
    <x v="1760"/>
    <x v="3"/>
    <x v="0"/>
    <m/>
    <m/>
    <m/>
    <n v="101"/>
    <n v="1087.15491"/>
    <m/>
    <m/>
    <n v="7.9207920792079207"/>
    <n v="0.73586637549660638"/>
  </r>
  <r>
    <x v="11"/>
    <x v="124"/>
    <x v="1761"/>
    <x v="3"/>
    <x v="0"/>
    <m/>
    <m/>
    <m/>
    <n v="122"/>
    <n v="1313.1970199999998"/>
    <m/>
    <m/>
    <n v="6.557377049180328"/>
    <n v="0.60920085184555117"/>
  </r>
  <r>
    <x v="11"/>
    <x v="124"/>
    <x v="1762"/>
    <x v="3"/>
    <x v="0"/>
    <m/>
    <m/>
    <m/>
    <n v="127"/>
    <n v="1367.01657"/>
    <m/>
    <m/>
    <n v="4.7244094488188972"/>
    <n v="0.43891242475486558"/>
  </r>
  <r>
    <x v="11"/>
    <x v="124"/>
    <x v="1763"/>
    <x v="2"/>
    <x v="2"/>
    <s v="Ground - 1"/>
    <m/>
    <m/>
    <n v="594"/>
    <n v="6393.7625399999997"/>
    <m/>
    <m/>
    <n v="12.3"/>
    <n v="1.1427084978492927"/>
  </r>
  <r>
    <x v="10"/>
    <x v="125"/>
    <x v="585"/>
    <x v="0"/>
    <x v="0"/>
    <m/>
    <m/>
    <m/>
    <n v="111"/>
    <n v="1194.7940099999998"/>
    <m/>
    <m/>
    <n v="45.045045045045043"/>
    <n v="4.1848256714615566"/>
  </r>
  <r>
    <x v="10"/>
    <x v="125"/>
    <x v="1764"/>
    <x v="0"/>
    <x v="0"/>
    <m/>
    <m/>
    <m/>
    <n v="130"/>
    <n v="1399.3082999999999"/>
    <n v="23.076923076923077"/>
    <n v="30.76923076923077"/>
    <n v="26.923076923076923"/>
    <n v="2.5012381128658689"/>
  </r>
  <r>
    <x v="10"/>
    <x v="125"/>
    <x v="1765"/>
    <x v="0"/>
    <x v="0"/>
    <m/>
    <m/>
    <m/>
    <n v="173"/>
    <n v="1862.1564299999998"/>
    <n v="21.965317919075144"/>
    <n v="23.121387283236995"/>
    <n v="22.543352601156069"/>
    <n v="2.0943480152320322"/>
  </r>
  <r>
    <x v="10"/>
    <x v="125"/>
    <x v="1766"/>
    <x v="1"/>
    <x v="0"/>
    <m/>
    <m/>
    <m/>
    <n v="116"/>
    <n v="1248.61356"/>
    <n v="8.6206896551724146"/>
    <n v="15.517241379310345"/>
    <n v="12.068965517241381"/>
    <n v="1.1212446712847"/>
  </r>
  <r>
    <x v="10"/>
    <x v="125"/>
    <x v="1767"/>
    <x v="1"/>
    <x v="0"/>
    <m/>
    <m/>
    <m/>
    <n v="98"/>
    <n v="1054.8631799999998"/>
    <n v="20.408163265306122"/>
    <n v="21.428571428571427"/>
    <n v="20.918367346938773"/>
    <n v="1.9433817990634226"/>
  </r>
  <r>
    <x v="10"/>
    <x v="125"/>
    <x v="1768"/>
    <x v="1"/>
    <x v="0"/>
    <m/>
    <m/>
    <m/>
    <n v="117"/>
    <n v="1259.3774699999999"/>
    <m/>
    <m/>
    <n v="17.094017094017094"/>
    <n v="1.588087690708488"/>
  </r>
  <r>
    <x v="10"/>
    <x v="125"/>
    <x v="1769"/>
    <x v="1"/>
    <x v="0"/>
    <m/>
    <m/>
    <m/>
    <n v="149"/>
    <n v="1603.82259"/>
    <n v="10.738255033557047"/>
    <n v="16.107382550335572"/>
    <n v="13.422818791946309"/>
    <n v="1.24702187793888"/>
  </r>
  <r>
    <x v="10"/>
    <x v="125"/>
    <x v="1770"/>
    <x v="1"/>
    <x v="0"/>
    <m/>
    <m/>
    <m/>
    <n v="98"/>
    <n v="1054.8631799999998"/>
    <n v="15.306122448979592"/>
    <n v="18.367346938775512"/>
    <n v="16.836734693877553"/>
    <n v="1.564185350465682"/>
  </r>
  <r>
    <x v="10"/>
    <x v="125"/>
    <x v="1771"/>
    <x v="1"/>
    <x v="0"/>
    <m/>
    <m/>
    <m/>
    <n v="114"/>
    <n v="1227.08574"/>
    <n v="21.05263157894737"/>
    <n v="28.07017543859649"/>
    <n v="24.561403508771932"/>
    <n v="2.2818312608600908"/>
  </r>
  <r>
    <x v="10"/>
    <x v="125"/>
    <x v="1772"/>
    <x v="1"/>
    <x v="0"/>
    <m/>
    <m/>
    <m/>
    <n v="100"/>
    <n v="1076.3909999999998"/>
    <n v="27"/>
    <n v="30"/>
    <n v="28.5"/>
    <n v="2.6477392023337267"/>
  </r>
  <r>
    <x v="10"/>
    <x v="125"/>
    <x v="1773"/>
    <x v="1"/>
    <x v="0"/>
    <m/>
    <m/>
    <m/>
    <n v="117"/>
    <n v="1259.3774699999999"/>
    <n v="17.948717948717949"/>
    <n v="19.658119658119659"/>
    <n v="18.803418803418804"/>
    <n v="1.7468964597793368"/>
  </r>
  <r>
    <x v="10"/>
    <x v="125"/>
    <x v="1774"/>
    <x v="1"/>
    <x v="0"/>
    <m/>
    <m/>
    <m/>
    <n v="126"/>
    <n v="1356.2526599999999"/>
    <n v="14.285714285714286"/>
    <n v="23.80952380952381"/>
    <n v="19.047619047619047"/>
    <n v="1.7695834267894581"/>
  </r>
  <r>
    <x v="10"/>
    <x v="125"/>
    <x v="421"/>
    <x v="1"/>
    <x v="0"/>
    <m/>
    <m/>
    <m/>
    <n v="50"/>
    <n v="538.19549999999992"/>
    <n v="12"/>
    <n v="13"/>
    <n v="12.5"/>
    <n v="1.1612891238305818"/>
  </r>
  <r>
    <x v="10"/>
    <x v="125"/>
    <x v="1775"/>
    <x v="1"/>
    <x v="0"/>
    <m/>
    <m/>
    <m/>
    <n v="115"/>
    <n v="1237.8496499999999"/>
    <n v="21.739130434782609"/>
    <n v="26.086956521739129"/>
    <n v="23.913043478260867"/>
    <n v="2.2215965847193737"/>
  </r>
  <r>
    <x v="10"/>
    <x v="125"/>
    <x v="1776"/>
    <x v="1"/>
    <x v="0"/>
    <m/>
    <m/>
    <m/>
    <n v="130"/>
    <n v="1399.3082999999999"/>
    <n v="13.846153846153847"/>
    <n v="21.153846153846153"/>
    <n v="17.5"/>
    <n v="1.6258047733628147"/>
  </r>
  <r>
    <x v="10"/>
    <x v="125"/>
    <x v="1777"/>
    <x v="1"/>
    <x v="0"/>
    <m/>
    <m/>
    <m/>
    <n v="117"/>
    <n v="1259.3774699999999"/>
    <n v="12.820512820512821"/>
    <n v="17.094017094017094"/>
    <n v="14.957264957264957"/>
    <n v="1.389576729369927"/>
  </r>
  <r>
    <x v="10"/>
    <x v="125"/>
    <x v="1778"/>
    <x v="1"/>
    <x v="0"/>
    <m/>
    <m/>
    <m/>
    <n v="108"/>
    <n v="1162.5022799999999"/>
    <m/>
    <m/>
    <n v="6.4814814814814818"/>
    <n v="0.60214991606030177"/>
  </r>
  <r>
    <x v="10"/>
    <x v="125"/>
    <x v="1779"/>
    <x v="1"/>
    <x v="0"/>
    <m/>
    <m/>
    <m/>
    <n v="128"/>
    <n v="1377.7804799999999"/>
    <n v="7.8125"/>
    <n v="14.0625"/>
    <n v="10.9375"/>
    <n v="1.0161279833517591"/>
  </r>
  <r>
    <x v="10"/>
    <x v="125"/>
    <x v="1780"/>
    <x v="1"/>
    <x v="0"/>
    <m/>
    <m/>
    <m/>
    <n v="117"/>
    <n v="1259.3774699999999"/>
    <n v="10.256410256410257"/>
    <n v="11.111111111111111"/>
    <n v="10.683760683760685"/>
    <n v="0.99255480669280516"/>
  </r>
  <r>
    <x v="10"/>
    <x v="125"/>
    <x v="1781"/>
    <x v="1"/>
    <x v="0"/>
    <m/>
    <m/>
    <m/>
    <n v="118"/>
    <n v="1270.1413799999998"/>
    <n v="20.338983050847457"/>
    <n v="22.457627118644069"/>
    <n v="21.398305084745765"/>
    <n v="1.9879695170659115"/>
  </r>
  <r>
    <x v="10"/>
    <x v="125"/>
    <x v="1782"/>
    <x v="1"/>
    <x v="0"/>
    <m/>
    <m/>
    <m/>
    <n v="117"/>
    <n v="1259.3774699999999"/>
    <n v="20.512820512820515"/>
    <n v="26.495726495726494"/>
    <n v="23.504273504273506"/>
    <n v="2.1836205747241713"/>
  </r>
  <r>
    <x v="10"/>
    <x v="125"/>
    <x v="1783"/>
    <x v="1"/>
    <x v="0"/>
    <m/>
    <m/>
    <m/>
    <n v="90"/>
    <n v="968.75189999999998"/>
    <m/>
    <m/>
    <n v="11.666666666666666"/>
    <n v="1.083869848908543"/>
  </r>
  <r>
    <x v="10"/>
    <x v="125"/>
    <x v="1784"/>
    <x v="2"/>
    <x v="0"/>
    <m/>
    <m/>
    <m/>
    <n v="99"/>
    <n v="1065.62709"/>
    <n v="14.141414141414142"/>
    <n v="18.686868686868689"/>
    <n v="16.414141414141415"/>
    <n v="1.5249251121007643"/>
  </r>
  <r>
    <x v="10"/>
    <x v="125"/>
    <x v="1785"/>
    <x v="2"/>
    <x v="0"/>
    <m/>
    <m/>
    <m/>
    <n v="130"/>
    <n v="1399.3082999999999"/>
    <n v="7.6923076923076925"/>
    <n v="11.538461538461538"/>
    <n v="9.615384615384615"/>
    <n v="0.89329932602352446"/>
  </r>
  <r>
    <x v="10"/>
    <x v="125"/>
    <x v="1786"/>
    <x v="2"/>
    <x v="0"/>
    <m/>
    <m/>
    <m/>
    <n v="102"/>
    <n v="1097.9188199999999"/>
    <m/>
    <m/>
    <n v="23.529411764705884"/>
    <n v="2.1859559977987426"/>
  </r>
  <r>
    <x v="10"/>
    <x v="125"/>
    <x v="1787"/>
    <x v="2"/>
    <x v="0"/>
    <m/>
    <m/>
    <m/>
    <n v="108"/>
    <n v="1162.5022799999999"/>
    <m/>
    <m/>
    <n v="13.888888888888889"/>
    <n v="1.2903212487006466"/>
  </r>
  <r>
    <x v="10"/>
    <x v="125"/>
    <x v="1788"/>
    <x v="2"/>
    <x v="0"/>
    <m/>
    <m/>
    <m/>
    <n v="118"/>
    <n v="1270.1413799999998"/>
    <n v="12.711864406779661"/>
    <n v="15.254237288135593"/>
    <n v="13.983050847457626"/>
    <n v="1.2990691893698034"/>
  </r>
  <r>
    <x v="10"/>
    <x v="125"/>
    <x v="1789"/>
    <x v="2"/>
    <x v="0"/>
    <m/>
    <m/>
    <m/>
    <n v="98"/>
    <n v="1054.8631799999998"/>
    <m/>
    <m/>
    <n v="13.775510204081632"/>
    <n v="1.2797880140173759"/>
  </r>
  <r>
    <x v="10"/>
    <x v="125"/>
    <x v="1790"/>
    <x v="2"/>
    <x v="0"/>
    <m/>
    <m/>
    <m/>
    <n v="108"/>
    <n v="1162.5022799999999"/>
    <n v="11.111111111111111"/>
    <n v="13.888888888888889"/>
    <n v="12.5"/>
    <n v="1.1612891238305818"/>
  </r>
  <r>
    <x v="10"/>
    <x v="125"/>
    <x v="1791"/>
    <x v="2"/>
    <x v="0"/>
    <m/>
    <m/>
    <m/>
    <n v="117"/>
    <n v="1259.3774699999999"/>
    <m/>
    <m/>
    <n v="12.820512820512821"/>
    <n v="1.1910657680313661"/>
  </r>
  <r>
    <x v="10"/>
    <x v="125"/>
    <x v="1792"/>
    <x v="2"/>
    <x v="0"/>
    <m/>
    <m/>
    <m/>
    <n v="113"/>
    <n v="1216.3218299999999"/>
    <n v="6.1946902654867255"/>
    <n v="7.5221238938053094"/>
    <n v="6.8584070796460175"/>
    <n v="0.63716748387164668"/>
  </r>
  <r>
    <x v="10"/>
    <x v="125"/>
    <x v="1793"/>
    <x v="2"/>
    <x v="0"/>
    <m/>
    <m/>
    <m/>
    <n v="108"/>
    <n v="1162.5022799999999"/>
    <n v="11.111111111111111"/>
    <n v="14.814814814814815"/>
    <n v="12.962962962962962"/>
    <n v="1.2042998321206033"/>
  </r>
  <r>
    <x v="10"/>
    <x v="125"/>
    <x v="1794"/>
    <x v="2"/>
    <x v="0"/>
    <m/>
    <m/>
    <m/>
    <n v="80"/>
    <n v="861.11279999999988"/>
    <n v="25"/>
    <n v="27.5"/>
    <n v="26.25"/>
    <n v="2.4387071600442218"/>
  </r>
  <r>
    <x v="10"/>
    <x v="125"/>
    <x v="1795"/>
    <x v="2"/>
    <x v="0"/>
    <m/>
    <m/>
    <m/>
    <n v="116"/>
    <n v="1248.61356"/>
    <m/>
    <m/>
    <n v="12.931034482758621"/>
    <n v="1.2013335763764641"/>
  </r>
  <r>
    <x v="10"/>
    <x v="125"/>
    <x v="1796"/>
    <x v="2"/>
    <x v="0"/>
    <m/>
    <m/>
    <m/>
    <n v="130"/>
    <n v="1399.3082999999999"/>
    <m/>
    <m/>
    <n v="13.846153846153847"/>
    <n v="1.2863510294738754"/>
  </r>
  <r>
    <x v="10"/>
    <x v="125"/>
    <x v="1797"/>
    <x v="2"/>
    <x v="0"/>
    <m/>
    <m/>
    <m/>
    <n v="112"/>
    <n v="1205.55792"/>
    <n v="13.392857142857142"/>
    <n v="15.178571428571429"/>
    <n v="14.285714285714285"/>
    <n v="1.3271875700920934"/>
  </r>
  <r>
    <x v="10"/>
    <x v="125"/>
    <x v="1798"/>
    <x v="2"/>
    <x v="0"/>
    <m/>
    <m/>
    <m/>
    <n v="102"/>
    <n v="1097.9188199999999"/>
    <n v="13.725490196078431"/>
    <n v="15.196078431372548"/>
    <n v="14.46078431372549"/>
    <n v="1.3434521236471437"/>
  </r>
  <r>
    <x v="10"/>
    <x v="125"/>
    <x v="1799"/>
    <x v="2"/>
    <x v="0"/>
    <m/>
    <m/>
    <m/>
    <n v="89"/>
    <n v="957.98798999999997"/>
    <n v="17.977528089887642"/>
    <n v="22.471910112359552"/>
    <n v="20.224719101123597"/>
    <n v="1.8789397059730764"/>
  </r>
  <r>
    <x v="10"/>
    <x v="126"/>
    <x v="1800"/>
    <x v="1"/>
    <x v="0"/>
    <m/>
    <m/>
    <m/>
    <n v="139"/>
    <n v="1496.1834899999999"/>
    <m/>
    <m/>
    <n v="8.9928057553956826"/>
    <n v="0.83545980131696529"/>
  </r>
  <r>
    <x v="10"/>
    <x v="126"/>
    <x v="791"/>
    <x v="1"/>
    <x v="0"/>
    <m/>
    <m/>
    <m/>
    <n v="123"/>
    <n v="1323.96093"/>
    <n v="7.3170731707317076"/>
    <n v="9.7560975609756095"/>
    <n v="8.536585365853659"/>
    <n v="0.7930754992013731"/>
  </r>
  <r>
    <x v="10"/>
    <x v="126"/>
    <x v="1801"/>
    <x v="1"/>
    <x v="0"/>
    <m/>
    <m/>
    <m/>
    <n v="146"/>
    <n v="1571.5308599999998"/>
    <m/>
    <m/>
    <n v="10.95890410958904"/>
    <n v="1.0181164921254415"/>
  </r>
  <r>
    <x v="10"/>
    <x v="126"/>
    <x v="1802"/>
    <x v="1"/>
    <x v="0"/>
    <m/>
    <m/>
    <m/>
    <n v="124"/>
    <n v="1334.7248399999999"/>
    <m/>
    <m/>
    <n v="24.193548387096776"/>
    <n v="2.247656368704352"/>
  </r>
  <r>
    <x v="10"/>
    <x v="126"/>
    <x v="1803"/>
    <x v="1"/>
    <x v="0"/>
    <m/>
    <m/>
    <m/>
    <n v="98"/>
    <n v="1054.8631799999998"/>
    <m/>
    <m/>
    <n v="15.306122448979592"/>
    <n v="1.4219866822415288"/>
  </r>
  <r>
    <x v="10"/>
    <x v="126"/>
    <x v="1804"/>
    <x v="1"/>
    <x v="0"/>
    <m/>
    <m/>
    <m/>
    <n v="110"/>
    <n v="1184.0300999999999"/>
    <m/>
    <m/>
    <n v="22.727272727272727"/>
    <n v="2.1114347706010581"/>
  </r>
  <r>
    <x v="10"/>
    <x v="126"/>
    <x v="1805"/>
    <x v="1"/>
    <x v="0"/>
    <m/>
    <m/>
    <m/>
    <n v="111"/>
    <n v="1194.7940099999998"/>
    <m/>
    <m/>
    <n v="13.513513513513514"/>
    <n v="1.2554477014384671"/>
  </r>
  <r>
    <x v="10"/>
    <x v="126"/>
    <x v="1806"/>
    <x v="1"/>
    <x v="0"/>
    <m/>
    <m/>
    <m/>
    <n v="121"/>
    <n v="1302.4331099999999"/>
    <m/>
    <m/>
    <n v="10.743801652892563"/>
    <n v="0.99813280064777288"/>
  </r>
  <r>
    <x v="10"/>
    <x v="126"/>
    <x v="1807"/>
    <x v="1"/>
    <x v="0"/>
    <m/>
    <m/>
    <m/>
    <n v="121"/>
    <n v="1302.4331099999999"/>
    <n v="9.9173553719008272"/>
    <n v="11.570247933884298"/>
    <n v="10.743801652892563"/>
    <n v="0.99813280064777288"/>
  </r>
  <r>
    <x v="10"/>
    <x v="126"/>
    <x v="1808"/>
    <x v="1"/>
    <x v="0"/>
    <m/>
    <m/>
    <m/>
    <n v="109"/>
    <n v="1173.2661899999998"/>
    <n v="9.1743119266055047"/>
    <n v="13.761467889908257"/>
    <n v="11.467889908256881"/>
    <n v="1.0654028658996164"/>
  </r>
  <r>
    <x v="10"/>
    <x v="126"/>
    <x v="1809"/>
    <x v="1"/>
    <x v="0"/>
    <m/>
    <m/>
    <m/>
    <n v="118"/>
    <n v="1270.1413799999998"/>
    <m/>
    <m/>
    <n v="15.254237288135593"/>
    <n v="1.417166388403422"/>
  </r>
  <r>
    <x v="10"/>
    <x v="126"/>
    <x v="1810"/>
    <x v="1"/>
    <x v="0"/>
    <m/>
    <m/>
    <m/>
    <n v="123"/>
    <n v="1323.96093"/>
    <m/>
    <m/>
    <n v="12.195121951219512"/>
    <n v="1.1329649988591044"/>
  </r>
  <r>
    <x v="10"/>
    <x v="126"/>
    <x v="1811"/>
    <x v="1"/>
    <x v="0"/>
    <m/>
    <m/>
    <m/>
    <n v="115"/>
    <n v="1237.8496499999999"/>
    <n v="10.434782608695652"/>
    <n v="13.913043478260869"/>
    <n v="12.173913043478262"/>
    <n v="1.1309946249480451"/>
  </r>
  <r>
    <x v="10"/>
    <x v="126"/>
    <x v="1812"/>
    <x v="1"/>
    <x v="0"/>
    <m/>
    <m/>
    <m/>
    <n v="200"/>
    <n v="2152.7819999999997"/>
    <m/>
    <m/>
    <n v="5"/>
    <n v="0.46451564953223273"/>
  </r>
  <r>
    <x v="10"/>
    <x v="126"/>
    <x v="1813"/>
    <x v="1"/>
    <x v="0"/>
    <m/>
    <m/>
    <m/>
    <n v="149"/>
    <n v="1603.82259"/>
    <m/>
    <m/>
    <n v="7.3825503355704694"/>
    <n v="0.68586203286638392"/>
  </r>
  <r>
    <x v="10"/>
    <x v="126"/>
    <x v="1814"/>
    <x v="1"/>
    <x v="0"/>
    <m/>
    <m/>
    <m/>
    <n v="134"/>
    <n v="1442.36394"/>
    <n v="9.7014925373134329"/>
    <n v="13.432835820895523"/>
    <n v="11.567164179104477"/>
    <n v="1.0746257563805384"/>
  </r>
  <r>
    <x v="11"/>
    <x v="127"/>
    <x v="1815"/>
    <x v="0"/>
    <x v="0"/>
    <m/>
    <m/>
    <m/>
    <n v="150"/>
    <n v="1614.5864999999999"/>
    <n v="10"/>
    <n v="13.333333333333334"/>
    <n v="11.666666666666666"/>
    <n v="1.083869848908543"/>
  </r>
  <r>
    <x v="11"/>
    <x v="127"/>
    <x v="1816"/>
    <x v="0"/>
    <x v="0"/>
    <m/>
    <m/>
    <m/>
    <n v="145"/>
    <n v="1560.76695"/>
    <n v="8.2758620689655178"/>
    <n v="9.6551724137931032"/>
    <n v="8.9655172413793096"/>
    <n v="0.83292461295434828"/>
  </r>
  <r>
    <x v="11"/>
    <x v="127"/>
    <x v="1817"/>
    <x v="0"/>
    <x v="0"/>
    <m/>
    <m/>
    <m/>
    <n v="131"/>
    <n v="1410.0722099999998"/>
    <n v="11.450381679389313"/>
    <n v="13.740458015267176"/>
    <n v="12.595419847328245"/>
    <n v="1.1701539263025711"/>
  </r>
  <r>
    <x v="11"/>
    <x v="127"/>
    <x v="1818"/>
    <x v="0"/>
    <x v="0"/>
    <m/>
    <m/>
    <m/>
    <n v="145"/>
    <n v="1560.76695"/>
    <n v="10.344827586206897"/>
    <n v="12.413793103448276"/>
    <n v="11.379310344827585"/>
    <n v="1.0571735472112882"/>
  </r>
  <r>
    <x v="11"/>
    <x v="127"/>
    <x v="1819"/>
    <x v="0"/>
    <x v="0"/>
    <m/>
    <m/>
    <m/>
    <n v="150"/>
    <n v="1614.5864999999999"/>
    <n v="6.666666666666667"/>
    <n v="13.333333333333334"/>
    <n v="10"/>
    <n v="0.92903129906446547"/>
  </r>
  <r>
    <x v="11"/>
    <x v="127"/>
    <x v="1820"/>
    <x v="1"/>
    <x v="0"/>
    <m/>
    <m/>
    <m/>
    <n v="142"/>
    <n v="1528.4752199999998"/>
    <n v="8.4507042253521121"/>
    <n v="10.56338028169014"/>
    <n v="9.5070422535211261"/>
    <n v="0.88323398150494958"/>
  </r>
  <r>
    <x v="11"/>
    <x v="127"/>
    <x v="1821"/>
    <x v="1"/>
    <x v="0"/>
    <m/>
    <m/>
    <m/>
    <n v="142"/>
    <n v="1528.4752199999998"/>
    <m/>
    <m/>
    <n v="7.042253521126761"/>
    <n v="0.65424739370737017"/>
  </r>
  <r>
    <x v="11"/>
    <x v="127"/>
    <x v="1822"/>
    <x v="1"/>
    <x v="0"/>
    <m/>
    <m/>
    <m/>
    <n v="129"/>
    <n v="1388.5443899999998"/>
    <n v="19.379844961240309"/>
    <n v="20.155038759689923"/>
    <n v="19.767441860465116"/>
    <n v="1.8364572190809201"/>
  </r>
  <r>
    <x v="11"/>
    <x v="127"/>
    <x v="559"/>
    <x v="2"/>
    <x v="0"/>
    <m/>
    <m/>
    <m/>
    <n v="135"/>
    <n v="1453.1278499999999"/>
    <n v="11.111111111111111"/>
    <n v="13.333333333333334"/>
    <n v="12.222222222222221"/>
    <n v="1.1354826988565689"/>
  </r>
  <r>
    <x v="11"/>
    <x v="127"/>
    <x v="1823"/>
    <x v="2"/>
    <x v="2"/>
    <s v="Ground"/>
    <m/>
    <m/>
    <n v="269"/>
    <n v="2895.4917899999996"/>
    <m/>
    <m/>
    <n v="11.84"/>
    <n v="1.0999730580923273"/>
  </r>
  <r>
    <x v="11"/>
    <x v="127"/>
    <x v="1823"/>
    <x v="2"/>
    <x v="2"/>
    <s v="Mezzanine"/>
    <n v="20"/>
    <n v="36"/>
    <n v="28"/>
    <n v="301.38947999999999"/>
    <n v="11.02"/>
    <n v="12.82"/>
    <n v="11.92"/>
    <n v="1.107405308484843"/>
  </r>
  <r>
    <x v="11"/>
    <x v="127"/>
    <x v="1823"/>
    <x v="2"/>
    <x v="2"/>
    <n v="1"/>
    <n v="57"/>
    <n v="124"/>
    <n v="90.5"/>
    <n v="974.13385499999993"/>
    <n v="6.56"/>
    <n v="8.0500000000000007"/>
    <n v="7.3049999999999997"/>
    <n v="0.67865736396659204"/>
  </r>
  <r>
    <x v="11"/>
    <x v="127"/>
    <x v="1823"/>
    <x v="2"/>
    <x v="2"/>
    <n v="2"/>
    <n v="74"/>
    <n v="85"/>
    <n v="79.5"/>
    <n v="855.73084499999993"/>
    <n v="8.09"/>
    <n v="8.9"/>
    <n v="8.495000000000001"/>
    <n v="0.78921208855526359"/>
  </r>
  <r>
    <x v="11"/>
    <x v="127"/>
    <x v="1823"/>
    <x v="2"/>
    <x v="2"/>
    <n v="3"/>
    <n v="28"/>
    <n v="40"/>
    <n v="34"/>
    <n v="365.97293999999999"/>
    <n v="7.34"/>
    <n v="7.79"/>
    <n v="7.5649999999999995"/>
    <n v="0.70281217774226812"/>
  </r>
  <r>
    <x v="11"/>
    <x v="127"/>
    <x v="1824"/>
    <x v="2"/>
    <x v="2"/>
    <s v="Ground"/>
    <m/>
    <m/>
    <n v="392"/>
    <n v="4219.4527199999993"/>
    <m/>
    <m/>
    <n v="13.33"/>
    <n v="1.2383987216529326"/>
  </r>
  <r>
    <x v="11"/>
    <x v="127"/>
    <x v="1824"/>
    <x v="2"/>
    <x v="2"/>
    <n v="1"/>
    <m/>
    <m/>
    <n v="414"/>
    <n v="4456.2587399999993"/>
    <m/>
    <m/>
    <n v="9.66"/>
    <n v="0.89744423489627367"/>
  </r>
  <r>
    <x v="11"/>
    <x v="127"/>
    <x v="1824"/>
    <x v="2"/>
    <x v="2"/>
    <n v="2"/>
    <m/>
    <m/>
    <n v="218"/>
    <n v="2346.5323799999996"/>
    <m/>
    <m/>
    <n v="6.41"/>
    <n v="0.59550906270032244"/>
  </r>
  <r>
    <x v="10"/>
    <x v="128"/>
    <x v="1825"/>
    <x v="2"/>
    <x v="0"/>
    <m/>
    <m/>
    <m/>
    <n v="124"/>
    <n v="1334.7248399999999"/>
    <n v="9.67741935483871"/>
    <n v="16.129032258064516"/>
    <n v="12.903225806451612"/>
    <n v="1.1987500633089876"/>
  </r>
  <r>
    <x v="10"/>
    <x v="128"/>
    <x v="1826"/>
    <x v="2"/>
    <x v="0"/>
    <m/>
    <m/>
    <m/>
    <n v="118"/>
    <n v="1270.1413799999998"/>
    <n v="30.508474576271187"/>
    <n v="33.898305084745765"/>
    <n v="32.203389830508478"/>
    <n v="2.9917957088516687"/>
  </r>
  <r>
    <x v="10"/>
    <x v="128"/>
    <x v="1827"/>
    <x v="2"/>
    <x v="0"/>
    <m/>
    <m/>
    <m/>
    <n v="108"/>
    <n v="1162.5022799999999"/>
    <m/>
    <m/>
    <n v="6.4814814814814818"/>
    <n v="0.60214991606030177"/>
  </r>
  <r>
    <x v="10"/>
    <x v="128"/>
    <x v="1828"/>
    <x v="2"/>
    <x v="0"/>
    <m/>
    <m/>
    <m/>
    <n v="130"/>
    <n v="1399.3082999999999"/>
    <n v="23.076923076923077"/>
    <n v="24.615384615384617"/>
    <n v="23.846153846153847"/>
    <n v="2.2153823285383409"/>
  </r>
  <r>
    <x v="10"/>
    <x v="128"/>
    <x v="1829"/>
    <x v="2"/>
    <x v="0"/>
    <m/>
    <m/>
    <m/>
    <n v="130"/>
    <n v="1399.3082999999999"/>
    <n v="19.23076923076923"/>
    <n v="27.692307692307693"/>
    <n v="23.46153846153846"/>
    <n v="2.1796503554973996"/>
  </r>
  <r>
    <x v="10"/>
    <x v="128"/>
    <x v="1830"/>
    <x v="2"/>
    <x v="0"/>
    <m/>
    <m/>
    <m/>
    <n v="121"/>
    <n v="1302.4331099999999"/>
    <n v="10.743801652892563"/>
    <n v="20.66115702479339"/>
    <n v="15.702479338842977"/>
    <n v="1.458809477869822"/>
  </r>
  <r>
    <x v="10"/>
    <x v="128"/>
    <x v="1831"/>
    <x v="2"/>
    <x v="0"/>
    <m/>
    <m/>
    <m/>
    <n v="150"/>
    <n v="1614.5864999999999"/>
    <m/>
    <m/>
    <n v="10"/>
    <n v="0.92903129906446547"/>
  </r>
  <r>
    <x v="10"/>
    <x v="128"/>
    <x v="1832"/>
    <x v="2"/>
    <x v="0"/>
    <m/>
    <m/>
    <m/>
    <n v="93"/>
    <n v="1001.0436299999999"/>
    <m/>
    <m/>
    <n v="19.35483870967742"/>
    <n v="1.7981250949634817"/>
  </r>
  <r>
    <x v="10"/>
    <x v="128"/>
    <x v="1833"/>
    <x v="2"/>
    <x v="0"/>
    <m/>
    <m/>
    <m/>
    <n v="83"/>
    <n v="893.40452999999991"/>
    <n v="12.048192771084338"/>
    <n v="15.662650602409638"/>
    <n v="13.855421686746988"/>
    <n v="1.2872120408724521"/>
  </r>
  <r>
    <x v="10"/>
    <x v="128"/>
    <x v="1834"/>
    <x v="2"/>
    <x v="0"/>
    <m/>
    <m/>
    <m/>
    <n v="130"/>
    <n v="1399.3082999999999"/>
    <m/>
    <m/>
    <n v="7.6923076923076925"/>
    <n v="0.71463946081881968"/>
  </r>
  <r>
    <x v="10"/>
    <x v="128"/>
    <x v="687"/>
    <x v="2"/>
    <x v="0"/>
    <m/>
    <m/>
    <m/>
    <n v="121"/>
    <n v="1302.4331099999999"/>
    <m/>
    <m/>
    <n v="14.87603305785124"/>
    <n v="1.3820300316661471"/>
  </r>
  <r>
    <x v="10"/>
    <x v="128"/>
    <x v="1835"/>
    <x v="2"/>
    <x v="0"/>
    <m/>
    <m/>
    <m/>
    <n v="90"/>
    <n v="968.75189999999998"/>
    <m/>
    <m/>
    <n v="13.333333333333334"/>
    <n v="1.2387083987526208"/>
  </r>
  <r>
    <x v="10"/>
    <x v="128"/>
    <x v="1836"/>
    <x v="2"/>
    <x v="0"/>
    <m/>
    <m/>
    <m/>
    <n v="182"/>
    <n v="1959.0316199999997"/>
    <m/>
    <m/>
    <n v="6.5934065934065931"/>
    <n v="0.61254810927327397"/>
  </r>
  <r>
    <x v="10"/>
    <x v="128"/>
    <x v="1837"/>
    <x v="2"/>
    <x v="0"/>
    <m/>
    <m/>
    <m/>
    <n v="130"/>
    <n v="1399.3082999999999"/>
    <m/>
    <m/>
    <n v="11.538461538461538"/>
    <n v="1.0719591912282294"/>
  </r>
  <r>
    <x v="10"/>
    <x v="128"/>
    <x v="1838"/>
    <x v="2"/>
    <x v="0"/>
    <m/>
    <m/>
    <m/>
    <n v="52"/>
    <n v="559.72331999999994"/>
    <n v="17.307692307692307"/>
    <n v="19.23076923076923"/>
    <n v="18.269230769230766"/>
    <n v="1.6972687194446963"/>
  </r>
  <r>
    <x v="10"/>
    <x v="128"/>
    <x v="1839"/>
    <x v="2"/>
    <x v="0"/>
    <m/>
    <m/>
    <m/>
    <n v="130"/>
    <n v="1399.3082999999999"/>
    <n v="8.4615384615384617"/>
    <n v="15.384615384615385"/>
    <n v="11.923076923076923"/>
    <n v="1.1076911642691705"/>
  </r>
  <r>
    <x v="10"/>
    <x v="128"/>
    <x v="1840"/>
    <x v="2"/>
    <x v="0"/>
    <m/>
    <m/>
    <m/>
    <n v="130"/>
    <n v="1399.3082999999999"/>
    <n v="6.9230769230769234"/>
    <n v="10.384615384615385"/>
    <n v="8.6538461538461533"/>
    <n v="0.80396939342117202"/>
  </r>
  <r>
    <x v="10"/>
    <x v="128"/>
    <x v="1841"/>
    <x v="2"/>
    <x v="0"/>
    <m/>
    <m/>
    <m/>
    <n v="122"/>
    <n v="1313.1970199999998"/>
    <n v="9.8360655737704921"/>
    <n v="11.475409836065573"/>
    <n v="10.655737704918032"/>
    <n v="0.98995138424902052"/>
  </r>
  <r>
    <x v="10"/>
    <x v="128"/>
    <x v="1842"/>
    <x v="2"/>
    <x v="0"/>
    <m/>
    <m/>
    <m/>
    <n v="126"/>
    <n v="1356.2526599999999"/>
    <n v="18.253968253968253"/>
    <n v="19.841269841269842"/>
    <n v="19.047619047619047"/>
    <n v="1.7695834267894581"/>
  </r>
  <r>
    <x v="10"/>
    <x v="129"/>
    <x v="1843"/>
    <x v="0"/>
    <x v="0"/>
    <m/>
    <m/>
    <m/>
    <n v="88"/>
    <n v="947.22407999999996"/>
    <n v="17.045454545454547"/>
    <n v="19.318181818181817"/>
    <n v="18.18181818181818"/>
    <n v="1.6891478164808462"/>
  </r>
  <r>
    <x v="10"/>
    <x v="129"/>
    <x v="1844"/>
    <x v="1"/>
    <x v="0"/>
    <m/>
    <m/>
    <m/>
    <n v="149"/>
    <n v="1603.82259"/>
    <m/>
    <m/>
    <n v="16.778523489932887"/>
    <n v="1.5587773474236"/>
  </r>
  <r>
    <x v="10"/>
    <x v="129"/>
    <x v="1845"/>
    <x v="1"/>
    <x v="0"/>
    <m/>
    <m/>
    <m/>
    <n v="90"/>
    <n v="968.75189999999998"/>
    <n v="13.333333333333334"/>
    <n v="16.666666666666668"/>
    <n v="15"/>
    <n v="1.3935469485966983"/>
  </r>
  <r>
    <x v="10"/>
    <x v="129"/>
    <x v="1846"/>
    <x v="1"/>
    <x v="0"/>
    <m/>
    <m/>
    <m/>
    <n v="98"/>
    <n v="1054.8631799999998"/>
    <m/>
    <m/>
    <n v="15.306122448979592"/>
    <n v="1.4219866822415288"/>
  </r>
  <r>
    <x v="10"/>
    <x v="129"/>
    <x v="1847"/>
    <x v="1"/>
    <x v="0"/>
    <m/>
    <m/>
    <m/>
    <n v="94"/>
    <n v="1011.8075399999999"/>
    <m/>
    <m/>
    <n v="13.829787234042554"/>
    <n v="1.2848305199827714"/>
  </r>
  <r>
    <x v="10"/>
    <x v="129"/>
    <x v="1848"/>
    <x v="1"/>
    <x v="0"/>
    <m/>
    <m/>
    <m/>
    <n v="142"/>
    <n v="1528.4752199999998"/>
    <m/>
    <m/>
    <n v="8.4507042253521121"/>
    <n v="0.78509687244884407"/>
  </r>
  <r>
    <x v="10"/>
    <x v="129"/>
    <x v="1849"/>
    <x v="1"/>
    <x v="0"/>
    <m/>
    <m/>
    <m/>
    <n v="130"/>
    <n v="1399.3082999999999"/>
    <m/>
    <m/>
    <n v="11.538461538461538"/>
    <n v="1.0719591912282294"/>
  </r>
  <r>
    <x v="10"/>
    <x v="129"/>
    <x v="1850"/>
    <x v="1"/>
    <x v="0"/>
    <m/>
    <m/>
    <m/>
    <n v="108"/>
    <n v="1162.5022799999999"/>
    <m/>
    <m/>
    <n v="11.111111111111111"/>
    <n v="1.0322569989605173"/>
  </r>
  <r>
    <x v="10"/>
    <x v="129"/>
    <x v="1851"/>
    <x v="1"/>
    <x v="0"/>
    <m/>
    <m/>
    <m/>
    <n v="144"/>
    <n v="1550.0030399999998"/>
    <m/>
    <m/>
    <n v="11.805555555555555"/>
    <n v="1.0967730613955495"/>
  </r>
  <r>
    <x v="10"/>
    <x v="129"/>
    <x v="1852"/>
    <x v="1"/>
    <x v="0"/>
    <m/>
    <m/>
    <m/>
    <n v="119"/>
    <n v="1280.9052899999999"/>
    <m/>
    <m/>
    <n v="12.605042016806722"/>
    <n v="1.1710478559636119"/>
  </r>
  <r>
    <x v="10"/>
    <x v="129"/>
    <x v="1853"/>
    <x v="1"/>
    <x v="0"/>
    <m/>
    <m/>
    <m/>
    <n v="135"/>
    <n v="1453.1278499999999"/>
    <m/>
    <m/>
    <n v="7.4074074074074074"/>
    <n v="0.6881713326403448"/>
  </r>
  <r>
    <x v="10"/>
    <x v="129"/>
    <x v="1854"/>
    <x v="1"/>
    <x v="0"/>
    <m/>
    <m/>
    <m/>
    <n v="144"/>
    <n v="1550.0030399999998"/>
    <n v="13.888888888888889"/>
    <n v="17.361111111111111"/>
    <n v="15.625"/>
    <n v="1.4516114047882274"/>
  </r>
  <r>
    <x v="10"/>
    <x v="129"/>
    <x v="1855"/>
    <x v="1"/>
    <x v="0"/>
    <m/>
    <m/>
    <m/>
    <n v="117"/>
    <n v="1259.3774699999999"/>
    <m/>
    <m/>
    <n v="12.820512820512821"/>
    <n v="1.1910657680313661"/>
  </r>
  <r>
    <x v="10"/>
    <x v="129"/>
    <x v="1856"/>
    <x v="1"/>
    <x v="0"/>
    <m/>
    <m/>
    <m/>
    <n v="110"/>
    <n v="1184.0300999999999"/>
    <n v="14.545454545454545"/>
    <n v="20.90909090909091"/>
    <n v="17.727272727272727"/>
    <n v="1.6469191210688252"/>
  </r>
  <r>
    <x v="10"/>
    <x v="129"/>
    <x v="1857"/>
    <x v="1"/>
    <x v="0"/>
    <m/>
    <m/>
    <m/>
    <n v="117"/>
    <n v="1259.3774699999999"/>
    <m/>
    <m/>
    <n v="11.965811965811966"/>
    <n v="1.1116613834959417"/>
  </r>
  <r>
    <x v="10"/>
    <x v="129"/>
    <x v="1858"/>
    <x v="1"/>
    <x v="0"/>
    <m/>
    <m/>
    <m/>
    <n v="130"/>
    <n v="1399.3082999999999"/>
    <m/>
    <m/>
    <n v="9.2307692307692299"/>
    <n v="0.85756735298258346"/>
  </r>
  <r>
    <x v="10"/>
    <x v="130"/>
    <x v="1859"/>
    <x v="0"/>
    <x v="0"/>
    <m/>
    <m/>
    <m/>
    <n v="106"/>
    <n v="1140.9744599999999"/>
    <n v="21.69811320754717"/>
    <n v="23.584905660377359"/>
    <n v="22.641509433962263"/>
    <n v="2.1034670922214311"/>
  </r>
  <r>
    <x v="10"/>
    <x v="130"/>
    <x v="1860"/>
    <x v="0"/>
    <x v="0"/>
    <m/>
    <m/>
    <m/>
    <n v="126"/>
    <n v="1356.2526599999999"/>
    <m/>
    <m/>
    <n v="15.079365079365079"/>
    <n v="1.4009202128749876"/>
  </r>
  <r>
    <x v="10"/>
    <x v="130"/>
    <x v="1861"/>
    <x v="0"/>
    <x v="0"/>
    <m/>
    <m/>
    <m/>
    <n v="100"/>
    <n v="1076.3909999999998"/>
    <n v="16"/>
    <n v="18"/>
    <n v="17"/>
    <n v="1.5793532084095914"/>
  </r>
  <r>
    <x v="10"/>
    <x v="130"/>
    <x v="1862"/>
    <x v="0"/>
    <x v="0"/>
    <m/>
    <m/>
    <m/>
    <n v="119"/>
    <n v="1280.9052899999999"/>
    <n v="16.806722689075631"/>
    <n v="18.487394957983192"/>
    <n v="17.647058823529413"/>
    <n v="1.6394669983490568"/>
  </r>
  <r>
    <x v="10"/>
    <x v="130"/>
    <x v="1863"/>
    <x v="0"/>
    <x v="0"/>
    <m/>
    <m/>
    <m/>
    <n v="98"/>
    <n v="1054.8631799999998"/>
    <m/>
    <m/>
    <n v="36.734693877551024"/>
    <n v="3.4127680373796694"/>
  </r>
  <r>
    <x v="10"/>
    <x v="130"/>
    <x v="1864"/>
    <x v="0"/>
    <x v="0"/>
    <m/>
    <m/>
    <m/>
    <n v="107"/>
    <n v="1151.7383699999998"/>
    <m/>
    <m/>
    <n v="20.560747663551403"/>
    <n v="1.9101578111605835"/>
  </r>
  <r>
    <x v="10"/>
    <x v="130"/>
    <x v="1865"/>
    <x v="1"/>
    <x v="0"/>
    <m/>
    <m/>
    <m/>
    <n v="99"/>
    <n v="1065.62709"/>
    <m/>
    <m/>
    <n v="18.181818181818183"/>
    <n v="1.6891478164808464"/>
  </r>
  <r>
    <x v="10"/>
    <x v="130"/>
    <x v="1866"/>
    <x v="1"/>
    <x v="0"/>
    <m/>
    <m/>
    <m/>
    <n v="111"/>
    <n v="1194.7940099999998"/>
    <m/>
    <m/>
    <n v="22.522522522522522"/>
    <n v="2.0924128357307783"/>
  </r>
  <r>
    <x v="10"/>
    <x v="130"/>
    <x v="1867"/>
    <x v="1"/>
    <x v="0"/>
    <m/>
    <m/>
    <m/>
    <n v="106"/>
    <n v="1140.9744599999999"/>
    <n v="14.622641509433961"/>
    <n v="16.981132075471699"/>
    <n v="15.80188679245283"/>
    <n v="1.4680447414462072"/>
  </r>
  <r>
    <x v="10"/>
    <x v="130"/>
    <x v="1868"/>
    <x v="1"/>
    <x v="0"/>
    <m/>
    <m/>
    <m/>
    <n v="107"/>
    <n v="1151.7383699999998"/>
    <n v="14.953271028037383"/>
    <n v="15.88785046728972"/>
    <n v="15.420560747663551"/>
    <n v="1.4326183583704375"/>
  </r>
  <r>
    <x v="10"/>
    <x v="130"/>
    <x v="1869"/>
    <x v="2"/>
    <x v="0"/>
    <m/>
    <m/>
    <m/>
    <n v="78"/>
    <n v="839.58497999999997"/>
    <m/>
    <m/>
    <n v="32.051282051282051"/>
    <n v="2.977664420078415"/>
  </r>
  <r>
    <x v="10"/>
    <x v="130"/>
    <x v="1870"/>
    <x v="2"/>
    <x v="0"/>
    <m/>
    <m/>
    <m/>
    <n v="180"/>
    <n v="1937.5038"/>
    <n v="3.8888888888888888"/>
    <n v="4.4444444444444446"/>
    <n v="4.166666666666667"/>
    <n v="0.38709637461019397"/>
  </r>
  <r>
    <x v="10"/>
    <x v="130"/>
    <x v="1518"/>
    <x v="2"/>
    <x v="0"/>
    <m/>
    <m/>
    <m/>
    <n v="109"/>
    <n v="1173.2661899999998"/>
    <m/>
    <m/>
    <n v="14.678899082568808"/>
    <n v="1.363715668351509"/>
  </r>
  <r>
    <x v="10"/>
    <x v="130"/>
    <x v="1871"/>
    <x v="2"/>
    <x v="0"/>
    <m/>
    <m/>
    <m/>
    <n v="116"/>
    <n v="1248.61356"/>
    <n v="10.344827586206897"/>
    <n v="12.931034482758621"/>
    <n v="11.637931034482758"/>
    <n v="1.0812002187388177"/>
  </r>
  <r>
    <x v="10"/>
    <x v="130"/>
    <x v="1872"/>
    <x v="2"/>
    <x v="0"/>
    <m/>
    <m/>
    <m/>
    <n v="158"/>
    <n v="1700.69778"/>
    <n v="5.0632911392405067"/>
    <n v="9.4936708860759502"/>
    <n v="7.2784810126582284"/>
    <n v="0.67619366704059203"/>
  </r>
  <r>
    <x v="10"/>
    <x v="130"/>
    <x v="1873"/>
    <x v="2"/>
    <x v="0"/>
    <m/>
    <m/>
    <m/>
    <n v="98"/>
    <n v="1054.8631799999998"/>
    <m/>
    <m/>
    <n v="22.448979591836736"/>
    <n v="2.085580467287576"/>
  </r>
  <r>
    <x v="10"/>
    <x v="131"/>
    <x v="1874"/>
    <x v="2"/>
    <x v="0"/>
    <m/>
    <m/>
    <m/>
    <n v="104"/>
    <n v="1119.4466399999999"/>
    <m/>
    <m/>
    <n v="12.5"/>
    <n v="1.1612891238305818"/>
  </r>
  <r>
    <x v="10"/>
    <x v="131"/>
    <x v="1875"/>
    <x v="2"/>
    <x v="0"/>
    <m/>
    <m/>
    <m/>
    <n v="115"/>
    <n v="1237.8496499999999"/>
    <m/>
    <m/>
    <n v="12.173913043478262"/>
    <n v="1.1309946249480451"/>
  </r>
  <r>
    <x v="10"/>
    <x v="131"/>
    <x v="1876"/>
    <x v="2"/>
    <x v="0"/>
    <m/>
    <m/>
    <m/>
    <n v="111"/>
    <n v="1194.7940099999998"/>
    <n v="13.513513513513514"/>
    <n v="15.765765765765765"/>
    <n v="14.63963963963964"/>
    <n v="1.3600683432250058"/>
  </r>
  <r>
    <x v="10"/>
    <x v="131"/>
    <x v="1877"/>
    <x v="2"/>
    <x v="0"/>
    <m/>
    <m/>
    <m/>
    <n v="123"/>
    <n v="1323.96093"/>
    <m/>
    <m/>
    <n v="14.634146341463415"/>
    <n v="1.3595579986309252"/>
  </r>
  <r>
    <x v="10"/>
    <x v="131"/>
    <x v="1743"/>
    <x v="2"/>
    <x v="0"/>
    <m/>
    <m/>
    <m/>
    <n v="105"/>
    <n v="1130.21055"/>
    <n v="11.428571428571429"/>
    <n v="12.380952380952381"/>
    <n v="11.904761904761905"/>
    <n v="1.1059896417434114"/>
  </r>
  <r>
    <x v="10"/>
    <x v="131"/>
    <x v="1878"/>
    <x v="2"/>
    <x v="0"/>
    <m/>
    <m/>
    <m/>
    <n v="114"/>
    <n v="1227.08574"/>
    <m/>
    <m/>
    <n v="9.6491228070175445"/>
    <n v="0.89643370962360713"/>
  </r>
  <r>
    <x v="10"/>
    <x v="131"/>
    <x v="1879"/>
    <x v="2"/>
    <x v="0"/>
    <m/>
    <m/>
    <m/>
    <n v="135"/>
    <n v="1453.1278499999999"/>
    <n v="8.8888888888888893"/>
    <n v="10.37037037037037"/>
    <n v="9.6296296296296298"/>
    <n v="0.89462273243244828"/>
  </r>
  <r>
    <x v="10"/>
    <x v="131"/>
    <x v="1880"/>
    <x v="2"/>
    <x v="0"/>
    <m/>
    <m/>
    <m/>
    <n v="96"/>
    <n v="1033.33536"/>
    <m/>
    <m/>
    <n v="14.0625"/>
    <n v="1.3064502643094047"/>
  </r>
  <r>
    <x v="10"/>
    <x v="132"/>
    <x v="1881"/>
    <x v="2"/>
    <x v="0"/>
    <m/>
    <m/>
    <m/>
    <n v="130"/>
    <n v="1399.3082999999999"/>
    <n v="11.538461538461538"/>
    <n v="21.53846153846154"/>
    <n v="16.53846153846154"/>
    <n v="1.5364748407604623"/>
  </r>
  <r>
    <x v="10"/>
    <x v="132"/>
    <x v="1882"/>
    <x v="2"/>
    <x v="0"/>
    <m/>
    <m/>
    <m/>
    <n v="112"/>
    <n v="1205.55792"/>
    <n v="13.392857142857142"/>
    <n v="16.071428571428573"/>
    <n v="14.732142857142858"/>
    <n v="1.3686621816574716"/>
  </r>
  <r>
    <x v="11"/>
    <x v="133"/>
    <x v="1883"/>
    <x v="0"/>
    <x v="1"/>
    <s v="Ground "/>
    <n v="19"/>
    <n v="223"/>
    <n v="121"/>
    <n v="1302.4331099999999"/>
    <n v="24.75"/>
    <n v="82.8"/>
    <n v="53.774999999999999"/>
    <n v="4.9958658107191631"/>
  </r>
  <r>
    <x v="11"/>
    <x v="133"/>
    <x v="1883"/>
    <x v="0"/>
    <x v="1"/>
    <n v="1"/>
    <n v="65"/>
    <n v="96"/>
    <n v="80.5"/>
    <n v="866.49475499999994"/>
    <n v="23.79"/>
    <n v="30.6"/>
    <n v="27.195"/>
    <n v="2.526500617805814"/>
  </r>
  <r>
    <x v="11"/>
    <x v="133"/>
    <x v="1883"/>
    <x v="0"/>
    <x v="1"/>
    <n v="2"/>
    <n v="63"/>
    <n v="99"/>
    <n v="81"/>
    <n v="871.87670999999989"/>
    <n v="19.559999999999999"/>
    <n v="22.64"/>
    <n v="21.1"/>
    <n v="1.9602560410260224"/>
  </r>
  <r>
    <x v="11"/>
    <x v="133"/>
    <x v="1884"/>
    <x v="0"/>
    <x v="0"/>
    <m/>
    <m/>
    <m/>
    <n v="216"/>
    <n v="2325.0045599999999"/>
    <n v="10.648148148148149"/>
    <n v="13.888888888888889"/>
    <n v="12.268518518518519"/>
    <n v="1.1397837696855713"/>
  </r>
  <r>
    <x v="11"/>
    <x v="133"/>
    <x v="1885"/>
    <x v="0"/>
    <x v="0"/>
    <m/>
    <m/>
    <m/>
    <n v="140"/>
    <n v="1506.9473999999998"/>
    <n v="11.428571428571429"/>
    <n v="14.285714285714286"/>
    <n v="12.857142857142858"/>
    <n v="1.1944688130828842"/>
  </r>
  <r>
    <x v="11"/>
    <x v="133"/>
    <x v="1886"/>
    <x v="0"/>
    <x v="0"/>
    <m/>
    <m/>
    <m/>
    <n v="215"/>
    <n v="2314.2406499999997"/>
    <n v="9.3023255813953494"/>
    <n v="11.162790697674419"/>
    <n v="10.232558139534884"/>
    <n v="0.95063667811247643"/>
  </r>
  <r>
    <x v="11"/>
    <x v="133"/>
    <x v="1887"/>
    <x v="0"/>
    <x v="0"/>
    <m/>
    <m/>
    <m/>
    <n v="153"/>
    <n v="1646.8782299999998"/>
    <n v="16.33986928104575"/>
    <n v="19.607843137254903"/>
    <n v="17.973856209150327"/>
    <n v="1.6698274983184838"/>
  </r>
  <r>
    <x v="11"/>
    <x v="133"/>
    <x v="1888"/>
    <x v="1"/>
    <x v="0"/>
    <m/>
    <m/>
    <m/>
    <n v="168"/>
    <n v="1808.3368799999998"/>
    <n v="10.714285714285714"/>
    <n v="14.285714285714286"/>
    <n v="12.5"/>
    <n v="1.1612891238305818"/>
  </r>
  <r>
    <x v="11"/>
    <x v="133"/>
    <x v="1889"/>
    <x v="1"/>
    <x v="0"/>
    <m/>
    <m/>
    <m/>
    <n v="127"/>
    <n v="1367.01657"/>
    <n v="8.6614173228346463"/>
    <n v="15.748031496062993"/>
    <n v="12.204724409448819"/>
    <n v="1.1338570972834028"/>
  </r>
  <r>
    <x v="11"/>
    <x v="133"/>
    <x v="1890"/>
    <x v="2"/>
    <x v="0"/>
    <m/>
    <m/>
    <m/>
    <n v="139"/>
    <n v="1496.1834899999999"/>
    <n v="7.1942446043165464"/>
    <n v="10.791366906474821"/>
    <n v="8.9928057553956826"/>
    <n v="0.83545980131696529"/>
  </r>
  <r>
    <x v="11"/>
    <x v="133"/>
    <x v="1891"/>
    <x v="2"/>
    <x v="0"/>
    <m/>
    <m/>
    <m/>
    <n v="138"/>
    <n v="1485.41958"/>
    <n v="10.144927536231885"/>
    <n v="14.492753623188406"/>
    <n v="12.318840579710145"/>
    <n v="1.144458846673617"/>
  </r>
  <r>
    <x v="11"/>
    <x v="133"/>
    <x v="1892"/>
    <x v="2"/>
    <x v="0"/>
    <m/>
    <m/>
    <m/>
    <n v="98"/>
    <n v="1054.8631799999998"/>
    <n v="15.306122448979592"/>
    <n v="16.326530612244898"/>
    <n v="15.816326530612244"/>
    <n v="1.4693862383162464"/>
  </r>
  <r>
    <x v="11"/>
    <x v="133"/>
    <x v="1893"/>
    <x v="2"/>
    <x v="0"/>
    <m/>
    <m/>
    <m/>
    <n v="143"/>
    <n v="1539.2391299999999"/>
    <m/>
    <m/>
    <n v="9.0909090909090917"/>
    <n v="0.84457390824042322"/>
  </r>
  <r>
    <x v="11"/>
    <x v="133"/>
    <x v="1894"/>
    <x v="2"/>
    <x v="0"/>
    <m/>
    <m/>
    <m/>
    <n v="128"/>
    <n v="1377.7804799999999"/>
    <n v="13.28125"/>
    <n v="25"/>
    <n v="19.140625"/>
    <n v="1.7782239708655785"/>
  </r>
  <r>
    <x v="11"/>
    <x v="133"/>
    <x v="1895"/>
    <x v="2"/>
    <x v="0"/>
    <m/>
    <m/>
    <m/>
    <n v="129"/>
    <n v="1388.5443899999998"/>
    <n v="10.077519379844961"/>
    <n v="15.503875968992247"/>
    <n v="12.790697674418604"/>
    <n v="1.1882958476405954"/>
  </r>
  <r>
    <x v="11"/>
    <x v="133"/>
    <x v="1896"/>
    <x v="2"/>
    <x v="0"/>
    <m/>
    <m/>
    <m/>
    <n v="143"/>
    <n v="1539.2391299999999"/>
    <m/>
    <m/>
    <n v="10.48951048951049"/>
    <n v="0.97450835566202687"/>
  </r>
  <r>
    <x v="11"/>
    <x v="133"/>
    <x v="1897"/>
    <x v="2"/>
    <x v="0"/>
    <m/>
    <m/>
    <m/>
    <n v="137"/>
    <n v="1474.6556699999999"/>
    <m/>
    <m/>
    <n v="8.7591240875912408"/>
    <n v="0.81375004297617415"/>
  </r>
  <r>
    <x v="11"/>
    <x v="133"/>
    <x v="1898"/>
    <x v="2"/>
    <x v="0"/>
    <m/>
    <m/>
    <m/>
    <n v="117"/>
    <n v="1259.3774699999999"/>
    <m/>
    <m/>
    <n v="12.820512820512821"/>
    <n v="1.1910657680313661"/>
  </r>
  <r>
    <x v="11"/>
    <x v="133"/>
    <x v="1899"/>
    <x v="2"/>
    <x v="0"/>
    <m/>
    <m/>
    <m/>
    <n v="125"/>
    <n v="1345.48875"/>
    <n v="8"/>
    <n v="16"/>
    <n v="12"/>
    <n v="1.1148375588773587"/>
  </r>
  <r>
    <x v="11"/>
    <x v="133"/>
    <x v="1900"/>
    <x v="3"/>
    <x v="0"/>
    <m/>
    <m/>
    <m/>
    <n v="153"/>
    <n v="1646.8782299999998"/>
    <n v="9.8039215686274517"/>
    <n v="10.457516339869281"/>
    <n v="10.130718954248366"/>
    <n v="0.9411754990522363"/>
  </r>
  <r>
    <x v="11"/>
    <x v="133"/>
    <x v="1901"/>
    <x v="3"/>
    <x v="0"/>
    <m/>
    <m/>
    <m/>
    <n v="135"/>
    <n v="1453.1278499999999"/>
    <m/>
    <m/>
    <n v="2.9629629629629628"/>
    <n v="0.27526853305613791"/>
  </r>
  <r>
    <x v="11"/>
    <x v="134"/>
    <x v="1902"/>
    <x v="0"/>
    <x v="0"/>
    <m/>
    <m/>
    <m/>
    <n v="186"/>
    <n v="2002.0872599999998"/>
    <n v="9.67741935483871"/>
    <n v="10.75268817204301"/>
    <n v="10.21505376344086"/>
    <n v="0.94901046678628198"/>
  </r>
  <r>
    <x v="11"/>
    <x v="134"/>
    <x v="1903"/>
    <x v="0"/>
    <x v="0"/>
    <m/>
    <m/>
    <m/>
    <n v="164"/>
    <n v="1765.2812399999998"/>
    <m/>
    <m/>
    <n v="6.0975609756097562"/>
    <n v="0.5664824994295522"/>
  </r>
  <r>
    <x v="11"/>
    <x v="134"/>
    <x v="1903"/>
    <x v="3"/>
    <x v="0"/>
    <m/>
    <m/>
    <m/>
    <n v="164"/>
    <n v="1765.2812399999998"/>
    <m/>
    <m/>
    <n v="6.0975609756097562"/>
    <n v="0.5664824994295522"/>
  </r>
  <r>
    <x v="11"/>
    <x v="134"/>
    <x v="1904"/>
    <x v="1"/>
    <x v="0"/>
    <m/>
    <m/>
    <m/>
    <n v="163"/>
    <n v="1754.5173299999999"/>
    <m/>
    <m/>
    <n v="15.337423312883436"/>
    <n v="1.4248946304669716"/>
  </r>
  <r>
    <x v="11"/>
    <x v="134"/>
    <x v="1904"/>
    <x v="0"/>
    <x v="0"/>
    <m/>
    <m/>
    <m/>
    <n v="163"/>
    <n v="1754.5173299999999"/>
    <m/>
    <m/>
    <n v="15.337423312883436"/>
    <n v="1.4248946304669716"/>
  </r>
  <r>
    <x v="11"/>
    <x v="134"/>
    <x v="1905"/>
    <x v="0"/>
    <x v="0"/>
    <m/>
    <m/>
    <m/>
    <n v="163"/>
    <n v="1754.5173299999999"/>
    <n v="7.9754601226993866"/>
    <n v="9.2024539877300615"/>
    <n v="8.5889570552147241"/>
    <n v="0.79794099306150412"/>
  </r>
  <r>
    <x v="11"/>
    <x v="134"/>
    <x v="1905"/>
    <x v="1"/>
    <x v="0"/>
    <m/>
    <m/>
    <m/>
    <n v="163"/>
    <n v="1754.5173299999999"/>
    <n v="7.9754601226993866"/>
    <n v="9.2024539877300615"/>
    <n v="8.5889570552147241"/>
    <n v="0.79794099306150412"/>
  </r>
  <r>
    <x v="11"/>
    <x v="134"/>
    <x v="1906"/>
    <x v="3"/>
    <x v="0"/>
    <m/>
    <m/>
    <m/>
    <n v="128"/>
    <n v="1377.7804799999999"/>
    <n v="6.25"/>
    <n v="7.8125"/>
    <n v="7.03125"/>
    <n v="0.65322513215470235"/>
  </r>
  <r>
    <x v="11"/>
    <x v="134"/>
    <x v="1907"/>
    <x v="3"/>
    <x v="0"/>
    <m/>
    <m/>
    <m/>
    <n v="130"/>
    <n v="1399.3082999999999"/>
    <n v="11.538461538461538"/>
    <n v="13.076923076923077"/>
    <n v="12.307692307692308"/>
    <n v="1.1434231373101116"/>
  </r>
  <r>
    <x v="11"/>
    <x v="134"/>
    <x v="1908"/>
    <x v="3"/>
    <x v="0"/>
    <m/>
    <m/>
    <m/>
    <n v="116"/>
    <n v="1248.61356"/>
    <n v="4.3103448275862073"/>
    <n v="5.1724137931034484"/>
    <n v="4.7413793103448274"/>
    <n v="0.44048897800470344"/>
  </r>
  <r>
    <x v="11"/>
    <x v="134"/>
    <x v="1909"/>
    <x v="3"/>
    <x v="0"/>
    <m/>
    <m/>
    <m/>
    <n v="114"/>
    <n v="1227.08574"/>
    <n v="3.5087719298245612"/>
    <n v="4.3859649122807021"/>
    <n v="3.9473684210526314"/>
    <n v="0.3667228812096574"/>
  </r>
  <r>
    <x v="11"/>
    <x v="134"/>
    <x v="1910"/>
    <x v="3"/>
    <x v="0"/>
    <m/>
    <m/>
    <m/>
    <n v="128"/>
    <n v="1377.7804799999999"/>
    <n v="7.03125"/>
    <n v="10.15625"/>
    <n v="8.59375"/>
    <n v="0.79838627263352502"/>
  </r>
  <r>
    <x v="11"/>
    <x v="134"/>
    <x v="1911"/>
    <x v="3"/>
    <x v="0"/>
    <m/>
    <m/>
    <m/>
    <n v="114"/>
    <n v="1227.08574"/>
    <n v="9.6491228070175445"/>
    <n v="12.280701754385966"/>
    <n v="10.964912280701755"/>
    <n v="1.0186746700268263"/>
  </r>
  <r>
    <x v="11"/>
    <x v="135"/>
    <x v="1912"/>
    <x v="0"/>
    <x v="0"/>
    <m/>
    <m/>
    <m/>
    <n v="210"/>
    <n v="2260.4211"/>
    <m/>
    <m/>
    <n v="11.904761904761905"/>
    <n v="1.1059896417434114"/>
  </r>
  <r>
    <x v="11"/>
    <x v="135"/>
    <x v="1913"/>
    <x v="0"/>
    <x v="0"/>
    <m/>
    <m/>
    <m/>
    <n v="194"/>
    <n v="2088.1985399999999"/>
    <n v="15.463917525773196"/>
    <n v="16.494845360824741"/>
    <n v="15.979381443298969"/>
    <n v="1.4845345500514655"/>
  </r>
  <r>
    <x v="11"/>
    <x v="135"/>
    <x v="1914"/>
    <x v="0"/>
    <x v="0"/>
    <m/>
    <m/>
    <m/>
    <n v="174"/>
    <n v="1872.9203399999999"/>
    <n v="8.6206896551724146"/>
    <n v="16.091954022988507"/>
    <n v="12.35632183908046"/>
    <n v="1.1479409729819545"/>
  </r>
  <r>
    <x v="11"/>
    <x v="135"/>
    <x v="1915"/>
    <x v="0"/>
    <x v="0"/>
    <m/>
    <m/>
    <m/>
    <n v="194"/>
    <n v="2088.1985399999999"/>
    <n v="15.463917525773196"/>
    <n v="23.195876288659793"/>
    <n v="19.329896907216494"/>
    <n v="1.7958079234493534"/>
  </r>
  <r>
    <x v="11"/>
    <x v="135"/>
    <x v="1916"/>
    <x v="0"/>
    <x v="0"/>
    <m/>
    <m/>
    <m/>
    <n v="176"/>
    <n v="1894.4481599999999"/>
    <n v="12.5"/>
    <n v="14.772727272727273"/>
    <n v="13.636363636363637"/>
    <n v="1.2668608623606348"/>
  </r>
  <r>
    <x v="11"/>
    <x v="135"/>
    <x v="1917"/>
    <x v="0"/>
    <x v="0"/>
    <m/>
    <m/>
    <m/>
    <n v="173"/>
    <n v="1862.1564299999998"/>
    <n v="11.560693641618498"/>
    <n v="20.23121387283237"/>
    <n v="15.895953757225433"/>
    <n v="1.4767838568943816"/>
  </r>
  <r>
    <x v="11"/>
    <x v="135"/>
    <x v="1918"/>
    <x v="0"/>
    <x v="0"/>
    <m/>
    <m/>
    <m/>
    <n v="176"/>
    <n v="1894.4481599999999"/>
    <n v="17.045454545454547"/>
    <n v="19.886363636363637"/>
    <n v="18.46590909090909"/>
    <n v="1.7155407511133596"/>
  </r>
  <r>
    <x v="11"/>
    <x v="135"/>
    <x v="1919"/>
    <x v="0"/>
    <x v="0"/>
    <m/>
    <m/>
    <m/>
    <n v="105"/>
    <n v="1130.21055"/>
    <n v="14.285714285714286"/>
    <n v="25.714285714285715"/>
    <n v="20"/>
    <n v="1.8580625981289309"/>
  </r>
  <r>
    <x v="11"/>
    <x v="135"/>
    <x v="1920"/>
    <x v="0"/>
    <x v="0"/>
    <m/>
    <m/>
    <m/>
    <n v="176"/>
    <n v="1894.4481599999999"/>
    <n v="11.363636363636363"/>
    <n v="15.340909090909092"/>
    <n v="13.352272727272727"/>
    <n v="1.2404679277281214"/>
  </r>
  <r>
    <x v="11"/>
    <x v="135"/>
    <x v="1921"/>
    <x v="1"/>
    <x v="0"/>
    <m/>
    <m/>
    <m/>
    <n v="143"/>
    <n v="1539.2391299999999"/>
    <n v="9.0909090909090917"/>
    <n v="11.188811188811188"/>
    <n v="10.13986013986014"/>
    <n v="0.94202474380662593"/>
  </r>
  <r>
    <x v="11"/>
    <x v="135"/>
    <x v="1922"/>
    <x v="1"/>
    <x v="0"/>
    <m/>
    <m/>
    <m/>
    <n v="160"/>
    <n v="1722.2255999999998"/>
    <m/>
    <m/>
    <n v="13.125"/>
    <n v="1.2193535800221109"/>
  </r>
  <r>
    <x v="11"/>
    <x v="135"/>
    <x v="1923"/>
    <x v="1"/>
    <x v="0"/>
    <m/>
    <m/>
    <m/>
    <n v="173"/>
    <n v="1862.1564299999998"/>
    <n v="6.3583815028901736"/>
    <n v="6.9364161849710984"/>
    <n v="6.6473988439306355"/>
    <n v="0.61756415833765044"/>
  </r>
  <r>
    <x v="11"/>
    <x v="135"/>
    <x v="1924"/>
    <x v="1"/>
    <x v="0"/>
    <m/>
    <m/>
    <m/>
    <n v="173"/>
    <n v="1862.1564299999998"/>
    <n v="8.6705202312138727"/>
    <n v="10.404624277456648"/>
    <n v="9.5375722543352595"/>
    <n v="0.88607031413662896"/>
  </r>
  <r>
    <x v="11"/>
    <x v="135"/>
    <x v="1925"/>
    <x v="1"/>
    <x v="0"/>
    <m/>
    <m/>
    <m/>
    <n v="173"/>
    <n v="1862.1564299999998"/>
    <m/>
    <m/>
    <n v="14.450867052023121"/>
    <n v="1.3425307789948924"/>
  </r>
  <r>
    <x v="11"/>
    <x v="135"/>
    <x v="1926"/>
    <x v="1"/>
    <x v="0"/>
    <m/>
    <m/>
    <m/>
    <n v="153"/>
    <n v="1646.8782299999998"/>
    <n v="8.4967320261437909"/>
    <n v="13.071895424836601"/>
    <n v="10.784313725490197"/>
    <n v="1.0018964989910903"/>
  </r>
  <r>
    <x v="11"/>
    <x v="135"/>
    <x v="1927"/>
    <x v="1"/>
    <x v="0"/>
    <m/>
    <m/>
    <m/>
    <n v="200"/>
    <n v="2152.7819999999997"/>
    <n v="14"/>
    <n v="14.5"/>
    <n v="14.25"/>
    <n v="1.3238696011668634"/>
  </r>
  <r>
    <x v="11"/>
    <x v="135"/>
    <x v="1928"/>
    <x v="1"/>
    <x v="0"/>
    <m/>
    <m/>
    <m/>
    <n v="153"/>
    <n v="1646.8782299999998"/>
    <m/>
    <m/>
    <n v="7.5163398692810457"/>
    <n v="0.69829149929682044"/>
  </r>
  <r>
    <x v="11"/>
    <x v="135"/>
    <x v="1929"/>
    <x v="1"/>
    <x v="0"/>
    <m/>
    <m/>
    <m/>
    <n v="180"/>
    <n v="1937.5038"/>
    <n v="14.444444444444445"/>
    <n v="19.444444444444443"/>
    <n v="16.944444444444443"/>
    <n v="1.5741919234147888"/>
  </r>
  <r>
    <x v="11"/>
    <x v="135"/>
    <x v="1930"/>
    <x v="1"/>
    <x v="0"/>
    <m/>
    <m/>
    <m/>
    <n v="173"/>
    <n v="1862.1564299999998"/>
    <n v="10.404624277456648"/>
    <n v="12.138728323699421"/>
    <n v="11.271676300578035"/>
    <n v="1.0471740076160161"/>
  </r>
  <r>
    <x v="11"/>
    <x v="135"/>
    <x v="1931"/>
    <x v="1"/>
    <x v="0"/>
    <m/>
    <m/>
    <m/>
    <n v="145"/>
    <n v="1560.76695"/>
    <n v="12.413793103448276"/>
    <n v="17.241379310344829"/>
    <n v="14.827586206896552"/>
    <n v="1.3775291675783454"/>
  </r>
  <r>
    <x v="11"/>
    <x v="135"/>
    <x v="1932"/>
    <x v="1"/>
    <x v="0"/>
    <m/>
    <m/>
    <m/>
    <n v="143"/>
    <n v="1539.2391299999999"/>
    <n v="15.734265734265735"/>
    <n v="20.27972027972028"/>
    <n v="18.006993006993007"/>
    <n v="1.6729060105531459"/>
  </r>
  <r>
    <x v="11"/>
    <x v="135"/>
    <x v="1933"/>
    <x v="1"/>
    <x v="0"/>
    <m/>
    <m/>
    <m/>
    <n v="153"/>
    <n v="1646.8782299999998"/>
    <m/>
    <m/>
    <n v="20.915032679738562"/>
    <n v="1.9430719980433266"/>
  </r>
  <r>
    <x v="11"/>
    <x v="135"/>
    <x v="1934"/>
    <x v="1"/>
    <x v="0"/>
    <m/>
    <m/>
    <m/>
    <n v="153"/>
    <n v="1646.8782299999998"/>
    <n v="13.071895424836601"/>
    <n v="17.647058823529413"/>
    <n v="15.359477124183007"/>
    <n v="1.426943498563068"/>
  </r>
  <r>
    <x v="11"/>
    <x v="135"/>
    <x v="1935"/>
    <x v="1"/>
    <x v="0"/>
    <m/>
    <m/>
    <m/>
    <n v="210"/>
    <n v="2260.4211"/>
    <n v="9.5238095238095237"/>
    <n v="14.285714285714286"/>
    <n v="11.904761904761905"/>
    <n v="1.1059896417434114"/>
  </r>
  <r>
    <x v="11"/>
    <x v="135"/>
    <x v="1936"/>
    <x v="1"/>
    <x v="0"/>
    <m/>
    <m/>
    <m/>
    <n v="153"/>
    <n v="1646.8782299999998"/>
    <n v="15.032679738562091"/>
    <n v="15.686274509803921"/>
    <n v="15.359477124183007"/>
    <n v="1.426943498563068"/>
  </r>
  <r>
    <x v="11"/>
    <x v="135"/>
    <x v="1937"/>
    <x v="1"/>
    <x v="0"/>
    <m/>
    <m/>
    <m/>
    <n v="116"/>
    <n v="1248.61356"/>
    <n v="25.862068965517242"/>
    <n v="34.482758620689658"/>
    <n v="30.172413793103448"/>
    <n v="2.8031116782117493"/>
  </r>
  <r>
    <x v="11"/>
    <x v="135"/>
    <x v="1938"/>
    <x v="1"/>
    <x v="0"/>
    <m/>
    <m/>
    <m/>
    <n v="153"/>
    <n v="1646.8782299999998"/>
    <n v="12.091503267973856"/>
    <n v="18.300653594771241"/>
    <n v="15.196078431372548"/>
    <n v="1.4117632485783544"/>
  </r>
  <r>
    <x v="11"/>
    <x v="135"/>
    <x v="1939"/>
    <x v="1"/>
    <x v="0"/>
    <m/>
    <m/>
    <m/>
    <n v="129"/>
    <n v="1388.5443899999998"/>
    <n v="13.178294573643411"/>
    <n v="17.829457364341085"/>
    <n v="15.503875968992247"/>
    <n v="1.4403586032007216"/>
  </r>
  <r>
    <x v="11"/>
    <x v="135"/>
    <x v="1940"/>
    <x v="2"/>
    <x v="0"/>
    <m/>
    <m/>
    <m/>
    <n v="135"/>
    <n v="1453.1278499999999"/>
    <m/>
    <m/>
    <n v="19.25925925925926"/>
    <n v="1.7892454648648966"/>
  </r>
  <r>
    <x v="11"/>
    <x v="135"/>
    <x v="1941"/>
    <x v="2"/>
    <x v="0"/>
    <m/>
    <m/>
    <m/>
    <n v="144"/>
    <n v="1550.0030399999998"/>
    <n v="13.194444444444445"/>
    <n v="13.888888888888889"/>
    <n v="13.541666666666666"/>
    <n v="1.2580632174831303"/>
  </r>
  <r>
    <x v="11"/>
    <x v="135"/>
    <x v="1942"/>
    <x v="2"/>
    <x v="0"/>
    <m/>
    <m/>
    <m/>
    <n v="113"/>
    <n v="1216.3218299999999"/>
    <n v="29.20353982300885"/>
    <n v="30.973451327433629"/>
    <n v="30.088495575221238"/>
    <n v="2.795315413114321"/>
  </r>
  <r>
    <x v="11"/>
    <x v="135"/>
    <x v="1943"/>
    <x v="2"/>
    <x v="0"/>
    <m/>
    <m/>
    <m/>
    <n v="130"/>
    <n v="1399.3082999999999"/>
    <n v="9.2307692307692299"/>
    <n v="13.846153846153847"/>
    <n v="11.538461538461538"/>
    <n v="1.0719591912282294"/>
  </r>
  <r>
    <x v="11"/>
    <x v="135"/>
    <x v="1944"/>
    <x v="2"/>
    <x v="0"/>
    <m/>
    <m/>
    <m/>
    <n v="143"/>
    <n v="1539.2391299999999"/>
    <n v="10.48951048951049"/>
    <n v="17.482517482517483"/>
    <n v="13.986013986013987"/>
    <n v="1.2993444742160358"/>
  </r>
  <r>
    <x v="11"/>
    <x v="135"/>
    <x v="1945"/>
    <x v="2"/>
    <x v="0"/>
    <m/>
    <m/>
    <m/>
    <n v="143"/>
    <n v="1539.2391299999999"/>
    <n v="19.58041958041958"/>
    <n v="25.174825174825173"/>
    <n v="22.377622377622377"/>
    <n v="2.0789511587456571"/>
  </r>
  <r>
    <x v="11"/>
    <x v="135"/>
    <x v="1946"/>
    <x v="2"/>
    <x v="0"/>
    <m/>
    <m/>
    <m/>
    <n v="105"/>
    <n v="1130.21055"/>
    <n v="15.238095238095237"/>
    <n v="18.095238095238095"/>
    <n v="16.666666666666668"/>
    <n v="1.5483854984407759"/>
  </r>
  <r>
    <x v="11"/>
    <x v="135"/>
    <x v="1947"/>
    <x v="2"/>
    <x v="0"/>
    <m/>
    <m/>
    <m/>
    <n v="124"/>
    <n v="1334.7248399999999"/>
    <n v="15.32258064516129"/>
    <n v="20.161290322580644"/>
    <n v="17.741935483870968"/>
    <n v="1.6482813370498581"/>
  </r>
  <r>
    <x v="11"/>
    <x v="135"/>
    <x v="1948"/>
    <x v="2"/>
    <x v="0"/>
    <m/>
    <m/>
    <m/>
    <n v="113"/>
    <n v="1216.3218299999999"/>
    <n v="15.044247787610619"/>
    <n v="22.123893805309734"/>
    <n v="18.584070796460178"/>
    <n v="1.7265183433941396"/>
  </r>
  <r>
    <x v="11"/>
    <x v="135"/>
    <x v="1949"/>
    <x v="2"/>
    <x v="0"/>
    <m/>
    <m/>
    <m/>
    <n v="131"/>
    <n v="1410.0722099999998"/>
    <m/>
    <m/>
    <n v="17.557251908396946"/>
    <n v="1.6311236548460082"/>
  </r>
  <r>
    <x v="11"/>
    <x v="135"/>
    <x v="1950"/>
    <x v="2"/>
    <x v="0"/>
    <m/>
    <m/>
    <m/>
    <n v="143"/>
    <n v="1539.2391299999999"/>
    <n v="12.587412587412587"/>
    <n v="19.58041958041958"/>
    <n v="16.083916083916083"/>
    <n v="1.494246145348441"/>
  </r>
  <r>
    <x v="11"/>
    <x v="135"/>
    <x v="1951"/>
    <x v="2"/>
    <x v="0"/>
    <m/>
    <m/>
    <m/>
    <n v="113"/>
    <n v="1216.3218299999999"/>
    <n v="12.389380530973451"/>
    <n v="17.699115044247787"/>
    <n v="15.044247787610619"/>
    <n v="1.3976577065571605"/>
  </r>
  <r>
    <x v="11"/>
    <x v="135"/>
    <x v="1952"/>
    <x v="2"/>
    <x v="0"/>
    <m/>
    <m/>
    <m/>
    <n v="130"/>
    <n v="1399.3082999999999"/>
    <n v="12.307692307692308"/>
    <n v="14.615384615384615"/>
    <n v="13.461538461538462"/>
    <n v="1.2506190564329345"/>
  </r>
  <r>
    <x v="11"/>
    <x v="135"/>
    <x v="1953"/>
    <x v="2"/>
    <x v="0"/>
    <m/>
    <m/>
    <m/>
    <n v="153"/>
    <n v="1646.8782299999998"/>
    <m/>
    <m/>
    <n v="10.457516339869281"/>
    <n v="0.97153599902166332"/>
  </r>
  <r>
    <x v="11"/>
    <x v="135"/>
    <x v="1954"/>
    <x v="2"/>
    <x v="0"/>
    <m/>
    <m/>
    <m/>
    <n v="153"/>
    <n v="1646.8782299999998"/>
    <n v="9.8039215686274517"/>
    <n v="16.993464052287582"/>
    <n v="13.398692810457517"/>
    <n v="1.2447804987465061"/>
  </r>
  <r>
    <x v="11"/>
    <x v="135"/>
    <x v="1955"/>
    <x v="2"/>
    <x v="0"/>
    <m/>
    <m/>
    <m/>
    <n v="80"/>
    <n v="861.11279999999988"/>
    <n v="13.125"/>
    <n v="27.5"/>
    <n v="20.3125"/>
    <n v="1.8870948262246956"/>
  </r>
  <r>
    <x v="11"/>
    <x v="135"/>
    <x v="1956"/>
    <x v="2"/>
    <x v="0"/>
    <m/>
    <m/>
    <m/>
    <n v="126"/>
    <n v="1356.2526599999999"/>
    <n v="10.714285714285714"/>
    <n v="15.873015873015873"/>
    <n v="13.293650793650794"/>
    <n v="1.235021766613476"/>
  </r>
  <r>
    <x v="11"/>
    <x v="135"/>
    <x v="1957"/>
    <x v="2"/>
    <x v="0"/>
    <m/>
    <m/>
    <m/>
    <n v="143"/>
    <n v="1539.2391299999999"/>
    <n v="13.986013986013987"/>
    <n v="20.97902097902098"/>
    <n v="17.482517482517483"/>
    <n v="1.6241805927700448"/>
  </r>
  <r>
    <x v="11"/>
    <x v="135"/>
    <x v="1958"/>
    <x v="2"/>
    <x v="0"/>
    <m/>
    <m/>
    <m/>
    <n v="153"/>
    <n v="1646.8782299999998"/>
    <n v="12.418300653594772"/>
    <n v="16.33986928104575"/>
    <n v="14.379084967320262"/>
    <n v="1.3358619986547871"/>
  </r>
  <r>
    <x v="11"/>
    <x v="135"/>
    <x v="1959"/>
    <x v="2"/>
    <x v="0"/>
    <m/>
    <m/>
    <m/>
    <n v="143"/>
    <n v="1539.2391299999999"/>
    <n v="14.685314685314685"/>
    <n v="17.482517482517483"/>
    <n v="16.083916083916083"/>
    <n v="1.494246145348441"/>
  </r>
  <r>
    <x v="11"/>
    <x v="135"/>
    <x v="1960"/>
    <x v="2"/>
    <x v="0"/>
    <m/>
    <m/>
    <m/>
    <n v="122"/>
    <n v="1313.1970199999998"/>
    <n v="14.754098360655737"/>
    <n v="22.131147540983605"/>
    <n v="18.442622950819672"/>
    <n v="1.7133773958156127"/>
  </r>
  <r>
    <x v="11"/>
    <x v="135"/>
    <x v="1961"/>
    <x v="2"/>
    <x v="0"/>
    <m/>
    <m/>
    <m/>
    <n v="152"/>
    <n v="1636.1143199999999"/>
    <n v="14.473684210526315"/>
    <n v="16.44736842105263"/>
    <n v="15.460526315789474"/>
    <n v="1.4363312847378251"/>
  </r>
  <r>
    <x v="11"/>
    <x v="135"/>
    <x v="1962"/>
    <x v="2"/>
    <x v="0"/>
    <m/>
    <m/>
    <m/>
    <n v="152"/>
    <n v="1636.1143199999999"/>
    <n v="13.815789473684211"/>
    <n v="15.789473684210526"/>
    <n v="14.802631578947368"/>
    <n v="1.3752108045362155"/>
  </r>
  <r>
    <x v="11"/>
    <x v="135"/>
    <x v="1963"/>
    <x v="2"/>
    <x v="0"/>
    <m/>
    <m/>
    <m/>
    <n v="133"/>
    <n v="1431.6000299999998"/>
    <n v="15.037593984962406"/>
    <n v="18.045112781954888"/>
    <n v="16.541353383458645"/>
    <n v="1.5367435022118978"/>
  </r>
  <r>
    <x v="11"/>
    <x v="135"/>
    <x v="1964"/>
    <x v="2"/>
    <x v="0"/>
    <m/>
    <m/>
    <m/>
    <n v="132"/>
    <n v="1420.8361199999999"/>
    <n v="7.5757575757575761"/>
    <n v="12.121212121212121"/>
    <n v="9.8484848484848477"/>
    <n v="0.91495506726045839"/>
  </r>
  <r>
    <x v="11"/>
    <x v="135"/>
    <x v="1965"/>
    <x v="2"/>
    <x v="0"/>
    <m/>
    <m/>
    <m/>
    <n v="117"/>
    <n v="1259.3774699999999"/>
    <n v="19.658119658119659"/>
    <n v="21.367521367521366"/>
    <n v="20.512820512820515"/>
    <n v="1.9057052288501859"/>
  </r>
  <r>
    <x v="11"/>
    <x v="135"/>
    <x v="1966"/>
    <x v="2"/>
    <x v="0"/>
    <m/>
    <m/>
    <m/>
    <n v="141"/>
    <n v="1517.7113099999999"/>
    <n v="21.276595744680851"/>
    <n v="26.950354609929079"/>
    <n v="24.113475177304963"/>
    <n v="2.2402173168930375"/>
  </r>
  <r>
    <x v="11"/>
    <x v="135"/>
    <x v="1967"/>
    <x v="2"/>
    <x v="0"/>
    <m/>
    <m/>
    <m/>
    <n v="178"/>
    <n v="1915.9759799999999"/>
    <n v="12.921348314606741"/>
    <n v="14.044943820224718"/>
    <n v="13.48314606741573"/>
    <n v="1.2526264706487176"/>
  </r>
  <r>
    <x v="11"/>
    <x v="135"/>
    <x v="1968"/>
    <x v="2"/>
    <x v="0"/>
    <m/>
    <m/>
    <m/>
    <n v="134"/>
    <n v="1442.36394"/>
    <n v="17.164179104477611"/>
    <n v="26.119402985074625"/>
    <n v="21.64179104477612"/>
    <n v="2.0105901248410074"/>
  </r>
  <r>
    <x v="11"/>
    <x v="135"/>
    <x v="1969"/>
    <x v="2"/>
    <x v="0"/>
    <m/>
    <m/>
    <m/>
    <n v="143"/>
    <n v="1539.2391299999999"/>
    <m/>
    <m/>
    <n v="10.48951048951049"/>
    <n v="0.97450835566202687"/>
  </r>
  <r>
    <x v="11"/>
    <x v="135"/>
    <x v="1970"/>
    <x v="2"/>
    <x v="0"/>
    <m/>
    <m/>
    <m/>
    <n v="148"/>
    <n v="1593.0586799999999"/>
    <n v="14.864864864864865"/>
    <n v="20.27027027027027"/>
    <n v="17.567567567567568"/>
    <n v="1.632082011870007"/>
  </r>
  <r>
    <x v="11"/>
    <x v="135"/>
    <x v="1971"/>
    <x v="2"/>
    <x v="0"/>
    <m/>
    <m/>
    <m/>
    <n v="153"/>
    <n v="1646.8782299999998"/>
    <n v="11.764705882352942"/>
    <n v="16.993464052287582"/>
    <n v="14.379084967320262"/>
    <n v="1.3358619986547871"/>
  </r>
  <r>
    <x v="11"/>
    <x v="135"/>
    <x v="1972"/>
    <x v="2"/>
    <x v="0"/>
    <m/>
    <m/>
    <m/>
    <n v="143"/>
    <n v="1539.2391299999999"/>
    <n v="6.9930069930069934"/>
    <n v="9.0909090909090917"/>
    <n v="8.0419580419580416"/>
    <n v="0.74712307267422051"/>
  </r>
  <r>
    <x v="11"/>
    <x v="135"/>
    <x v="1973"/>
    <x v="2"/>
    <x v="0"/>
    <m/>
    <m/>
    <m/>
    <n v="158"/>
    <n v="1700.69778"/>
    <m/>
    <m/>
    <n v="12.658227848101266"/>
    <n v="1.1759889861575512"/>
  </r>
  <r>
    <x v="11"/>
    <x v="135"/>
    <x v="1974"/>
    <x v="2"/>
    <x v="0"/>
    <m/>
    <m/>
    <m/>
    <n v="177"/>
    <n v="1905.2120699999998"/>
    <n v="12.994350282485875"/>
    <n v="18.361581920903955"/>
    <n v="15.677966101694915"/>
    <n v="1.4565321214146281"/>
  </r>
  <r>
    <x v="11"/>
    <x v="135"/>
    <x v="1975"/>
    <x v="2"/>
    <x v="0"/>
    <m/>
    <m/>
    <m/>
    <n v="123"/>
    <n v="1323.96093"/>
    <n v="9.7560975609756095"/>
    <n v="19.512195121951219"/>
    <n v="14.634146341463415"/>
    <n v="1.3595579986309252"/>
  </r>
  <r>
    <x v="11"/>
    <x v="135"/>
    <x v="1976"/>
    <x v="3"/>
    <x v="0"/>
    <m/>
    <m/>
    <m/>
    <n v="143"/>
    <n v="1539.2391299999999"/>
    <n v="20.97902097902098"/>
    <n v="24.475524475524477"/>
    <n v="22.727272727272727"/>
    <n v="2.1114347706010581"/>
  </r>
  <r>
    <x v="11"/>
    <x v="135"/>
    <x v="1977"/>
    <x v="3"/>
    <x v="0"/>
    <m/>
    <m/>
    <m/>
    <n v="123"/>
    <n v="1323.96093"/>
    <n v="10.56910569105691"/>
    <n v="12.195121951219512"/>
    <n v="11.382113821138212"/>
    <n v="1.057433998935164"/>
  </r>
  <r>
    <x v="11"/>
    <x v="135"/>
    <x v="1978"/>
    <x v="3"/>
    <x v="0"/>
    <m/>
    <m/>
    <m/>
    <n v="143"/>
    <n v="1539.2391299999999"/>
    <n v="9.79020979020979"/>
    <n v="11.888111888111888"/>
    <n v="10.839160839160838"/>
    <n v="1.0069919675174275"/>
  </r>
  <r>
    <x v="11"/>
    <x v="135"/>
    <x v="1979"/>
    <x v="3"/>
    <x v="0"/>
    <m/>
    <m/>
    <m/>
    <n v="143"/>
    <n v="1539.2391299999999"/>
    <n v="15.384615384615385"/>
    <n v="18.88111888111888"/>
    <n v="17.132867132867133"/>
    <n v="1.5916969809146437"/>
  </r>
  <r>
    <x v="11"/>
    <x v="135"/>
    <x v="1980"/>
    <x v="3"/>
    <x v="0"/>
    <m/>
    <m/>
    <m/>
    <n v="99"/>
    <n v="1065.62709"/>
    <n v="13.131313131313131"/>
    <n v="17.171717171717173"/>
    <n v="15.151515151515152"/>
    <n v="1.4076231804007053"/>
  </r>
  <r>
    <x v="11"/>
    <x v="135"/>
    <x v="1981"/>
    <x v="3"/>
    <x v="0"/>
    <m/>
    <m/>
    <m/>
    <n v="140"/>
    <n v="1506.9473999999998"/>
    <n v="7.1428571428571432"/>
    <n v="8.5714285714285712"/>
    <n v="7.8571428571428568"/>
    <n v="0.72995316355065143"/>
  </r>
  <r>
    <x v="11"/>
    <x v="135"/>
    <x v="1982"/>
    <x v="3"/>
    <x v="0"/>
    <m/>
    <m/>
    <m/>
    <n v="162"/>
    <n v="1743.7534199999998"/>
    <n v="10.493827160493828"/>
    <n v="11.111111111111111"/>
    <n v="10.802469135802468"/>
    <n v="1.0035831934338362"/>
  </r>
  <r>
    <x v="11"/>
    <x v="135"/>
    <x v="1983"/>
    <x v="3"/>
    <x v="0"/>
    <m/>
    <m/>
    <m/>
    <n v="143"/>
    <n v="1539.2391299999999"/>
    <n v="10.48951048951049"/>
    <n v="13.286713286713287"/>
    <n v="11.888111888111888"/>
    <n v="1.1044428030836304"/>
  </r>
  <r>
    <x v="11"/>
    <x v="135"/>
    <x v="1984"/>
    <x v="3"/>
    <x v="0"/>
    <m/>
    <m/>
    <m/>
    <n v="143"/>
    <n v="1539.2391299999999"/>
    <n v="10.48951048951049"/>
    <n v="11.188811188811188"/>
    <n v="10.839160839160838"/>
    <n v="1.0069919675174275"/>
  </r>
  <r>
    <x v="11"/>
    <x v="135"/>
    <x v="539"/>
    <x v="3"/>
    <x v="0"/>
    <m/>
    <m/>
    <m/>
    <n v="143"/>
    <n v="1539.2391299999999"/>
    <n v="12.937062937062937"/>
    <n v="15.384615384615385"/>
    <n v="14.160839160839162"/>
    <n v="1.3155862801437361"/>
  </r>
  <r>
    <x v="11"/>
    <x v="135"/>
    <x v="1985"/>
    <x v="3"/>
    <x v="0"/>
    <m/>
    <m/>
    <m/>
    <n v="143"/>
    <n v="1539.2391299999999"/>
    <n v="11.888111888111888"/>
    <n v="14.685314685314685"/>
    <n v="13.286713286713287"/>
    <n v="1.2343772505052339"/>
  </r>
  <r>
    <x v="11"/>
    <x v="135"/>
    <x v="1986"/>
    <x v="3"/>
    <x v="0"/>
    <m/>
    <m/>
    <m/>
    <n v="143"/>
    <n v="1539.2391299999999"/>
    <m/>
    <m/>
    <n v="6.9930069930069934"/>
    <n v="0.64967223710801791"/>
  </r>
  <r>
    <x v="11"/>
    <x v="135"/>
    <x v="1987"/>
    <x v="3"/>
    <x v="0"/>
    <m/>
    <m/>
    <m/>
    <n v="163"/>
    <n v="1754.5173299999999"/>
    <m/>
    <m/>
    <n v="6.1349693251533743"/>
    <n v="0.56995785218678863"/>
  </r>
  <r>
    <x v="11"/>
    <x v="135"/>
    <x v="1988"/>
    <x v="3"/>
    <x v="0"/>
    <m/>
    <m/>
    <m/>
    <n v="140"/>
    <n v="1506.9473999999998"/>
    <n v="8.5714285714285712"/>
    <n v="10"/>
    <n v="9.2857142857142865"/>
    <n v="0.86267192055986086"/>
  </r>
  <r>
    <x v="11"/>
    <x v="135"/>
    <x v="1989"/>
    <x v="3"/>
    <x v="0"/>
    <m/>
    <m/>
    <m/>
    <n v="145"/>
    <n v="1560.76695"/>
    <n v="10.344827586206897"/>
    <n v="15.172413793103448"/>
    <n v="12.758620689655173"/>
    <n v="1.1853157953581113"/>
  </r>
  <r>
    <x v="11"/>
    <x v="135"/>
    <x v="1990"/>
    <x v="3"/>
    <x v="0"/>
    <m/>
    <m/>
    <m/>
    <n v="112"/>
    <n v="1205.55792"/>
    <n v="10.714285714285714"/>
    <n v="15.178571428571429"/>
    <n v="12.946428571428571"/>
    <n v="1.2027637353959597"/>
  </r>
  <r>
    <x v="11"/>
    <x v="135"/>
    <x v="1991"/>
    <x v="3"/>
    <x v="0"/>
    <m/>
    <m/>
    <m/>
    <n v="130"/>
    <n v="1399.3082999999999"/>
    <n v="11.538461538461538"/>
    <n v="14.615384615384615"/>
    <n v="13.076923076923077"/>
    <n v="1.2148870833919934"/>
  </r>
  <r>
    <x v="11"/>
    <x v="135"/>
    <x v="1992"/>
    <x v="3"/>
    <x v="0"/>
    <m/>
    <m/>
    <m/>
    <n v="147"/>
    <n v="1582.29477"/>
    <n v="11.564625850340136"/>
    <n v="14.965986394557824"/>
    <n v="13.26530612244898"/>
    <n v="1.2323884579426583"/>
  </r>
  <r>
    <x v="11"/>
    <x v="135"/>
    <x v="1993"/>
    <x v="3"/>
    <x v="0"/>
    <m/>
    <m/>
    <m/>
    <n v="123"/>
    <n v="1323.96093"/>
    <n v="12.195121951219512"/>
    <n v="14.634146341463415"/>
    <n v="13.414634146341463"/>
    <n v="1.2462614987450147"/>
  </r>
  <r>
    <x v="11"/>
    <x v="135"/>
    <x v="1994"/>
    <x v="3"/>
    <x v="0"/>
    <m/>
    <m/>
    <m/>
    <n v="123"/>
    <n v="1323.96093"/>
    <n v="10.56910569105691"/>
    <n v="14.634146341463415"/>
    <n v="12.601626016260163"/>
    <n v="1.1707304988210745"/>
  </r>
  <r>
    <x v="11"/>
    <x v="135"/>
    <x v="1995"/>
    <x v="3"/>
    <x v="0"/>
    <m/>
    <m/>
    <m/>
    <n v="143"/>
    <n v="1539.2391299999999"/>
    <m/>
    <m/>
    <n v="8.0419580419580416"/>
    <n v="0.74712307267422051"/>
  </r>
  <r>
    <x v="11"/>
    <x v="135"/>
    <x v="1996"/>
    <x v="3"/>
    <x v="0"/>
    <m/>
    <m/>
    <m/>
    <n v="143"/>
    <n v="1539.2391299999999"/>
    <m/>
    <m/>
    <n v="4.895104895104895"/>
    <n v="0.4547705659756125"/>
  </r>
  <r>
    <x v="11"/>
    <x v="135"/>
    <x v="1997"/>
    <x v="3"/>
    <x v="0"/>
    <m/>
    <m/>
    <m/>
    <n v="124"/>
    <n v="1334.7248399999999"/>
    <n v="12.903225806451612"/>
    <n v="16.129032258064516"/>
    <n v="14.516129032258064"/>
    <n v="1.3485938212226112"/>
  </r>
  <r>
    <x v="11"/>
    <x v="135"/>
    <x v="1998"/>
    <x v="0"/>
    <x v="1"/>
    <s v="Ground "/>
    <s v="10"/>
    <n v="56"/>
    <n v="33"/>
    <n v="355.20902999999998"/>
    <m/>
    <m/>
    <n v="27.4"/>
    <n v="2.5455457594366355"/>
  </r>
  <r>
    <x v="11"/>
    <x v="135"/>
    <x v="1998"/>
    <x v="0"/>
    <x v="1"/>
    <n v="1"/>
    <n v="10"/>
    <n v="12"/>
    <n v="11"/>
    <n v="118.40300999999999"/>
    <n v="24.4"/>
    <n v="24.5"/>
    <n v="24.45"/>
    <n v="2.271481526212618"/>
  </r>
  <r>
    <x v="11"/>
    <x v="135"/>
    <x v="1999"/>
    <x v="0"/>
    <x v="1"/>
    <s v="Ground "/>
    <n v="27"/>
    <n v="66"/>
    <n v="46.5"/>
    <n v="500.52181499999995"/>
    <n v="51.67"/>
    <n v="69.849999999999994"/>
    <n v="60.76"/>
    <n v="5.6447941731156925"/>
  </r>
  <r>
    <x v="11"/>
    <x v="135"/>
    <x v="1917"/>
    <x v="0"/>
    <x v="1"/>
    <s v="1 (Main Area)"/>
    <n v="25"/>
    <n v="45"/>
    <n v="35"/>
    <n v="376.73684999999995"/>
    <n v="25.83"/>
    <n v="38.96"/>
    <n v="32.394999999999996"/>
    <n v="3.0095968933193356"/>
  </r>
  <r>
    <x v="11"/>
    <x v="135"/>
    <x v="1917"/>
    <x v="0"/>
    <x v="1"/>
    <n v="1"/>
    <n v="26"/>
    <n v="45"/>
    <n v="35.5"/>
    <n v="382.11880499999995"/>
    <n v="19.38"/>
    <n v="21.31"/>
    <n v="20.344999999999999"/>
    <n v="1.890114177946655"/>
  </r>
  <r>
    <x v="11"/>
    <x v="135"/>
    <x v="2000"/>
    <x v="0"/>
    <x v="1"/>
    <n v="1"/>
    <n v="24"/>
    <n v="32"/>
    <n v="28"/>
    <n v="301.38947999999999"/>
    <n v="12.37"/>
    <n v="22.43"/>
    <n v="17.399999999999999"/>
    <n v="1.6165144603721699"/>
  </r>
  <r>
    <x v="11"/>
    <x v="135"/>
    <x v="2000"/>
    <x v="0"/>
    <x v="1"/>
    <n v="2"/>
    <n v="82"/>
    <n v="95"/>
    <n v="88.5"/>
    <n v="952.60603499999991"/>
    <n v="7.27"/>
    <n v="9.4499999999999993"/>
    <n v="8.36"/>
    <n v="0.77667016601789307"/>
  </r>
  <r>
    <x v="11"/>
    <x v="135"/>
    <x v="2001"/>
    <x v="0"/>
    <x v="1"/>
    <s v="Ground "/>
    <n v="34"/>
    <n v="99"/>
    <n v="66.5"/>
    <n v="715.80001499999992"/>
    <n v="38.75"/>
    <n v="96.87"/>
    <n v="67.81"/>
    <n v="6.2997612389561413"/>
  </r>
  <r>
    <x v="11"/>
    <x v="135"/>
    <x v="2001"/>
    <x v="0"/>
    <x v="1"/>
    <s v="Ground "/>
    <n v="113"/>
    <n v="266"/>
    <n v="189.5"/>
    <n v="2039.7609449999998"/>
    <n v="21.53"/>
    <n v="80.73"/>
    <n v="51.13"/>
    <n v="4.7501370321166121"/>
  </r>
  <r>
    <x v="11"/>
    <x v="135"/>
    <x v="2001"/>
    <x v="0"/>
    <x v="1"/>
    <n v="1"/>
    <n v="34"/>
    <n v="209"/>
    <n v="121.5"/>
    <n v="1307.815065"/>
    <n v="31.17"/>
    <n v="59.2"/>
    <n v="45.185000000000002"/>
    <n v="4.1978279248227874"/>
  </r>
  <r>
    <x v="11"/>
    <x v="135"/>
    <x v="2001"/>
    <x v="0"/>
    <x v="1"/>
    <n v="2"/>
    <n v="36"/>
    <n v="82"/>
    <n v="59"/>
    <n v="635.0706899999999"/>
    <n v="26.37"/>
    <n v="41.98"/>
    <n v="34.174999999999997"/>
    <n v="3.1749644645528106"/>
  </r>
  <r>
    <x v="11"/>
    <x v="135"/>
    <x v="2002"/>
    <x v="0"/>
    <x v="1"/>
    <s v="Ground "/>
    <n v="40"/>
    <n v="64"/>
    <n v="52"/>
    <n v="559.72331999999994"/>
    <n v="72.92"/>
    <n v="141.87"/>
    <n v="107.39500000000001"/>
    <n v="9.9773316363028286"/>
  </r>
  <r>
    <x v="11"/>
    <x v="135"/>
    <x v="2002"/>
    <x v="0"/>
    <x v="1"/>
    <s v="Upper Ground"/>
    <n v="40"/>
    <n v="86"/>
    <n v="63"/>
    <n v="678.12632999999994"/>
    <n v="48.43"/>
    <n v="116.27"/>
    <n v="82.35"/>
    <n v="7.6505727477958727"/>
  </r>
  <r>
    <x v="11"/>
    <x v="135"/>
    <x v="2002"/>
    <x v="0"/>
    <x v="1"/>
    <n v="1"/>
    <n v="56"/>
    <n v="88"/>
    <n v="72"/>
    <n v="775.00151999999991"/>
    <n v="40.9"/>
    <n v="78.12"/>
    <n v="59.510000000000005"/>
    <n v="5.5286652607326348"/>
  </r>
  <r>
    <x v="11"/>
    <x v="135"/>
    <x v="2003"/>
    <x v="2"/>
    <x v="1"/>
    <n v="1"/>
    <n v="32"/>
    <n v="70"/>
    <n v="51"/>
    <n v="548.95940999999993"/>
    <n v="42.85"/>
    <n v="61.39"/>
    <n v="52.120000000000005"/>
    <n v="4.8421111307239943"/>
  </r>
  <r>
    <x v="11"/>
    <x v="135"/>
    <x v="2004"/>
    <x v="2"/>
    <x v="1"/>
    <s v="Ground "/>
    <n v="7"/>
    <n v="15"/>
    <n v="11"/>
    <n v="118.40300999999999"/>
    <n v="202.25"/>
    <n v="455.42"/>
    <n v="328.83500000000004"/>
    <n v="30.549800722786355"/>
  </r>
  <r>
    <x v="11"/>
    <x v="135"/>
    <x v="2004"/>
    <x v="2"/>
    <x v="1"/>
    <s v="Ground "/>
    <n v="25"/>
    <n v="79"/>
    <n v="52"/>
    <n v="559.72331999999994"/>
    <n v="117.43"/>
    <n v="308.06"/>
    <n v="212.745"/>
    <n v="19.764676371946972"/>
  </r>
  <r>
    <x v="11"/>
    <x v="135"/>
    <x v="2004"/>
    <x v="2"/>
    <x v="1"/>
    <s v="Ground "/>
    <n v="135"/>
    <n v="220"/>
    <n v="177.5"/>
    <n v="1910.5940249999999"/>
    <n v="76.42"/>
    <n v="93.65"/>
    <n v="85.034999999999997"/>
    <n v="7.9000176515946823"/>
  </r>
  <r>
    <x v="11"/>
    <x v="135"/>
    <x v="2005"/>
    <x v="2"/>
    <x v="1"/>
    <s v="Ground "/>
    <n v="20"/>
    <n v="99"/>
    <n v="59.5"/>
    <n v="640.45264499999996"/>
    <n v="73.2"/>
    <n v="466.09"/>
    <n v="269.64499999999998"/>
    <n v="25.050864463623778"/>
  </r>
  <r>
    <x v="11"/>
    <x v="135"/>
    <x v="2006"/>
    <x v="2"/>
    <x v="1"/>
    <s v="Ground "/>
    <n v="114"/>
    <n v="193"/>
    <n v="153.5"/>
    <n v="1652.2601849999999"/>
    <n v="73.2"/>
    <n v="300.32"/>
    <n v="186.76"/>
    <n v="17.350588541327959"/>
  </r>
  <r>
    <x v="11"/>
    <x v="135"/>
    <x v="2006"/>
    <x v="2"/>
    <x v="1"/>
    <s v="Ground "/>
    <n v="207"/>
    <n v="276"/>
    <n v="241.5"/>
    <n v="2599.4842649999996"/>
    <n v="54.9"/>
    <n v="159.31"/>
    <n v="107.105"/>
    <n v="9.9503897286299576"/>
  </r>
  <r>
    <x v="11"/>
    <x v="135"/>
    <x v="2006"/>
    <x v="2"/>
    <x v="1"/>
    <n v="1"/>
    <n v="21"/>
    <n v="96"/>
    <n v="58.5"/>
    <n v="629.68873499999995"/>
    <n v="111.95"/>
    <n v="385.36"/>
    <n v="248.655"/>
    <n v="23.100827766887466"/>
  </r>
  <r>
    <x v="11"/>
    <x v="135"/>
    <x v="2006"/>
    <x v="2"/>
    <x v="1"/>
    <n v="1"/>
    <n v="102"/>
    <n v="182"/>
    <n v="142"/>
    <n v="1528.4752199999998"/>
    <n v="86.11"/>
    <n v="226.05"/>
    <n v="156.08000000000001"/>
    <n v="14.50032051579818"/>
  </r>
  <r>
    <x v="11"/>
    <x v="135"/>
    <x v="2006"/>
    <x v="2"/>
    <x v="1"/>
    <n v="1"/>
    <n v="232"/>
    <n v="310"/>
    <n v="271"/>
    <n v="2917.0196099999998"/>
    <n v="73.2"/>
    <n v="119.48"/>
    <n v="96.34"/>
    <n v="8.9502875351870603"/>
  </r>
  <r>
    <x v="11"/>
    <x v="135"/>
    <x v="2006"/>
    <x v="2"/>
    <x v="1"/>
    <n v="1"/>
    <n v="640"/>
    <n v="1306"/>
    <n v="973"/>
    <n v="10473.28443"/>
    <n v="30.14"/>
    <n v="45.21"/>
    <n v="37.674999999999997"/>
    <n v="3.5001254192253737"/>
  </r>
  <r>
    <x v="11"/>
    <x v="135"/>
    <x v="2007"/>
    <x v="2"/>
    <x v="1"/>
    <s v="Ground "/>
    <n v="18"/>
    <n v="38"/>
    <n v="28"/>
    <n v="301.38947999999999"/>
    <n v="142.09"/>
    <n v="266.95"/>
    <n v="204.51999999999998"/>
    <n v="19.000548128466448"/>
  </r>
  <r>
    <x v="11"/>
    <x v="135"/>
    <x v="2007"/>
    <x v="2"/>
    <x v="1"/>
    <s v="Ground "/>
    <n v="42"/>
    <n v="97"/>
    <n v="69.5"/>
    <n v="748.09174499999995"/>
    <n v="90.42"/>
    <n v="213.13"/>
    <n v="151.77500000000001"/>
    <n v="14.100372541550925"/>
  </r>
  <r>
    <x v="11"/>
    <x v="135"/>
    <x v="2007"/>
    <x v="2"/>
    <x v="1"/>
    <s v="Ground "/>
    <n v="106"/>
    <n v="327"/>
    <n v="216.5"/>
    <n v="2330.3865149999997"/>
    <n v="40.9"/>
    <n v="180.84"/>
    <n v="110.87"/>
    <n v="10.30017001272773"/>
  </r>
  <r>
    <x v="11"/>
    <x v="135"/>
    <x v="2007"/>
    <x v="2"/>
    <x v="1"/>
    <n v="1"/>
    <n v="40"/>
    <n v="96"/>
    <n v="68"/>
    <n v="731.94587999999999"/>
    <n v="116.25"/>
    <n v="245.43"/>
    <n v="180.84"/>
    <n v="16.800602012281797"/>
  </r>
  <r>
    <x v="11"/>
    <x v="135"/>
    <x v="2007"/>
    <x v="2"/>
    <x v="1"/>
    <n v="1"/>
    <n v="100"/>
    <n v="545"/>
    <n v="322.5"/>
    <n v="3471.3609749999996"/>
    <n v="29.06"/>
    <n v="159.31"/>
    <n v="94.185000000000002"/>
    <n v="8.7500812902386684"/>
  </r>
  <r>
    <x v="11"/>
    <x v="135"/>
    <x v="2007"/>
    <x v="2"/>
    <x v="1"/>
    <n v="1"/>
    <n v="972"/>
    <n v="1006"/>
    <n v="989"/>
    <n v="10645.50699"/>
    <n v="26.91"/>
    <n v="32.29"/>
    <n v="29.6"/>
    <n v="2.7499326452308179"/>
  </r>
  <r>
    <x v="11"/>
    <x v="135"/>
    <x v="2007"/>
    <x v="2"/>
    <x v="1"/>
    <n v="2"/>
    <n v="52"/>
    <n v="96"/>
    <n v="74"/>
    <n v="796.52933999999993"/>
    <n v="110.87"/>
    <n v="153.93"/>
    <n v="132.4"/>
    <n v="12.300374399613524"/>
  </r>
  <r>
    <x v="11"/>
    <x v="135"/>
    <x v="2007"/>
    <x v="2"/>
    <x v="1"/>
    <n v="2"/>
    <n v="124"/>
    <n v="521"/>
    <n v="322.5"/>
    <n v="3471.3609749999996"/>
    <n v="24.76"/>
    <n v="110.87"/>
    <n v="67.814999999999998"/>
    <n v="6.3002257546056724"/>
  </r>
  <r>
    <x v="11"/>
    <x v="135"/>
    <x v="2008"/>
    <x v="2"/>
    <x v="1"/>
    <s v="Ground"/>
    <n v="33"/>
    <n v="225"/>
    <n v="129"/>
    <n v="1388.5443899999998"/>
    <n v="34.44"/>
    <n v="107.63"/>
    <n v="71.034999999999997"/>
    <n v="6.5993738329044307"/>
  </r>
  <r>
    <x v="11"/>
    <x v="135"/>
    <x v="2008"/>
    <x v="2"/>
    <x v="1"/>
    <n v="1"/>
    <n v="36"/>
    <n v="867"/>
    <n v="451.5"/>
    <n v="4859.9053649999996"/>
    <n v="13.88"/>
    <n v="67.48"/>
    <n v="40.68"/>
    <n v="3.7792993245942457"/>
  </r>
  <r>
    <x v="11"/>
    <x v="135"/>
    <x v="2008"/>
    <x v="2"/>
    <x v="1"/>
    <n v="2"/>
    <n v="23"/>
    <n v="780"/>
    <n v="401.5"/>
    <n v="4321.7098649999998"/>
    <n v="15.06"/>
    <n v="64.58"/>
    <n v="39.82"/>
    <n v="3.6994026328747016"/>
  </r>
  <r>
    <x v="11"/>
    <x v="135"/>
    <x v="2009"/>
    <x v="0"/>
    <x v="2"/>
    <s v="Ground"/>
    <m/>
    <m/>
    <n v="99"/>
    <n v="1065.62709"/>
    <m/>
    <m/>
    <n v="43.05"/>
    <n v="3.9994797424725239"/>
  </r>
  <r>
    <x v="11"/>
    <x v="135"/>
    <x v="2009"/>
    <x v="0"/>
    <x v="2"/>
    <s v="1 - 6"/>
    <n v="98"/>
    <n v="232"/>
    <n v="165"/>
    <n v="1776.0451499999999"/>
    <m/>
    <m/>
    <n v="24.75"/>
    <n v="2.2993524651845521"/>
  </r>
  <r>
    <x v="11"/>
    <x v="135"/>
    <x v="2010"/>
    <x v="0"/>
    <x v="2"/>
    <s v="Ground"/>
    <n v="85"/>
    <n v="237"/>
    <n v="161"/>
    <n v="1732.9895099999999"/>
    <n v="36.26"/>
    <n v="46.51"/>
    <n v="41.384999999999998"/>
    <n v="3.8447960311782903"/>
  </r>
  <r>
    <x v="11"/>
    <x v="135"/>
    <x v="2010"/>
    <x v="0"/>
    <x v="2"/>
    <s v="3 - 5"/>
    <n v="138"/>
    <n v="297"/>
    <n v="217.5"/>
    <n v="2341.1504249999998"/>
    <n v="20.14"/>
    <n v="27.98"/>
    <n v="24.060000000000002"/>
    <n v="2.2352493055491043"/>
  </r>
  <r>
    <x v="11"/>
    <x v="135"/>
    <x v="2011"/>
    <x v="0"/>
    <x v="2"/>
    <n v="2"/>
    <m/>
    <m/>
    <n v="208"/>
    <n v="2238.8932799999998"/>
    <m/>
    <m/>
    <n v="16.8"/>
    <n v="1.5607725824283021"/>
  </r>
  <r>
    <x v="11"/>
    <x v="135"/>
    <x v="2011"/>
    <x v="0"/>
    <x v="2"/>
    <s v="3 - 5"/>
    <m/>
    <m/>
    <n v="187"/>
    <n v="2012.8511699999999"/>
    <n v="13.78"/>
    <n v="18.61"/>
    <n v="16.195"/>
    <n v="1.504566188834902"/>
  </r>
  <r>
    <x v="11"/>
    <x v="135"/>
    <x v="1152"/>
    <x v="0"/>
    <x v="2"/>
    <s v="1 - 5"/>
    <n v="527"/>
    <n v="1362"/>
    <n v="944.5"/>
    <n v="10166.512994999999"/>
    <n v="25.83"/>
    <n v="29.06"/>
    <n v="27.445"/>
    <n v="2.5497264002824256"/>
  </r>
  <r>
    <x v="11"/>
    <x v="135"/>
    <x v="2012"/>
    <x v="2"/>
    <x v="2"/>
    <s v="Ground"/>
    <m/>
    <m/>
    <n v="202"/>
    <n v="2174.3098199999999"/>
    <m/>
    <m/>
    <n v="27.38"/>
    <n v="2.5436876968385067"/>
  </r>
  <r>
    <x v="11"/>
    <x v="135"/>
    <x v="2012"/>
    <x v="2"/>
    <x v="2"/>
    <s v="Mezzanine"/>
    <m/>
    <m/>
    <n v="127"/>
    <n v="1367.01657"/>
    <m/>
    <m/>
    <n v="27.38"/>
    <n v="2.5436876968385067"/>
  </r>
  <r>
    <x v="11"/>
    <x v="135"/>
    <x v="2012"/>
    <x v="2"/>
    <x v="2"/>
    <n v="1"/>
    <m/>
    <m/>
    <n v="429"/>
    <n v="4617.7173899999998"/>
    <m/>
    <m/>
    <n v="27.38"/>
    <n v="2.5436876968385067"/>
  </r>
  <r>
    <x v="11"/>
    <x v="135"/>
    <x v="2012"/>
    <x v="2"/>
    <x v="2"/>
    <n v="2"/>
    <m/>
    <m/>
    <n v="432"/>
    <n v="4650.0091199999997"/>
    <m/>
    <m/>
    <n v="27.38"/>
    <n v="2.5436876968385067"/>
  </r>
  <r>
    <x v="11"/>
    <x v="135"/>
    <x v="2012"/>
    <x v="2"/>
    <x v="2"/>
    <n v="3"/>
    <m/>
    <m/>
    <n v="240"/>
    <n v="2583.3383999999996"/>
    <m/>
    <m/>
    <n v="27.38"/>
    <n v="2.5436876968385067"/>
  </r>
  <r>
    <x v="11"/>
    <x v="135"/>
    <x v="2013"/>
    <x v="2"/>
    <x v="2"/>
    <s v="Ground"/>
    <n v="13"/>
    <n v="32"/>
    <n v="22.5"/>
    <n v="242.18797499999999"/>
    <m/>
    <m/>
    <n v="21.47"/>
    <n v="1.9946301990914073"/>
  </r>
  <r>
    <x v="11"/>
    <x v="135"/>
    <x v="2013"/>
    <x v="2"/>
    <x v="2"/>
    <n v="1"/>
    <n v="16"/>
    <n v="71"/>
    <n v="43.5"/>
    <n v="468.23008499999997"/>
    <n v="17.760000000000002"/>
    <n v="18.829999999999998"/>
    <n v="18.295000000000002"/>
    <n v="1.6996627616384399"/>
  </r>
  <r>
    <x v="11"/>
    <x v="135"/>
    <x v="2013"/>
    <x v="2"/>
    <x v="2"/>
    <n v="2"/>
    <n v="16"/>
    <n v="30"/>
    <n v="23"/>
    <n v="247.56992999999997"/>
    <n v="10.76"/>
    <n v="12.73"/>
    <n v="11.745000000000001"/>
    <n v="1.0911472607512149"/>
  </r>
  <r>
    <x v="10"/>
    <x v="136"/>
    <x v="2014"/>
    <x v="2"/>
    <x v="0"/>
    <m/>
    <m/>
    <m/>
    <n v="94"/>
    <n v="1011.8075399999999"/>
    <n v="24.468085106382979"/>
    <n v="29.787234042553191"/>
    <n v="27.127659574468083"/>
    <n v="2.5202444815046667"/>
  </r>
  <r>
    <x v="11"/>
    <x v="137"/>
    <x v="2015"/>
    <x v="0"/>
    <x v="0"/>
    <m/>
    <m/>
    <m/>
    <n v="151"/>
    <n v="1625.3504099999998"/>
    <n v="13.245033112582782"/>
    <n v="21.85430463576159"/>
    <n v="17.549668874172184"/>
    <n v="1.63041916723234"/>
  </r>
  <r>
    <x v="11"/>
    <x v="137"/>
    <x v="2016"/>
    <x v="2"/>
    <x v="0"/>
    <m/>
    <m/>
    <m/>
    <n v="143"/>
    <n v="1539.2391299999999"/>
    <n v="13.986013986013987"/>
    <n v="16.083916083916083"/>
    <n v="15.034965034965035"/>
    <n v="1.3967953097822383"/>
  </r>
  <r>
    <x v="11"/>
    <x v="137"/>
    <x v="2017"/>
    <x v="2"/>
    <x v="0"/>
    <m/>
    <m/>
    <m/>
    <n v="287"/>
    <n v="3089.24217"/>
    <n v="3.1358885017421603"/>
    <n v="3.484320557491289"/>
    <n v="3.3101045296167246"/>
    <n v="0.3075190711188997"/>
  </r>
  <r>
    <x v="11"/>
    <x v="137"/>
    <x v="2018"/>
    <x v="2"/>
    <x v="0"/>
    <m/>
    <m/>
    <m/>
    <n v="143"/>
    <n v="1539.2391299999999"/>
    <m/>
    <m/>
    <n v="9.0909090909090917"/>
    <n v="0.84457390824042322"/>
  </r>
  <r>
    <x v="11"/>
    <x v="137"/>
    <x v="2019"/>
    <x v="2"/>
    <x v="0"/>
    <m/>
    <m/>
    <m/>
    <n v="101"/>
    <n v="1087.15491"/>
    <n v="8.9108910891089117"/>
    <n v="9.9009900990099009"/>
    <n v="9.4059405940594054"/>
    <n v="0.87384132090222"/>
  </r>
  <r>
    <x v="11"/>
    <x v="137"/>
    <x v="2020"/>
    <x v="2"/>
    <x v="0"/>
    <m/>
    <m/>
    <m/>
    <n v="126"/>
    <n v="1356.2526599999999"/>
    <m/>
    <m/>
    <n v="7.1428571428571432"/>
    <n v="0.66359378504604682"/>
  </r>
  <r>
    <x v="11"/>
    <x v="137"/>
    <x v="2021"/>
    <x v="2"/>
    <x v="0"/>
    <m/>
    <m/>
    <m/>
    <n v="130"/>
    <n v="1399.3082999999999"/>
    <m/>
    <m/>
    <n v="9.2307692307692299"/>
    <n v="0.85756735298258346"/>
  </r>
  <r>
    <x v="11"/>
    <x v="137"/>
    <x v="2022"/>
    <x v="2"/>
    <x v="0"/>
    <m/>
    <m/>
    <m/>
    <n v="128"/>
    <n v="1377.7804799999999"/>
    <n v="7.8125"/>
    <n v="13.28125"/>
    <n v="10.546875"/>
    <n v="0.97983769823205347"/>
  </r>
  <r>
    <x v="11"/>
    <x v="137"/>
    <x v="2023"/>
    <x v="3"/>
    <x v="0"/>
    <m/>
    <m/>
    <m/>
    <n v="283"/>
    <n v="3046.1865299999999"/>
    <n v="3.1802120141342756"/>
    <n v="3.5335689045936394"/>
    <n v="3.3568904593639575"/>
    <n v="0.31186563042800081"/>
  </r>
  <r>
    <x v="11"/>
    <x v="137"/>
    <x v="2024"/>
    <x v="3"/>
    <x v="0"/>
    <m/>
    <m/>
    <m/>
    <n v="128"/>
    <n v="1377.7804799999999"/>
    <n v="4.6875"/>
    <n v="6.25"/>
    <n v="5.46875"/>
    <n v="0.50806399167587957"/>
  </r>
  <r>
    <x v="11"/>
    <x v="137"/>
    <x v="2025"/>
    <x v="3"/>
    <x v="0"/>
    <m/>
    <m/>
    <m/>
    <n v="249"/>
    <n v="2680.2135899999998"/>
    <n v="5.2208835341365463"/>
    <n v="6.024096385542169"/>
    <n v="5.6224899598393572"/>
    <n v="0.52234691513664722"/>
  </r>
  <r>
    <x v="11"/>
    <x v="137"/>
    <x v="2026"/>
    <x v="0"/>
    <x v="1"/>
    <s v="Ground "/>
    <n v="109"/>
    <n v="115"/>
    <n v="112"/>
    <n v="1205.55792"/>
    <n v="22.6"/>
    <n v="33"/>
    <n v="27.8"/>
    <n v="2.5827070113992141"/>
  </r>
  <r>
    <x v="11"/>
    <x v="137"/>
    <x v="2026"/>
    <x v="0"/>
    <x v="1"/>
    <n v="1"/>
    <n v="106"/>
    <m/>
    <n v="106"/>
    <n v="1140.9744599999999"/>
    <n v="8"/>
    <n v="10.48"/>
    <n v="9.24"/>
    <n v="0.85842492033556617"/>
  </r>
  <r>
    <x v="11"/>
    <x v="137"/>
    <x v="2026"/>
    <x v="0"/>
    <x v="1"/>
    <n v="2"/>
    <n v="106"/>
    <m/>
    <n v="106"/>
    <n v="1140.9744599999999"/>
    <n v="5.18"/>
    <n v="5.7"/>
    <n v="5.4399999999999995"/>
    <n v="0.50539302669106922"/>
  </r>
  <r>
    <x v="10"/>
    <x v="138"/>
    <x v="2027"/>
    <x v="2"/>
    <x v="0"/>
    <m/>
    <m/>
    <m/>
    <n v="135"/>
    <n v="1453.1278499999999"/>
    <n v="8.8888888888888893"/>
    <n v="19.25925925925926"/>
    <n v="14.074074074074074"/>
    <n v="1.3075255320166552"/>
  </r>
  <r>
    <x v="10"/>
    <x v="138"/>
    <x v="2028"/>
    <x v="2"/>
    <x v="0"/>
    <m/>
    <m/>
    <m/>
    <n v="111"/>
    <n v="1194.7940099999998"/>
    <m/>
    <m/>
    <n v="18.018018018018019"/>
    <n v="1.6739302685846227"/>
  </r>
  <r>
    <x v="10"/>
    <x v="138"/>
    <x v="2029"/>
    <x v="2"/>
    <x v="0"/>
    <m/>
    <m/>
    <m/>
    <n v="98"/>
    <n v="1054.8631799999998"/>
    <n v="15.306122448979592"/>
    <n v="18.367346938775512"/>
    <n v="16.836734693877553"/>
    <n v="1.564185350465682"/>
  </r>
  <r>
    <x v="10"/>
    <x v="138"/>
    <x v="2030"/>
    <x v="2"/>
    <x v="0"/>
    <m/>
    <m/>
    <m/>
    <n v="116"/>
    <n v="1248.61356"/>
    <n v="8.6206896551724146"/>
    <n v="15.517241379310345"/>
    <n v="12.068965517241381"/>
    <n v="1.1212446712847"/>
  </r>
  <r>
    <x v="10"/>
    <x v="125"/>
    <x v="2031"/>
    <x v="0"/>
    <x v="1"/>
    <s v="Ground"/>
    <n v="45"/>
    <n v="168"/>
    <n v="106.5"/>
    <n v="1146.356415"/>
    <n v="60"/>
    <n v="140"/>
    <n v="100"/>
    <n v="9.2903129906446544"/>
  </r>
  <r>
    <x v="10"/>
    <x v="125"/>
    <x v="2031"/>
    <x v="0"/>
    <x v="1"/>
    <n v="1"/>
    <n v="48"/>
    <n v="104"/>
    <n v="76"/>
    <n v="818.05715999999995"/>
    <n v="32"/>
    <n v="70"/>
    <n v="51"/>
    <n v="4.7380596252287743"/>
  </r>
  <r>
    <x v="10"/>
    <x v="125"/>
    <x v="2031"/>
    <x v="0"/>
    <x v="1"/>
    <s v="Basement"/>
    <n v="14"/>
    <n v="22"/>
    <n v="18"/>
    <n v="193.75037999999998"/>
    <n v="43"/>
    <n v="80"/>
    <n v="61.5"/>
    <n v="5.7135424892464632"/>
  </r>
  <r>
    <x v="10"/>
    <x v="125"/>
    <x v="2032"/>
    <x v="0"/>
    <x v="1"/>
    <s v="Ground"/>
    <n v="27"/>
    <n v="44"/>
    <n v="35.5"/>
    <n v="382.11880499999995"/>
    <n v="104"/>
    <n v="252"/>
    <n v="178"/>
    <n v="16.536757123347485"/>
  </r>
  <r>
    <x v="10"/>
    <x v="125"/>
    <x v="2032"/>
    <x v="0"/>
    <x v="1"/>
    <s v="Ground"/>
    <n v="51"/>
    <n v="99"/>
    <n v="75"/>
    <n v="807.29324999999994"/>
    <n v="97.1"/>
    <n v="183"/>
    <n v="140.05000000000001"/>
    <n v="13.011083343397841"/>
  </r>
  <r>
    <x v="10"/>
    <x v="125"/>
    <x v="2032"/>
    <x v="0"/>
    <x v="1"/>
    <s v="Ground"/>
    <n v="102"/>
    <n v="168"/>
    <n v="135"/>
    <n v="1453.1278499999999"/>
    <n v="97"/>
    <n v="217"/>
    <n v="157"/>
    <n v="14.585791395312109"/>
  </r>
  <r>
    <x v="10"/>
    <x v="125"/>
    <x v="2032"/>
    <x v="0"/>
    <x v="1"/>
    <n v="1"/>
    <n v="32"/>
    <n v="99"/>
    <n v="65.5"/>
    <n v="705.03610499999991"/>
    <n v="97.4"/>
    <n v="224"/>
    <n v="160.69999999999999"/>
    <n v="14.929532975965961"/>
  </r>
  <r>
    <x v="10"/>
    <x v="125"/>
    <x v="2032"/>
    <x v="0"/>
    <x v="1"/>
    <n v="1"/>
    <n v="107"/>
    <n v="188"/>
    <n v="147.5"/>
    <n v="1587.6767249999998"/>
    <n v="112"/>
    <n v="179"/>
    <n v="145.5"/>
    <n v="13.517405401387974"/>
  </r>
  <r>
    <x v="10"/>
    <x v="125"/>
    <x v="2032"/>
    <x v="0"/>
    <x v="1"/>
    <n v="2"/>
    <m/>
    <m/>
    <n v="24"/>
    <n v="258.33384000000001"/>
    <m/>
    <m/>
    <n v="193"/>
    <n v="17.930304071944185"/>
  </r>
  <r>
    <x v="10"/>
    <x v="125"/>
    <x v="2032"/>
    <x v="0"/>
    <x v="1"/>
    <n v="2"/>
    <n v="51"/>
    <n v="96"/>
    <n v="73.5"/>
    <n v="791.14738499999999"/>
    <n v="59"/>
    <n v="140"/>
    <n v="99.5"/>
    <n v="9.2438614256914313"/>
  </r>
  <r>
    <x v="10"/>
    <x v="125"/>
    <x v="2032"/>
    <x v="0"/>
    <x v="1"/>
    <n v="2"/>
    <n v="101"/>
    <n v="242"/>
    <n v="171.5"/>
    <n v="1846.0105649999998"/>
    <n v="75"/>
    <n v="103"/>
    <n v="89"/>
    <n v="8.2683785616737424"/>
  </r>
  <r>
    <x v="10"/>
    <x v="125"/>
    <x v="2032"/>
    <x v="0"/>
    <x v="1"/>
    <n v="2"/>
    <n v="897"/>
    <n v="1255"/>
    <n v="1076"/>
    <n v="11581.967159999998"/>
    <n v="31"/>
    <n v="40"/>
    <n v="35.5"/>
    <n v="3.2980611116788525"/>
  </r>
  <r>
    <x v="10"/>
    <x v="125"/>
    <x v="2032"/>
    <x v="0"/>
    <x v="1"/>
    <n v="3"/>
    <n v="37"/>
    <n v="44"/>
    <n v="40.5"/>
    <n v="435.93835499999994"/>
    <n v="72"/>
    <n v="98"/>
    <n v="85"/>
    <n v="7.8967660420479566"/>
  </r>
  <r>
    <x v="10"/>
    <x v="125"/>
    <x v="2032"/>
    <x v="0"/>
    <x v="1"/>
    <n v="3"/>
    <n v="51"/>
    <n v="97"/>
    <n v="74"/>
    <n v="796.52933999999993"/>
    <n v="75"/>
    <n v="97"/>
    <n v="86"/>
    <n v="7.9896691719544037"/>
  </r>
  <r>
    <x v="10"/>
    <x v="125"/>
    <x v="2032"/>
    <x v="0"/>
    <x v="1"/>
    <n v="3"/>
    <n v="204"/>
    <n v="623"/>
    <n v="413.5"/>
    <n v="4450.8767849999995"/>
    <n v="40"/>
    <n v="69"/>
    <n v="54.5"/>
    <n v="5.063220579901337"/>
  </r>
  <r>
    <x v="10"/>
    <x v="125"/>
    <x v="2032"/>
    <x v="0"/>
    <x v="1"/>
    <n v="3"/>
    <n v="1432"/>
    <n v="1652"/>
    <n v="1542"/>
    <n v="16597.949219999999"/>
    <n v="24"/>
    <n v="27"/>
    <n v="25.5"/>
    <n v="2.3690298126143872"/>
  </r>
  <r>
    <x v="10"/>
    <x v="125"/>
    <x v="2032"/>
    <x v="0"/>
    <x v="1"/>
    <n v="4"/>
    <n v="27"/>
    <n v="50"/>
    <n v="38.5"/>
    <n v="414.41053499999998"/>
    <n v="108"/>
    <n v="145"/>
    <n v="126.5"/>
    <n v="11.752245933165488"/>
  </r>
  <r>
    <x v="10"/>
    <x v="125"/>
    <x v="2032"/>
    <x v="0"/>
    <x v="1"/>
    <n v="4"/>
    <n v="52"/>
    <n v="96"/>
    <n v="74"/>
    <n v="796.52933999999993"/>
    <n v="86.1"/>
    <n v="178"/>
    <n v="132.05000000000001"/>
    <n v="12.267858304146268"/>
  </r>
  <r>
    <x v="10"/>
    <x v="125"/>
    <x v="2032"/>
    <x v="0"/>
    <x v="1"/>
    <n v="4"/>
    <n v="116"/>
    <n v="240"/>
    <n v="178"/>
    <n v="1915.9759799999999"/>
    <n v="32"/>
    <n v="91.9"/>
    <n v="61.95"/>
    <n v="5.7553488977043639"/>
  </r>
  <r>
    <x v="10"/>
    <x v="125"/>
    <x v="2032"/>
    <x v="0"/>
    <x v="1"/>
    <n v="4"/>
    <n v="1143"/>
    <n v="3945"/>
    <n v="2544"/>
    <n v="27383.387039999998"/>
    <n v="26.9"/>
    <n v="29.6"/>
    <n v="28.25"/>
    <n v="2.6245134198571152"/>
  </r>
  <r>
    <x v="10"/>
    <x v="125"/>
    <x v="2032"/>
    <x v="0"/>
    <x v="1"/>
    <n v="5"/>
    <m/>
    <m/>
    <n v="227"/>
    <n v="2443.4075699999999"/>
    <m/>
    <m/>
    <n v="29.6"/>
    <n v="2.7499326452308179"/>
  </r>
  <r>
    <x v="10"/>
    <x v="125"/>
    <x v="2032"/>
    <x v="0"/>
    <x v="1"/>
    <s v="Basement"/>
    <n v="16"/>
    <n v="43"/>
    <n v="29.5"/>
    <n v="317.53534499999995"/>
    <n v="133"/>
    <n v="207"/>
    <n v="170"/>
    <n v="15.793532084095913"/>
  </r>
  <r>
    <x v="10"/>
    <x v="125"/>
    <x v="2032"/>
    <x v="0"/>
    <x v="1"/>
    <s v="Basement"/>
    <n v="53"/>
    <n v="232"/>
    <n v="142.5"/>
    <n v="1533.8571749999999"/>
    <n v="45"/>
    <n v="154"/>
    <n v="99.5"/>
    <n v="9.2438614256914313"/>
  </r>
  <r>
    <x v="10"/>
    <x v="125"/>
    <x v="2032"/>
    <x v="0"/>
    <x v="1"/>
    <s v="Basement"/>
    <m/>
    <m/>
    <n v="3687"/>
    <n v="39686.536169999999"/>
    <m/>
    <m/>
    <n v="29.6"/>
    <n v="2.7499326452308179"/>
  </r>
  <r>
    <x v="10"/>
    <x v="125"/>
    <x v="2033"/>
    <x v="0"/>
    <x v="1"/>
    <s v="Ground"/>
    <n v="17"/>
    <n v="30"/>
    <n v="23.5"/>
    <n v="252.95188499999998"/>
    <n v="8.59"/>
    <n v="8.66"/>
    <n v="8.625"/>
    <n v="0.80128949544310146"/>
  </r>
  <r>
    <x v="10"/>
    <x v="125"/>
    <x v="2034"/>
    <x v="0"/>
    <x v="1"/>
    <s v="Ground"/>
    <m/>
    <m/>
    <n v="8"/>
    <n v="86.111279999999994"/>
    <n v="123"/>
    <n v="143"/>
    <n v="133"/>
    <n v="12.356116277557391"/>
  </r>
  <r>
    <x v="10"/>
    <x v="125"/>
    <x v="2034"/>
    <x v="0"/>
    <x v="1"/>
    <n v="1"/>
    <n v="26"/>
    <n v="97"/>
    <n v="61.5"/>
    <n v="661.98046499999998"/>
    <n v="57"/>
    <n v="88"/>
    <n v="72.5"/>
    <n v="6.7354769182173753"/>
  </r>
  <r>
    <x v="10"/>
    <x v="125"/>
    <x v="2034"/>
    <x v="0"/>
    <x v="1"/>
    <n v="2"/>
    <n v="38"/>
    <n v="82"/>
    <n v="60"/>
    <n v="645.83459999999991"/>
    <n v="17"/>
    <n v="62"/>
    <n v="39.5"/>
    <n v="3.6696736313046388"/>
  </r>
  <r>
    <x v="10"/>
    <x v="125"/>
    <x v="2035"/>
    <x v="0"/>
    <x v="1"/>
    <s v="Ground"/>
    <n v="19"/>
    <n v="40"/>
    <n v="29.5"/>
    <n v="317.53534499999995"/>
    <n v="82.3"/>
    <n v="150.66999999999999"/>
    <n v="116.48499999999999"/>
    <n v="10.821821087152426"/>
  </r>
  <r>
    <x v="10"/>
    <x v="125"/>
    <x v="2035"/>
    <x v="0"/>
    <x v="1"/>
    <s v="Ground"/>
    <n v="8"/>
    <n v="9"/>
    <n v="8.5"/>
    <n v="91.493234999999999"/>
    <n v="74.28"/>
    <n v="75.23"/>
    <n v="74.754999999999995"/>
    <n v="6.9449734761564113"/>
  </r>
  <r>
    <x v="10"/>
    <x v="125"/>
    <x v="2035"/>
    <x v="0"/>
    <x v="1"/>
    <s v="Ground"/>
    <m/>
    <m/>
    <n v="55"/>
    <n v="592.01504999999997"/>
    <m/>
    <m/>
    <n v="163.07"/>
    <n v="15.149713393844239"/>
  </r>
  <r>
    <x v="10"/>
    <x v="125"/>
    <x v="2036"/>
    <x v="0"/>
    <x v="1"/>
    <s v="Ground"/>
    <m/>
    <m/>
    <n v="21"/>
    <n v="226.04210999999998"/>
    <n v="118"/>
    <n v="199"/>
    <n v="158.5"/>
    <n v="14.725146090171778"/>
  </r>
  <r>
    <x v="10"/>
    <x v="125"/>
    <x v="2036"/>
    <x v="0"/>
    <x v="1"/>
    <s v="Ground"/>
    <m/>
    <m/>
    <n v="39"/>
    <n v="419.79248999999999"/>
    <n v="67.099999999999994"/>
    <n v="94.6"/>
    <n v="80.849999999999994"/>
    <n v="7.5112180529362034"/>
  </r>
  <r>
    <x v="10"/>
    <x v="125"/>
    <x v="2036"/>
    <x v="0"/>
    <x v="1"/>
    <s v="Ground"/>
    <m/>
    <m/>
    <n v="60"/>
    <n v="645.83459999999991"/>
    <m/>
    <m/>
    <n v="137"/>
    <n v="12.727728797183177"/>
  </r>
  <r>
    <x v="10"/>
    <x v="125"/>
    <x v="2036"/>
    <x v="0"/>
    <x v="1"/>
    <n v="1"/>
    <n v="35"/>
    <n v="40"/>
    <n v="37.5"/>
    <n v="403.64662499999997"/>
    <n v="90.2"/>
    <n v="124"/>
    <n v="107.1"/>
    <n v="9.9499252129804248"/>
  </r>
  <r>
    <x v="10"/>
    <x v="125"/>
    <x v="2036"/>
    <x v="0"/>
    <x v="1"/>
    <n v="1"/>
    <m/>
    <m/>
    <n v="41"/>
    <n v="441.32030999999995"/>
    <n v="109"/>
    <n v="121"/>
    <n v="115"/>
    <n v="10.683859939241353"/>
  </r>
  <r>
    <x v="10"/>
    <x v="125"/>
    <x v="2036"/>
    <x v="0"/>
    <x v="1"/>
    <n v="1"/>
    <m/>
    <m/>
    <n v="60"/>
    <n v="645.83459999999991"/>
    <m/>
    <m/>
    <n v="137"/>
    <n v="12.727728797183177"/>
  </r>
  <r>
    <x v="10"/>
    <x v="125"/>
    <x v="2037"/>
    <x v="0"/>
    <x v="1"/>
    <s v="Ground"/>
    <m/>
    <m/>
    <n v="28"/>
    <n v="301.38947999999999"/>
    <m/>
    <m/>
    <n v="53.8"/>
    <n v="4.9981883889668239"/>
  </r>
  <r>
    <x v="10"/>
    <x v="125"/>
    <x v="2037"/>
    <x v="0"/>
    <x v="1"/>
    <s v="Ground"/>
    <m/>
    <m/>
    <n v="77"/>
    <n v="828.82106999999996"/>
    <m/>
    <m/>
    <n v="16.100000000000001"/>
    <n v="1.4957403914937897"/>
  </r>
  <r>
    <x v="10"/>
    <x v="125"/>
    <x v="2038"/>
    <x v="0"/>
    <x v="1"/>
    <n v="1"/>
    <m/>
    <m/>
    <n v="3173"/>
    <n v="34153.886429999999"/>
    <m/>
    <m/>
    <n v="40.75"/>
    <n v="3.785802543687697"/>
  </r>
  <r>
    <x v="10"/>
    <x v="125"/>
    <x v="2038"/>
    <x v="0"/>
    <x v="1"/>
    <n v="2"/>
    <n v="31"/>
    <n v="58"/>
    <n v="44.5"/>
    <n v="478.99399499999998"/>
    <m/>
    <m/>
    <n v="43.13"/>
    <n v="4.0069119928650396"/>
  </r>
  <r>
    <x v="10"/>
    <x v="125"/>
    <x v="2038"/>
    <x v="0"/>
    <x v="1"/>
    <n v="2"/>
    <m/>
    <m/>
    <n v="3045"/>
    <n v="32776.105949999997"/>
    <m/>
    <m/>
    <n v="30.85"/>
    <n v="2.8660615576138762"/>
  </r>
  <r>
    <x v="10"/>
    <x v="125"/>
    <x v="2038"/>
    <x v="0"/>
    <x v="1"/>
    <n v="3"/>
    <n v="743"/>
    <n v="938"/>
    <n v="840.5"/>
    <n v="9047.066354999999"/>
    <n v="24.26"/>
    <n v="28.96"/>
    <n v="26.61"/>
    <n v="2.4721522868105428"/>
  </r>
  <r>
    <x v="10"/>
    <x v="125"/>
    <x v="2039"/>
    <x v="0"/>
    <x v="1"/>
    <s v="Ground"/>
    <m/>
    <m/>
    <n v="36"/>
    <n v="387.50075999999996"/>
    <m/>
    <m/>
    <n v="43.05"/>
    <n v="3.9994797424725239"/>
  </r>
  <r>
    <x v="10"/>
    <x v="125"/>
    <x v="2039"/>
    <x v="0"/>
    <x v="1"/>
    <n v="1"/>
    <n v="23"/>
    <n v="41"/>
    <n v="32"/>
    <n v="344.44511999999997"/>
    <n v="30.12"/>
    <n v="30.14"/>
    <n v="30.130000000000003"/>
    <n v="2.7991713040812347"/>
  </r>
  <r>
    <x v="10"/>
    <x v="125"/>
    <x v="2039"/>
    <x v="0"/>
    <x v="1"/>
    <n v="2"/>
    <m/>
    <m/>
    <n v="41"/>
    <n v="441.32030999999995"/>
    <m/>
    <m/>
    <n v="19.38"/>
    <n v="1.800462657586934"/>
  </r>
  <r>
    <x v="10"/>
    <x v="128"/>
    <x v="2040"/>
    <x v="0"/>
    <x v="1"/>
    <s v="Ground"/>
    <n v="16"/>
    <n v="30"/>
    <n v="23"/>
    <n v="247.56992999999997"/>
    <n v="143"/>
    <n v="200"/>
    <n v="171.5"/>
    <n v="15.932886778955584"/>
  </r>
  <r>
    <x v="10"/>
    <x v="128"/>
    <x v="2041"/>
    <x v="0"/>
    <x v="1"/>
    <s v="Ground"/>
    <n v="55"/>
    <n v="67"/>
    <n v="61"/>
    <n v="656.59850999999992"/>
    <n v="64.599999999999994"/>
    <n v="80.7"/>
    <n v="72.650000000000006"/>
    <n v="6.7494123877033427"/>
  </r>
  <r>
    <x v="10"/>
    <x v="128"/>
    <x v="2041"/>
    <x v="0"/>
    <x v="1"/>
    <s v="Ground"/>
    <n v="90"/>
    <n v="210"/>
    <n v="150"/>
    <n v="1614.5864999999999"/>
    <n v="20.5"/>
    <n v="32.299999999999997"/>
    <n v="26.4"/>
    <n v="2.4526426295301889"/>
  </r>
  <r>
    <x v="10"/>
    <x v="139"/>
    <x v="2042"/>
    <x v="0"/>
    <x v="1"/>
    <s v="Ground"/>
    <n v="20"/>
    <n v="80"/>
    <n v="50"/>
    <n v="538.19549999999992"/>
    <n v="75.45"/>
    <n v="162.86000000000001"/>
    <n v="119.155"/>
    <n v="11.069872444002639"/>
  </r>
  <r>
    <x v="10"/>
    <x v="139"/>
    <x v="2042"/>
    <x v="0"/>
    <x v="1"/>
    <s v="Ground"/>
    <n v="100"/>
    <n v="240"/>
    <n v="170"/>
    <n v="1829.8646999999999"/>
    <n v="47.47"/>
    <n v="84.07"/>
    <n v="65.77"/>
    <n v="6.1102388539469894"/>
  </r>
  <r>
    <x v="10"/>
    <x v="139"/>
    <x v="2042"/>
    <x v="0"/>
    <x v="1"/>
    <n v="1"/>
    <n v="40"/>
    <n v="80"/>
    <n v="60"/>
    <n v="645.83459999999991"/>
    <n v="105.27"/>
    <n v="120.23"/>
    <n v="112.75"/>
    <n v="10.474827896951849"/>
  </r>
  <r>
    <x v="10"/>
    <x v="139"/>
    <x v="2042"/>
    <x v="0"/>
    <x v="1"/>
    <n v="2"/>
    <n v="40"/>
    <n v="80"/>
    <n v="60"/>
    <n v="645.83459999999991"/>
    <n v="56.4"/>
    <n v="81.48"/>
    <n v="68.94"/>
    <n v="6.4047417757504252"/>
  </r>
  <r>
    <x v="10"/>
    <x v="139"/>
    <x v="2043"/>
    <x v="0"/>
    <x v="1"/>
    <s v="Ground"/>
    <n v="28"/>
    <n v="38"/>
    <n v="33"/>
    <n v="355.20902999999998"/>
    <n v="22.84"/>
    <n v="33.229999999999997"/>
    <n v="28.034999999999997"/>
    <n v="2.6045392469272288"/>
  </r>
  <r>
    <x v="10"/>
    <x v="139"/>
    <x v="2043"/>
    <x v="0"/>
    <x v="1"/>
    <n v="1"/>
    <n v="35"/>
    <n v="47"/>
    <n v="41"/>
    <n v="441.32030999999995"/>
    <n v="30.14"/>
    <n v="30.25"/>
    <n v="30.195"/>
    <n v="2.8052100075251536"/>
  </r>
  <r>
    <x v="10"/>
    <x v="139"/>
    <x v="2044"/>
    <x v="0"/>
    <x v="1"/>
    <s v="Ground"/>
    <n v="31"/>
    <n v="47"/>
    <n v="39"/>
    <n v="419.79248999999999"/>
    <n v="53.39"/>
    <n v="123.78"/>
    <n v="88.585000000000008"/>
    <n v="8.2298237627625692"/>
  </r>
  <r>
    <x v="10"/>
    <x v="139"/>
    <x v="2044"/>
    <x v="0"/>
    <x v="1"/>
    <n v="1"/>
    <n v="31"/>
    <n v="47"/>
    <n v="39"/>
    <n v="419.79248999999999"/>
    <n v="51.67"/>
    <n v="79.650000000000006"/>
    <n v="65.66"/>
    <n v="6.1000195096572805"/>
  </r>
  <r>
    <x v="10"/>
    <x v="139"/>
    <x v="2044"/>
    <x v="0"/>
    <x v="1"/>
    <n v="2"/>
    <n v="47"/>
    <n v="53"/>
    <n v="50"/>
    <n v="538.19549999999992"/>
    <m/>
    <m/>
    <n v="50.59"/>
    <n v="4.6999693419671313"/>
  </r>
  <r>
    <x v="10"/>
    <x v="139"/>
    <x v="2044"/>
    <x v="0"/>
    <x v="1"/>
    <n v="3"/>
    <n v="31"/>
    <n v="53"/>
    <n v="42"/>
    <n v="452.08421999999996"/>
    <n v="45"/>
    <n v="57.05"/>
    <n v="51.024999999999999"/>
    <n v="4.7403822034764351"/>
  </r>
  <r>
    <x v="10"/>
    <x v="139"/>
    <x v="2044"/>
    <x v="0"/>
    <x v="1"/>
    <n v="4"/>
    <n v="31"/>
    <n v="47"/>
    <n v="39"/>
    <n v="419.79248999999999"/>
    <n v="21.53"/>
    <n v="76.930000000000007"/>
    <n v="49.230000000000004"/>
    <n v="4.5736210852943637"/>
  </r>
  <r>
    <x v="10"/>
    <x v="139"/>
    <x v="2045"/>
    <x v="0"/>
    <x v="1"/>
    <s v="Ground"/>
    <m/>
    <m/>
    <n v="106"/>
    <n v="1140.9744599999999"/>
    <m/>
    <m/>
    <n v="11.32"/>
    <n v="1.0516634305409749"/>
  </r>
  <r>
    <x v="10"/>
    <x v="139"/>
    <x v="2045"/>
    <x v="0"/>
    <x v="1"/>
    <s v="Ground"/>
    <n v="61"/>
    <n v="64"/>
    <n v="62.5"/>
    <n v="672.74437499999999"/>
    <n v="7.38"/>
    <n v="7.55"/>
    <n v="7.4649999999999999"/>
    <n v="0.69352186475162347"/>
  </r>
  <r>
    <x v="10"/>
    <x v="139"/>
    <x v="2045"/>
    <x v="0"/>
    <x v="1"/>
    <s v="Ground"/>
    <n v="31"/>
    <n v="42"/>
    <n v="36.5"/>
    <n v="392.88271499999996"/>
    <n v="7.34"/>
    <n v="7.54"/>
    <n v="7.4399999999999995"/>
    <n v="0.69119928650396234"/>
  </r>
  <r>
    <x v="10"/>
    <x v="139"/>
    <x v="2045"/>
    <x v="0"/>
    <x v="1"/>
    <n v="1"/>
    <n v="32"/>
    <n v="42"/>
    <n v="37"/>
    <n v="398.26466999999997"/>
    <n v="7.53"/>
    <n v="12"/>
    <n v="9.7650000000000006"/>
    <n v="0.90719906353645063"/>
  </r>
  <r>
    <x v="10"/>
    <x v="139"/>
    <x v="2045"/>
    <x v="0"/>
    <x v="1"/>
    <n v="2"/>
    <n v="25"/>
    <n v="42"/>
    <n v="33.5"/>
    <n v="360.59098499999999"/>
    <n v="8.74"/>
    <n v="12.2"/>
    <n v="10.469999999999999"/>
    <n v="0.97269577012049524"/>
  </r>
  <r>
    <x v="10"/>
    <x v="139"/>
    <x v="2046"/>
    <x v="0"/>
    <x v="1"/>
    <s v="Ground"/>
    <n v="35"/>
    <n v="154"/>
    <n v="94.5"/>
    <n v="1017.189495"/>
    <n v="63.51"/>
    <n v="102.47"/>
    <n v="82.99"/>
    <n v="7.7100307509359984"/>
  </r>
  <r>
    <x v="10"/>
    <x v="139"/>
    <x v="2046"/>
    <x v="0"/>
    <x v="1"/>
    <n v="1"/>
    <n v="42"/>
    <n v="105"/>
    <n v="73.5"/>
    <n v="791.14738499999999"/>
    <n v="44.56"/>
    <n v="73.19"/>
    <n v="58.875"/>
    <n v="5.469671773242041"/>
  </r>
  <r>
    <x v="10"/>
    <x v="139"/>
    <x v="2046"/>
    <x v="0"/>
    <x v="1"/>
    <n v="2"/>
    <n v="42"/>
    <n v="85"/>
    <n v="63.5"/>
    <n v="683.508285"/>
    <n v="40.69"/>
    <n v="43.06"/>
    <n v="41.875"/>
    <n v="3.8903185648324494"/>
  </r>
  <r>
    <x v="10"/>
    <x v="139"/>
    <x v="2046"/>
    <x v="0"/>
    <x v="1"/>
    <n v="2"/>
    <n v="500"/>
    <n v="650"/>
    <n v="575"/>
    <n v="6189.2482499999996"/>
    <n v="10.98"/>
    <n v="29.17"/>
    <n v="20.075000000000003"/>
    <n v="1.8650303328719149"/>
  </r>
  <r>
    <x v="10"/>
    <x v="129"/>
    <x v="2047"/>
    <x v="0"/>
    <x v="1"/>
    <s v="Ground"/>
    <n v="38"/>
    <n v="41"/>
    <n v="39.5"/>
    <n v="425.17444499999999"/>
    <n v="65.53"/>
    <n v="95.44"/>
    <n v="80.484999999999999"/>
    <n v="7.4773084105203509"/>
  </r>
  <r>
    <x v="10"/>
    <x v="129"/>
    <x v="2047"/>
    <x v="0"/>
    <x v="1"/>
    <n v="1"/>
    <n v="96"/>
    <n v="128"/>
    <n v="112"/>
    <n v="1205.55792"/>
    <n v="82.88"/>
    <n v="106.61"/>
    <n v="94.745000000000005"/>
    <n v="8.8021070429862789"/>
  </r>
  <r>
    <x v="10"/>
    <x v="129"/>
    <x v="2047"/>
    <x v="0"/>
    <x v="1"/>
    <n v="1"/>
    <m/>
    <m/>
    <n v="48"/>
    <n v="516.66768000000002"/>
    <n v="116.6"/>
    <n v="128.09"/>
    <n v="122.345"/>
    <n v="11.366233428404204"/>
  </r>
  <r>
    <x v="10"/>
    <x v="129"/>
    <x v="2047"/>
    <x v="0"/>
    <x v="1"/>
    <n v="1"/>
    <m/>
    <m/>
    <n v="21"/>
    <n v="226.04210999999998"/>
    <m/>
    <m/>
    <n v="14.3"/>
    <n v="1.3285147576621859"/>
  </r>
  <r>
    <x v="10"/>
    <x v="129"/>
    <x v="2047"/>
    <x v="0"/>
    <x v="1"/>
    <n v="2"/>
    <m/>
    <m/>
    <n v="2200"/>
    <n v="23680.601999999999"/>
    <n v="11.46"/>
    <n v="18.3"/>
    <n v="14.88"/>
    <n v="1.3823985730079247"/>
  </r>
  <r>
    <x v="10"/>
    <x v="130"/>
    <x v="2048"/>
    <x v="0"/>
    <x v="1"/>
    <s v="Ground"/>
    <m/>
    <m/>
    <n v="10.8"/>
    <n v="116.25022799999999"/>
    <m/>
    <m/>
    <n v="324"/>
    <n v="30.100614089688683"/>
  </r>
  <r>
    <x v="10"/>
    <x v="130"/>
    <x v="2048"/>
    <x v="0"/>
    <x v="1"/>
    <s v="Ground"/>
    <m/>
    <m/>
    <n v="18"/>
    <n v="193.75037999999998"/>
    <m/>
    <m/>
    <n v="111"/>
    <n v="10.312247419615566"/>
  </r>
  <r>
    <x v="10"/>
    <x v="130"/>
    <x v="2048"/>
    <x v="0"/>
    <x v="1"/>
    <s v="Ground"/>
    <m/>
    <m/>
    <n v="23"/>
    <n v="247.56992999999997"/>
    <m/>
    <m/>
    <n v="131"/>
    <n v="12.170310017744498"/>
  </r>
  <r>
    <x v="10"/>
    <x v="130"/>
    <x v="2048"/>
    <x v="0"/>
    <x v="1"/>
    <s v="Ground"/>
    <m/>
    <m/>
    <n v="22"/>
    <n v="236.80601999999999"/>
    <m/>
    <m/>
    <n v="128"/>
    <n v="11.891600628025159"/>
  </r>
  <r>
    <x v="10"/>
    <x v="130"/>
    <x v="2048"/>
    <x v="0"/>
    <x v="1"/>
    <s v="Ground"/>
    <m/>
    <m/>
    <n v="89.5"/>
    <n v="963.36994499999992"/>
    <m/>
    <m/>
    <n v="39"/>
    <n v="3.6232220663514156"/>
  </r>
  <r>
    <x v="10"/>
    <x v="130"/>
    <x v="2049"/>
    <x v="0"/>
    <x v="1"/>
    <s v="Ground &amp; 1"/>
    <m/>
    <m/>
    <n v="36"/>
    <n v="387.50075999999996"/>
    <m/>
    <m/>
    <n v="8.3000000000000007"/>
    <n v="0.7710959782235064"/>
  </r>
  <r>
    <x v="10"/>
    <x v="130"/>
    <x v="2050"/>
    <x v="0"/>
    <x v="1"/>
    <s v="Ground"/>
    <m/>
    <m/>
    <n v="19.2"/>
    <n v="206.66707199999999"/>
    <m/>
    <m/>
    <n v="104"/>
    <n v="9.6619255102704411"/>
  </r>
  <r>
    <x v="10"/>
    <x v="130"/>
    <x v="2050"/>
    <x v="0"/>
    <x v="1"/>
    <n v="1"/>
    <m/>
    <m/>
    <n v="21.88"/>
    <n v="235.51435079999996"/>
    <m/>
    <m/>
    <n v="73"/>
    <n v="6.7819284831705984"/>
  </r>
  <r>
    <x v="10"/>
    <x v="130"/>
    <x v="2050"/>
    <x v="0"/>
    <x v="1"/>
    <n v="1"/>
    <m/>
    <m/>
    <n v="23.04"/>
    <n v="248.00048639999997"/>
    <m/>
    <m/>
    <n v="86"/>
    <n v="7.9896691719544037"/>
  </r>
  <r>
    <x v="10"/>
    <x v="130"/>
    <x v="2050"/>
    <x v="0"/>
    <x v="1"/>
    <n v="1"/>
    <m/>
    <m/>
    <n v="31"/>
    <n v="333.68120999999996"/>
    <m/>
    <m/>
    <n v="151"/>
    <n v="14.02837261587343"/>
  </r>
  <r>
    <x v="10"/>
    <x v="130"/>
    <x v="2050"/>
    <x v="0"/>
    <x v="1"/>
    <n v="1"/>
    <m/>
    <m/>
    <n v="31.77"/>
    <n v="341.96942069999994"/>
    <m/>
    <m/>
    <n v="86"/>
    <n v="7.9896691719544037"/>
  </r>
  <r>
    <x v="10"/>
    <x v="130"/>
    <x v="2050"/>
    <x v="0"/>
    <x v="1"/>
    <n v="1"/>
    <m/>
    <m/>
    <n v="181"/>
    <n v="1948.2677099999999"/>
    <m/>
    <m/>
    <n v="65"/>
    <n v="6.0387034439190259"/>
  </r>
  <r>
    <x v="10"/>
    <x v="130"/>
    <x v="2050"/>
    <x v="0"/>
    <x v="1"/>
    <n v="2"/>
    <m/>
    <m/>
    <n v="32"/>
    <n v="344.44511999999997"/>
    <m/>
    <m/>
    <n v="53"/>
    <n v="4.9238658850416677"/>
  </r>
  <r>
    <x v="10"/>
    <x v="130"/>
    <x v="2051"/>
    <x v="0"/>
    <x v="1"/>
    <s v="Ground"/>
    <m/>
    <m/>
    <n v="70"/>
    <n v="753.47369999999989"/>
    <m/>
    <m/>
    <n v="65"/>
    <n v="6.0387034439190259"/>
  </r>
  <r>
    <x v="10"/>
    <x v="130"/>
    <x v="2052"/>
    <x v="0"/>
    <x v="1"/>
    <s v="Basement"/>
    <m/>
    <m/>
    <n v="89"/>
    <n v="957.98798999999997"/>
    <m/>
    <m/>
    <n v="71"/>
    <n v="6.596122223357705"/>
  </r>
  <r>
    <x v="10"/>
    <x v="130"/>
    <x v="2052"/>
    <x v="0"/>
    <x v="1"/>
    <n v="1"/>
    <m/>
    <m/>
    <n v="83"/>
    <n v="893.40452999999991"/>
    <m/>
    <m/>
    <n v="81"/>
    <n v="7.5251535224221708"/>
  </r>
  <r>
    <x v="10"/>
    <x v="130"/>
    <x v="2052"/>
    <x v="0"/>
    <x v="1"/>
    <n v="1"/>
    <m/>
    <m/>
    <n v="167"/>
    <n v="1797.5729699999999"/>
    <m/>
    <m/>
    <n v="65"/>
    <n v="6.0387034439190259"/>
  </r>
  <r>
    <x v="10"/>
    <x v="130"/>
    <x v="2052"/>
    <x v="0"/>
    <x v="1"/>
    <n v="2"/>
    <m/>
    <m/>
    <n v="114"/>
    <n v="1227.08574"/>
    <m/>
    <m/>
    <n v="60"/>
    <n v="5.574187794386793"/>
  </r>
  <r>
    <x v="10"/>
    <x v="130"/>
    <x v="2053"/>
    <x v="0"/>
    <x v="1"/>
    <s v="Ground"/>
    <m/>
    <m/>
    <n v="13"/>
    <n v="139.93082999999999"/>
    <m/>
    <m/>
    <n v="11.5"/>
    <n v="1.0683859939241354"/>
  </r>
  <r>
    <x v="10"/>
    <x v="130"/>
    <x v="2054"/>
    <x v="0"/>
    <x v="1"/>
    <s v="Ground"/>
    <m/>
    <m/>
    <n v="13"/>
    <n v="139.93082999999999"/>
    <m/>
    <m/>
    <n v="15"/>
    <n v="1.3935469485966983"/>
  </r>
  <r>
    <x v="10"/>
    <x v="130"/>
    <x v="2055"/>
    <x v="0"/>
    <x v="1"/>
    <s v="Ground &amp; 1"/>
    <m/>
    <m/>
    <n v="21"/>
    <n v="226.04210999999998"/>
    <m/>
    <m/>
    <n v="14.3"/>
    <n v="1.3285147576621859"/>
  </r>
  <r>
    <x v="10"/>
    <x v="132"/>
    <x v="2056"/>
    <x v="1"/>
    <x v="1"/>
    <s v="Ground"/>
    <n v="12"/>
    <n v="15"/>
    <n v="13.5"/>
    <n v="145.31278499999999"/>
    <n v="118.64"/>
    <n v="144.93"/>
    <n v="131.785"/>
    <n v="12.243238974721059"/>
  </r>
  <r>
    <x v="10"/>
    <x v="132"/>
    <x v="2056"/>
    <x v="1"/>
    <x v="1"/>
    <s v="Ground"/>
    <m/>
    <m/>
    <n v="38"/>
    <n v="409.02857999999998"/>
    <m/>
    <m/>
    <n v="58.6"/>
    <n v="5.4441234125177678"/>
  </r>
  <r>
    <x v="10"/>
    <x v="139"/>
    <x v="2057"/>
    <x v="1"/>
    <x v="1"/>
    <s v="Ground"/>
    <n v="32"/>
    <n v="48"/>
    <n v="40"/>
    <n v="430.55639999999994"/>
    <n v="35.5"/>
    <n v="63.6"/>
    <n v="49.55"/>
    <n v="4.6033500868644266"/>
  </r>
  <r>
    <x v="10"/>
    <x v="125"/>
    <x v="2058"/>
    <x v="0"/>
    <x v="2"/>
    <s v="Ground"/>
    <m/>
    <m/>
    <n v="93"/>
    <n v="1001.0436299999999"/>
    <m/>
    <m/>
    <n v="48.44"/>
    <n v="4.5002276126682705"/>
  </r>
  <r>
    <x v="10"/>
    <x v="125"/>
    <x v="2058"/>
    <x v="0"/>
    <x v="2"/>
    <s v="Ground"/>
    <n v="112"/>
    <n v="124"/>
    <n v="118"/>
    <n v="1270.1413799999998"/>
    <n v="32.200000000000003"/>
    <n v="35.729999999999997"/>
    <n v="33.965000000000003"/>
    <n v="3.1554548072724575"/>
  </r>
  <r>
    <x v="10"/>
    <x v="125"/>
    <x v="2058"/>
    <x v="0"/>
    <x v="2"/>
    <s v="Ground"/>
    <n v="145"/>
    <n v="233"/>
    <n v="189"/>
    <n v="2034.3789899999999"/>
    <n v="21.92"/>
    <n v="27.18"/>
    <n v="24.55"/>
    <n v="2.280771839203263"/>
  </r>
  <r>
    <x v="10"/>
    <x v="125"/>
    <x v="2058"/>
    <x v="0"/>
    <x v="2"/>
    <n v="1"/>
    <n v="72"/>
    <n v="172"/>
    <n v="122"/>
    <n v="1313.1970199999998"/>
    <m/>
    <m/>
    <n v="10.76"/>
    <n v="0.99963767779336488"/>
  </r>
  <r>
    <x v="10"/>
    <x v="125"/>
    <x v="2058"/>
    <x v="0"/>
    <x v="2"/>
    <n v="2"/>
    <n v="72"/>
    <n v="616"/>
    <n v="344"/>
    <n v="3702.7850399999998"/>
    <m/>
    <m/>
    <n v="10.76"/>
    <n v="0.99963767779336488"/>
  </r>
  <r>
    <x v="10"/>
    <x v="125"/>
    <x v="2058"/>
    <x v="0"/>
    <x v="2"/>
    <n v="3"/>
    <n v="90"/>
    <n v="194"/>
    <n v="142"/>
    <n v="1528.4752199999998"/>
    <m/>
    <m/>
    <n v="10.76"/>
    <n v="0.99963767779336488"/>
  </r>
  <r>
    <x v="10"/>
    <x v="125"/>
    <x v="1404"/>
    <x v="0"/>
    <x v="2"/>
    <s v="1"/>
    <m/>
    <m/>
    <n v="251"/>
    <n v="2701.7414099999996"/>
    <m/>
    <m/>
    <n v="29.06"/>
    <n v="2.6997649550813367"/>
  </r>
  <r>
    <x v="10"/>
    <x v="125"/>
    <x v="1404"/>
    <x v="0"/>
    <x v="2"/>
    <n v="6"/>
    <m/>
    <m/>
    <n v="1072"/>
    <n v="11538.91152"/>
    <m/>
    <m/>
    <n v="24.76"/>
    <n v="2.3002814964836169"/>
  </r>
  <r>
    <x v="10"/>
    <x v="125"/>
    <x v="2059"/>
    <x v="0"/>
    <x v="2"/>
    <s v="Ground"/>
    <m/>
    <m/>
    <n v="543"/>
    <n v="5844.8031299999993"/>
    <m/>
    <m/>
    <n v="27.9"/>
    <n v="2.5919973243898586"/>
  </r>
  <r>
    <x v="10"/>
    <x v="125"/>
    <x v="2060"/>
    <x v="0"/>
    <x v="2"/>
    <n v="4"/>
    <m/>
    <m/>
    <n v="189"/>
    <n v="2034.3789899999999"/>
    <m/>
    <m/>
    <n v="28.52"/>
    <n v="2.6495972649318555"/>
  </r>
  <r>
    <x v="10"/>
    <x v="125"/>
    <x v="2060"/>
    <x v="0"/>
    <x v="2"/>
    <s v="6 &amp; 7"/>
    <n v="573"/>
    <n v="577"/>
    <n v="575"/>
    <n v="6189.2482499999996"/>
    <m/>
    <m/>
    <n v="30.14"/>
    <n v="2.8001003353802991"/>
  </r>
  <r>
    <x v="10"/>
    <x v="125"/>
    <x v="2060"/>
    <x v="0"/>
    <x v="2"/>
    <n v="1"/>
    <m/>
    <m/>
    <n v="377"/>
    <n v="4057.9940699999997"/>
    <m/>
    <m/>
    <n v="18.84"/>
    <n v="1.7502949674374531"/>
  </r>
  <r>
    <x v="10"/>
    <x v="125"/>
    <x v="2060"/>
    <x v="0"/>
    <x v="2"/>
    <n v="2"/>
    <m/>
    <m/>
    <n v="377"/>
    <n v="4057.9940699999997"/>
    <m/>
    <m/>
    <n v="18.84"/>
    <n v="1.7502949674374531"/>
  </r>
  <r>
    <x v="10"/>
    <x v="125"/>
    <x v="2060"/>
    <x v="0"/>
    <x v="2"/>
    <n v="3"/>
    <m/>
    <m/>
    <n v="377"/>
    <n v="4057.9940699999997"/>
    <m/>
    <m/>
    <n v="18.84"/>
    <n v="1.7502949674374531"/>
  </r>
  <r>
    <x v="10"/>
    <x v="125"/>
    <x v="1152"/>
    <x v="0"/>
    <x v="2"/>
    <n v="1"/>
    <m/>
    <m/>
    <n v="825"/>
    <n v="8880.2257499999996"/>
    <m/>
    <m/>
    <n v="29.3"/>
    <n v="2.7220617062588839"/>
  </r>
  <r>
    <x v="10"/>
    <x v="125"/>
    <x v="1152"/>
    <x v="0"/>
    <x v="2"/>
    <n v="2"/>
    <m/>
    <m/>
    <n v="825"/>
    <n v="8880.2257499999996"/>
    <m/>
    <m/>
    <n v="24.76"/>
    <n v="2.3002814964836169"/>
  </r>
  <r>
    <x v="10"/>
    <x v="125"/>
    <x v="1152"/>
    <x v="0"/>
    <x v="2"/>
    <n v="3"/>
    <m/>
    <m/>
    <n v="825"/>
    <n v="8880.2257499999996"/>
    <m/>
    <m/>
    <n v="25.94"/>
    <n v="2.4099071897732238"/>
  </r>
  <r>
    <x v="10"/>
    <x v="125"/>
    <x v="1152"/>
    <x v="0"/>
    <x v="2"/>
    <n v="4"/>
    <m/>
    <m/>
    <n v="825"/>
    <n v="8880.2257499999996"/>
    <m/>
    <m/>
    <n v="25.94"/>
    <n v="2.4099071897732238"/>
  </r>
  <r>
    <x v="10"/>
    <x v="125"/>
    <x v="2061"/>
    <x v="0"/>
    <x v="2"/>
    <n v="2"/>
    <n v="350"/>
    <n v="365"/>
    <n v="357.5"/>
    <n v="3848.0978249999998"/>
    <n v="14.85"/>
    <n v="15.07"/>
    <n v="14.96"/>
    <n v="1.3898308234004404"/>
  </r>
  <r>
    <x v="10"/>
    <x v="125"/>
    <x v="2061"/>
    <x v="0"/>
    <x v="2"/>
    <n v="6"/>
    <m/>
    <m/>
    <n v="409"/>
    <n v="4402.4391900000001"/>
    <m/>
    <m/>
    <n v="17.22"/>
    <n v="1.5997918969890095"/>
  </r>
  <r>
    <x v="10"/>
    <x v="125"/>
    <x v="2061"/>
    <x v="0"/>
    <x v="2"/>
    <n v="8"/>
    <n v="117"/>
    <n v="254"/>
    <n v="185.5"/>
    <n v="1996.705305"/>
    <n v="15.07"/>
    <n v="17.22"/>
    <n v="16.145"/>
    <n v="1.4999210323395795"/>
  </r>
  <r>
    <x v="10"/>
    <x v="125"/>
    <x v="2062"/>
    <x v="0"/>
    <x v="2"/>
    <s v="Ground  &amp; 1"/>
    <m/>
    <m/>
    <n v="733"/>
    <n v="7889.9460299999992"/>
    <m/>
    <m/>
    <n v="31.92"/>
    <n v="2.9654679066137741"/>
  </r>
  <r>
    <x v="10"/>
    <x v="125"/>
    <x v="2063"/>
    <x v="0"/>
    <x v="2"/>
    <s v="2"/>
    <n v="1109"/>
    <m/>
    <n v="1109"/>
    <n v="11937.176189999998"/>
    <m/>
    <m/>
    <n v="18.3"/>
    <n v="1.7001272772879719"/>
  </r>
  <r>
    <x v="10"/>
    <x v="139"/>
    <x v="2064"/>
    <x v="0"/>
    <x v="2"/>
    <s v="Ground"/>
    <m/>
    <m/>
    <n v="463"/>
    <n v="4983.6903299999994"/>
    <m/>
    <m/>
    <n v="15.18"/>
    <n v="1.4102695119798587"/>
  </r>
  <r>
    <x v="10"/>
    <x v="139"/>
    <x v="2064"/>
    <x v="0"/>
    <x v="2"/>
    <n v="1"/>
    <m/>
    <m/>
    <n v="590"/>
    <n v="6350.7068999999992"/>
    <m/>
    <m/>
    <n v="15.18"/>
    <n v="1.4102695119798587"/>
  </r>
  <r>
    <x v="10"/>
    <x v="139"/>
    <x v="2064"/>
    <x v="0"/>
    <x v="2"/>
    <n v="4"/>
    <n v="105"/>
    <n v="290"/>
    <n v="197.5"/>
    <n v="2125.8722249999996"/>
    <n v="15.07"/>
    <n v="18.84"/>
    <n v="16.954999999999998"/>
    <n v="1.5751725675638011"/>
  </r>
  <r>
    <x v="10"/>
    <x v="139"/>
    <x v="2064"/>
    <x v="0"/>
    <x v="2"/>
    <n v="5"/>
    <m/>
    <m/>
    <n v="106"/>
    <n v="1140.9744599999999"/>
    <m/>
    <m/>
    <n v="18.3"/>
    <n v="1.7001272772879719"/>
  </r>
  <r>
    <x v="10"/>
    <x v="139"/>
    <x v="2065"/>
    <x v="0"/>
    <x v="2"/>
    <s v="Ground &amp; 1"/>
    <m/>
    <m/>
    <n v="733"/>
    <n v="7889.9460299999992"/>
    <m/>
    <m/>
    <n v="12.3"/>
    <n v="1.1427084978492927"/>
  </r>
  <r>
    <x v="10"/>
    <x v="139"/>
    <x v="2066"/>
    <x v="0"/>
    <x v="2"/>
    <s v="Ground"/>
    <m/>
    <m/>
    <n v="830"/>
    <n v="8934.0452999999998"/>
    <m/>
    <m/>
    <n v="26.6"/>
    <n v="2.4712232555114784"/>
  </r>
  <r>
    <x v="10"/>
    <x v="139"/>
    <x v="2066"/>
    <x v="0"/>
    <x v="2"/>
    <n v="1"/>
    <m/>
    <m/>
    <n v="877"/>
    <n v="9439.9490699999988"/>
    <m/>
    <m/>
    <n v="27.45"/>
    <n v="2.5501909159319576"/>
  </r>
  <r>
    <x v="10"/>
    <x v="139"/>
    <x v="2066"/>
    <x v="0"/>
    <x v="2"/>
    <n v="2"/>
    <m/>
    <m/>
    <n v="922"/>
    <n v="9924.3250199999984"/>
    <m/>
    <m/>
    <n v="23.28"/>
    <n v="2.1627848642220759"/>
  </r>
  <r>
    <x v="10"/>
    <x v="139"/>
    <x v="2066"/>
    <x v="0"/>
    <x v="2"/>
    <n v="3"/>
    <m/>
    <m/>
    <n v="735"/>
    <n v="7911.4738499999994"/>
    <m/>
    <m/>
    <n v="26.53"/>
    <n v="2.4647200364180271"/>
  </r>
  <r>
    <x v="10"/>
    <x v="139"/>
    <x v="2066"/>
    <x v="0"/>
    <x v="2"/>
    <n v="4"/>
    <m/>
    <m/>
    <n v="344"/>
    <n v="3702.7850399999998"/>
    <m/>
    <m/>
    <n v="24.91"/>
    <n v="2.3142169659695835"/>
  </r>
  <r>
    <x v="10"/>
    <x v="139"/>
    <x v="2067"/>
    <x v="0"/>
    <x v="2"/>
    <s v="Ground"/>
    <m/>
    <m/>
    <n v="520"/>
    <n v="5597.2331999999997"/>
    <m/>
    <m/>
    <n v="28.85"/>
    <n v="2.6802552978009833"/>
  </r>
  <r>
    <x v="10"/>
    <x v="129"/>
    <x v="2068"/>
    <x v="0"/>
    <x v="2"/>
    <n v="1"/>
    <m/>
    <m/>
    <n v="495"/>
    <n v="5328.1354499999998"/>
    <n v="19"/>
    <n v="22"/>
    <n v="20.5"/>
    <n v="1.9045141630821543"/>
  </r>
  <r>
    <x v="10"/>
    <x v="129"/>
    <x v="2068"/>
    <x v="0"/>
    <x v="2"/>
    <n v="2"/>
    <n v="469"/>
    <n v="678"/>
    <n v="573.5"/>
    <n v="6173.1023849999992"/>
    <n v="22"/>
    <n v="24"/>
    <n v="23"/>
    <n v="2.1367719878482707"/>
  </r>
  <r>
    <x v="10"/>
    <x v="129"/>
    <x v="2068"/>
    <x v="0"/>
    <x v="2"/>
    <n v="2"/>
    <m/>
    <m/>
    <n v="678"/>
    <n v="7297.9309799999992"/>
    <n v="21"/>
    <n v="24"/>
    <n v="22.5"/>
    <n v="2.0903204228950476"/>
  </r>
  <r>
    <x v="10"/>
    <x v="130"/>
    <x v="2069"/>
    <x v="0"/>
    <x v="2"/>
    <s v="Ground &amp; Mezzanine"/>
    <m/>
    <m/>
    <n v="425"/>
    <n v="4574.6617499999993"/>
    <m/>
    <m/>
    <n v="25"/>
    <n v="2.3225782476611636"/>
  </r>
  <r>
    <x v="10"/>
    <x v="130"/>
    <x v="2069"/>
    <x v="0"/>
    <x v="2"/>
    <s v=" 1 &amp; 2"/>
    <m/>
    <m/>
    <n v="720"/>
    <n v="7750.0151999999998"/>
    <m/>
    <m/>
    <n v="19"/>
    <n v="1.7651594682224845"/>
  </r>
  <r>
    <x v="10"/>
    <x v="130"/>
    <x v="2069"/>
    <x v="0"/>
    <x v="2"/>
    <n v="3"/>
    <m/>
    <m/>
    <n v="380"/>
    <n v="4090.2857999999997"/>
    <m/>
    <m/>
    <n v="19"/>
    <n v="1.7651594682224845"/>
  </r>
  <r>
    <x v="10"/>
    <x v="130"/>
    <x v="2070"/>
    <x v="0"/>
    <x v="2"/>
    <n v="1"/>
    <m/>
    <m/>
    <n v="481"/>
    <n v="5177.4407099999999"/>
    <m/>
    <m/>
    <n v="11"/>
    <n v="1.021934428970912"/>
  </r>
  <r>
    <x v="10"/>
    <x v="130"/>
    <x v="2070"/>
    <x v="0"/>
    <x v="2"/>
    <n v="2"/>
    <m/>
    <m/>
    <n v="604"/>
    <n v="6501.4016399999991"/>
    <m/>
    <m/>
    <n v="21"/>
    <n v="1.9509657280353776"/>
  </r>
  <r>
    <x v="10"/>
    <x v="136"/>
    <x v="2071"/>
    <x v="1"/>
    <x v="2"/>
    <s v="Ground "/>
    <m/>
    <m/>
    <n v="126"/>
    <n v="1356.2526599999999"/>
    <m/>
    <m/>
    <n v="12.41"/>
    <n v="1.1529278421390017"/>
  </r>
  <r>
    <x v="10"/>
    <x v="136"/>
    <x v="2071"/>
    <x v="1"/>
    <x v="2"/>
    <n v="1"/>
    <n v="181"/>
    <n v="382"/>
    <n v="281.5"/>
    <n v="3030.040665"/>
    <n v="9.06"/>
    <n v="9.51"/>
    <n v="9.2850000000000001"/>
    <n v="0.86260556118135623"/>
  </r>
  <r>
    <x v="10"/>
    <x v="136"/>
    <x v="2071"/>
    <x v="1"/>
    <x v="2"/>
    <n v="2"/>
    <m/>
    <m/>
    <n v="258"/>
    <n v="2777.0887799999996"/>
    <m/>
    <m/>
    <n v="8.83"/>
    <n v="0.82033463707392307"/>
  </r>
  <r>
    <x v="10"/>
    <x v="136"/>
    <x v="2071"/>
    <x v="1"/>
    <x v="2"/>
    <n v="3"/>
    <m/>
    <m/>
    <n v="264"/>
    <n v="2841.6722399999999"/>
    <m/>
    <m/>
    <n v="5.01"/>
    <n v="0.4654446808312972"/>
  </r>
  <r>
    <x v="10"/>
    <x v="130"/>
    <x v="2072"/>
    <x v="1"/>
    <x v="2"/>
    <s v="Ground"/>
    <m/>
    <m/>
    <n v="115"/>
    <n v="1237.8496499999999"/>
    <m/>
    <m/>
    <n v="13"/>
    <n v="1.2077406887838051"/>
  </r>
  <r>
    <x v="10"/>
    <x v="130"/>
    <x v="2072"/>
    <x v="1"/>
    <x v="2"/>
    <s v="Ground"/>
    <m/>
    <m/>
    <n v="260"/>
    <n v="2798.6165999999998"/>
    <m/>
    <m/>
    <n v="13"/>
    <n v="1.2077406887838051"/>
  </r>
  <r>
    <x v="10"/>
    <x v="130"/>
    <x v="2072"/>
    <x v="1"/>
    <x v="2"/>
    <s v="Ground"/>
    <m/>
    <m/>
    <n v="288"/>
    <n v="3100.0060799999997"/>
    <m/>
    <m/>
    <n v="13"/>
    <n v="1.2077406887838051"/>
  </r>
  <r>
    <x v="10"/>
    <x v="130"/>
    <x v="2072"/>
    <x v="1"/>
    <x v="2"/>
    <s v="Ground"/>
    <m/>
    <m/>
    <n v="107"/>
    <n v="1151.7383699999998"/>
    <m/>
    <m/>
    <n v="13"/>
    <n v="1.2077406887838051"/>
  </r>
  <r>
    <x v="10"/>
    <x v="130"/>
    <x v="2073"/>
    <x v="1"/>
    <x v="2"/>
    <s v="Ground"/>
    <m/>
    <m/>
    <n v="1774"/>
    <n v="19095.176339999998"/>
    <m/>
    <m/>
    <n v="43"/>
    <n v="3.9948345859772019"/>
  </r>
  <r>
    <x v="12"/>
    <x v="140"/>
    <x v="2074"/>
    <x v="0"/>
    <x v="0"/>
    <m/>
    <m/>
    <m/>
    <n v="136"/>
    <n v="1463.89176"/>
    <n v="25.735294117647058"/>
    <n v="29.411764705882351"/>
    <n v="27.573529411764703"/>
    <n v="2.5616671849204011"/>
  </r>
  <r>
    <x v="12"/>
    <x v="140"/>
    <x v="2075"/>
    <x v="0"/>
    <x v="0"/>
    <m/>
    <m/>
    <m/>
    <n v="136"/>
    <n v="1463.89176"/>
    <n v="25.735294117647058"/>
    <n v="27.941176470588236"/>
    <n v="26.838235294117645"/>
    <n v="2.4933560599891904"/>
  </r>
  <r>
    <x v="12"/>
    <x v="140"/>
    <x v="2076"/>
    <x v="0"/>
    <x v="0"/>
    <m/>
    <m/>
    <m/>
    <n v="136"/>
    <n v="1463.89176"/>
    <n v="22.058823529411764"/>
    <n v="29.411764705882351"/>
    <n v="25.735294117647058"/>
    <n v="2.3908893725923743"/>
  </r>
  <r>
    <x v="12"/>
    <x v="140"/>
    <x v="2077"/>
    <x v="0"/>
    <x v="0"/>
    <m/>
    <m/>
    <m/>
    <n v="136"/>
    <n v="1463.89176"/>
    <n v="36.764705882352942"/>
    <n v="44.117647058823529"/>
    <n v="40.441176470588232"/>
    <n v="3.7571118712165883"/>
  </r>
  <r>
    <x v="12"/>
    <x v="140"/>
    <x v="2078"/>
    <x v="0"/>
    <x v="0"/>
    <m/>
    <m/>
    <m/>
    <n v="136"/>
    <n v="1463.89176"/>
    <n v="22.058823529411764"/>
    <n v="25.735294117647058"/>
    <n v="23.897058823529413"/>
    <n v="2.220111560264348"/>
  </r>
  <r>
    <x v="12"/>
    <x v="140"/>
    <x v="2079"/>
    <x v="0"/>
    <x v="0"/>
    <m/>
    <m/>
    <m/>
    <n v="136"/>
    <n v="1463.89176"/>
    <n v="33.088235294117645"/>
    <n v="44.117647058823529"/>
    <n v="38.602941176470587"/>
    <n v="3.5863340588885615"/>
  </r>
  <r>
    <x v="12"/>
    <x v="140"/>
    <x v="2080"/>
    <x v="0"/>
    <x v="0"/>
    <m/>
    <m/>
    <m/>
    <n v="136"/>
    <n v="1463.89176"/>
    <n v="18.382352941176471"/>
    <n v="22.058823529411764"/>
    <n v="20.220588235294116"/>
    <n v="1.8785559356082941"/>
  </r>
  <r>
    <x v="12"/>
    <x v="140"/>
    <x v="2081"/>
    <x v="0"/>
    <x v="0"/>
    <m/>
    <m/>
    <m/>
    <n v="140"/>
    <n v="1506.9473999999998"/>
    <m/>
    <m/>
    <n v="11.428571428571429"/>
    <n v="1.061750056073675"/>
  </r>
  <r>
    <x v="12"/>
    <x v="140"/>
    <x v="2082"/>
    <x v="0"/>
    <x v="0"/>
    <m/>
    <m/>
    <m/>
    <n v="192"/>
    <n v="2066.6707200000001"/>
    <m/>
    <m/>
    <n v="13.020833333333334"/>
    <n v="1.2096761706568562"/>
  </r>
  <r>
    <x v="12"/>
    <x v="140"/>
    <x v="2083"/>
    <x v="0"/>
    <x v="0"/>
    <m/>
    <m/>
    <m/>
    <n v="121"/>
    <n v="1302.4331099999999"/>
    <n v="20.66115702479339"/>
    <n v="28.925619834710744"/>
    <n v="24.793388429752067"/>
    <n v="2.3033833861102453"/>
  </r>
  <r>
    <x v="12"/>
    <x v="140"/>
    <x v="2084"/>
    <x v="0"/>
    <x v="0"/>
    <m/>
    <m/>
    <m/>
    <n v="144"/>
    <n v="1550.0030399999998"/>
    <n v="17.361111111111111"/>
    <n v="20.833333333333332"/>
    <n v="19.097222222222221"/>
    <n v="1.774191716963389"/>
  </r>
  <r>
    <x v="12"/>
    <x v="140"/>
    <x v="2085"/>
    <x v="1"/>
    <x v="0"/>
    <m/>
    <m/>
    <m/>
    <n v="130"/>
    <n v="1399.3082999999999"/>
    <n v="34.615384615384613"/>
    <m/>
    <n v="34.615384615384613"/>
    <n v="3.2158775736846881"/>
  </r>
  <r>
    <x v="12"/>
    <x v="140"/>
    <x v="2086"/>
    <x v="1"/>
    <x v="0"/>
    <m/>
    <m/>
    <m/>
    <n v="136"/>
    <n v="1463.89176"/>
    <n v="22.058823529411764"/>
    <n v="25.735294117647058"/>
    <n v="23.897058823529413"/>
    <n v="2.220111560264348"/>
  </r>
  <r>
    <x v="12"/>
    <x v="140"/>
    <x v="2087"/>
    <x v="1"/>
    <x v="0"/>
    <m/>
    <m/>
    <m/>
    <n v="136"/>
    <n v="1463.89176"/>
    <n v="29.411764705882351"/>
    <n v="36.764705882352942"/>
    <n v="33.088235294117645"/>
    <n v="3.0740006219044811"/>
  </r>
  <r>
    <x v="12"/>
    <x v="140"/>
    <x v="2088"/>
    <x v="1"/>
    <x v="0"/>
    <m/>
    <m/>
    <m/>
    <n v="120"/>
    <n v="1291.6691999999998"/>
    <m/>
    <m/>
    <n v="23.333333333333332"/>
    <n v="2.167739697817086"/>
  </r>
  <r>
    <x v="12"/>
    <x v="140"/>
    <x v="2089"/>
    <x v="1"/>
    <x v="0"/>
    <m/>
    <m/>
    <m/>
    <n v="136"/>
    <n v="1463.89176"/>
    <m/>
    <m/>
    <n v="25.735294117647058"/>
    <n v="2.3908893725923743"/>
  </r>
  <r>
    <x v="12"/>
    <x v="140"/>
    <x v="2090"/>
    <x v="1"/>
    <x v="0"/>
    <m/>
    <m/>
    <m/>
    <n v="136"/>
    <n v="1463.89176"/>
    <n v="22.058823529411764"/>
    <n v="25.735294117647058"/>
    <n v="23.897058823529413"/>
    <n v="2.220111560264348"/>
  </r>
  <r>
    <x v="12"/>
    <x v="140"/>
    <x v="2091"/>
    <x v="1"/>
    <x v="0"/>
    <m/>
    <m/>
    <m/>
    <n v="136"/>
    <n v="1463.89176"/>
    <n v="22.058823529411764"/>
    <n v="25.735294117647058"/>
    <n v="23.897058823529413"/>
    <n v="2.220111560264348"/>
  </r>
  <r>
    <x v="12"/>
    <x v="140"/>
    <x v="2092"/>
    <x v="1"/>
    <x v="0"/>
    <m/>
    <m/>
    <m/>
    <n v="130"/>
    <n v="1399.3082999999999"/>
    <m/>
    <m/>
    <n v="23.076923076923077"/>
    <n v="2.1439183824564587"/>
  </r>
  <r>
    <x v="12"/>
    <x v="140"/>
    <x v="2093"/>
    <x v="1"/>
    <x v="0"/>
    <m/>
    <m/>
    <m/>
    <n v="144"/>
    <n v="1550.0030399999998"/>
    <m/>
    <m/>
    <n v="20.833333333333332"/>
    <n v="1.9354818730509697"/>
  </r>
  <r>
    <x v="12"/>
    <x v="140"/>
    <x v="2094"/>
    <x v="1"/>
    <x v="0"/>
    <m/>
    <m/>
    <m/>
    <n v="124"/>
    <n v="1334.7248399999999"/>
    <n v="32.258064516129032"/>
    <n v="40.322580645161288"/>
    <n v="36.29032258064516"/>
    <n v="3.3714845530565278"/>
  </r>
  <r>
    <x v="12"/>
    <x v="140"/>
    <x v="2095"/>
    <x v="1"/>
    <x v="0"/>
    <m/>
    <m/>
    <m/>
    <n v="136"/>
    <n v="1463.89176"/>
    <n v="11.029411764705882"/>
    <n v="13.235294117647058"/>
    <n v="12.132352941176471"/>
    <n v="1.1271335613649767"/>
  </r>
  <r>
    <x v="12"/>
    <x v="140"/>
    <x v="2096"/>
    <x v="2"/>
    <x v="0"/>
    <m/>
    <m/>
    <m/>
    <n v="139"/>
    <n v="1496.1834899999999"/>
    <m/>
    <m/>
    <n v="25.179856115107913"/>
    <n v="2.3392874436875033"/>
  </r>
  <r>
    <x v="12"/>
    <x v="140"/>
    <x v="2097"/>
    <x v="2"/>
    <x v="0"/>
    <m/>
    <m/>
    <m/>
    <n v="130"/>
    <n v="1399.3082999999999"/>
    <n v="26.923076923076923"/>
    <n v="38.46153846153846"/>
    <n v="32.692307692307693"/>
    <n v="3.0372177084799836"/>
  </r>
  <r>
    <x v="12"/>
    <x v="140"/>
    <x v="2098"/>
    <x v="2"/>
    <x v="0"/>
    <m/>
    <m/>
    <m/>
    <n v="130"/>
    <n v="1399.3082999999999"/>
    <n v="23.076923076923077"/>
    <n v="34.615384615384613"/>
    <n v="28.846153846153847"/>
    <n v="2.6798979780705738"/>
  </r>
  <r>
    <x v="12"/>
    <x v="140"/>
    <x v="2099"/>
    <x v="2"/>
    <x v="0"/>
    <m/>
    <m/>
    <m/>
    <n v="148"/>
    <n v="1593.0586799999999"/>
    <m/>
    <m/>
    <n v="13.513513513513514"/>
    <n v="1.2554477014384671"/>
  </r>
  <r>
    <x v="12"/>
    <x v="140"/>
    <x v="2100"/>
    <x v="2"/>
    <x v="0"/>
    <m/>
    <m/>
    <m/>
    <n v="148"/>
    <n v="1593.0586799999999"/>
    <m/>
    <m/>
    <n v="16.891891891891891"/>
    <n v="1.5693096267980835"/>
  </r>
  <r>
    <x v="12"/>
    <x v="140"/>
    <x v="2101"/>
    <x v="2"/>
    <x v="0"/>
    <m/>
    <m/>
    <m/>
    <n v="126"/>
    <n v="1356.2526599999999"/>
    <n v="23.80952380952381"/>
    <n v="27.777777777777779"/>
    <n v="25.793650793650794"/>
    <n v="2.3963108904440578"/>
  </r>
  <r>
    <x v="12"/>
    <x v="140"/>
    <x v="2102"/>
    <x v="2"/>
    <x v="0"/>
    <m/>
    <m/>
    <m/>
    <n v="193"/>
    <n v="2077.4346299999997"/>
    <m/>
    <m/>
    <n v="9.3264248704663206"/>
    <n v="0.86645406130364655"/>
  </r>
  <r>
    <x v="12"/>
    <x v="140"/>
    <x v="2103"/>
    <x v="2"/>
    <x v="0"/>
    <m/>
    <m/>
    <m/>
    <n v="136"/>
    <n v="1463.89176"/>
    <n v="36.764705882352942"/>
    <n v="44.117647058823529"/>
    <n v="40.441176470588232"/>
    <n v="3.7571118712165883"/>
  </r>
  <r>
    <x v="12"/>
    <x v="141"/>
    <x v="2104"/>
    <x v="2"/>
    <x v="0"/>
    <m/>
    <m/>
    <m/>
    <n v="130"/>
    <n v="1399.3082999999999"/>
    <n v="7.6923076923076925"/>
    <n v="9.2307692307692299"/>
    <n v="8.4615384615384617"/>
    <n v="0.78610340690070157"/>
  </r>
  <r>
    <x v="12"/>
    <x v="141"/>
    <x v="2105"/>
    <x v="2"/>
    <x v="0"/>
    <m/>
    <m/>
    <m/>
    <n v="135"/>
    <n v="1453.1278499999999"/>
    <n v="11.111111111111111"/>
    <n v="22.222222222222221"/>
    <n v="16.666666666666664"/>
    <n v="1.5483854984407757"/>
  </r>
  <r>
    <x v="12"/>
    <x v="141"/>
    <x v="2106"/>
    <x v="2"/>
    <x v="0"/>
    <m/>
    <m/>
    <m/>
    <n v="141"/>
    <n v="1517.7113099999999"/>
    <m/>
    <m/>
    <n v="14.184397163120567"/>
    <n v="1.3177748922900219"/>
  </r>
  <r>
    <x v="12"/>
    <x v="141"/>
    <x v="2107"/>
    <x v="2"/>
    <x v="0"/>
    <m/>
    <m/>
    <m/>
    <n v="111"/>
    <n v="1194.7940099999998"/>
    <m/>
    <m/>
    <n v="8.1081081081081088"/>
    <n v="0.75326862086308022"/>
  </r>
  <r>
    <x v="12"/>
    <x v="141"/>
    <x v="2108"/>
    <x v="2"/>
    <x v="0"/>
    <m/>
    <m/>
    <m/>
    <n v="149"/>
    <n v="1603.82259"/>
    <m/>
    <m/>
    <n v="12.080536912751677"/>
    <n v="1.1223196901449919"/>
  </r>
  <r>
    <x v="12"/>
    <x v="141"/>
    <x v="2109"/>
    <x v="2"/>
    <x v="0"/>
    <m/>
    <m/>
    <m/>
    <n v="100"/>
    <n v="1076.3909999999998"/>
    <m/>
    <m/>
    <n v="12"/>
    <n v="1.1148375588773587"/>
  </r>
  <r>
    <x v="12"/>
    <x v="141"/>
    <x v="2110"/>
    <x v="2"/>
    <x v="0"/>
    <m/>
    <m/>
    <m/>
    <n v="136"/>
    <n v="1463.89176"/>
    <n v="7.3529411764705879"/>
    <n v="8.8235294117647065"/>
    <n v="8.0882352941176467"/>
    <n v="0.7514223742433177"/>
  </r>
  <r>
    <x v="12"/>
    <x v="141"/>
    <x v="2111"/>
    <x v="2"/>
    <x v="0"/>
    <m/>
    <m/>
    <m/>
    <n v="135"/>
    <n v="1453.1278499999999"/>
    <n v="17.037037037037038"/>
    <n v="18.518518518518519"/>
    <n v="17.777777777777779"/>
    <n v="1.6516111983368276"/>
  </r>
  <r>
    <x v="12"/>
    <x v="142"/>
    <x v="2112"/>
    <x v="2"/>
    <x v="0"/>
    <m/>
    <m/>
    <m/>
    <n v="130"/>
    <n v="1399.3082999999999"/>
    <m/>
    <m/>
    <n v="11.538461538461538"/>
    <n v="1.0719591912282294"/>
  </r>
  <r>
    <x v="12"/>
    <x v="142"/>
    <x v="2113"/>
    <x v="2"/>
    <x v="0"/>
    <m/>
    <m/>
    <m/>
    <n v="130"/>
    <n v="1399.3082999999999"/>
    <m/>
    <m/>
    <n v="7.6923076923076925"/>
    <n v="0.71463946081881968"/>
  </r>
  <r>
    <x v="12"/>
    <x v="142"/>
    <x v="2114"/>
    <x v="2"/>
    <x v="0"/>
    <m/>
    <m/>
    <m/>
    <n v="123"/>
    <n v="1323.96093"/>
    <n v="16.260162601626018"/>
    <n v="20.325203252032519"/>
    <n v="18.292682926829269"/>
    <n v="1.6994474982886565"/>
  </r>
  <r>
    <x v="12"/>
    <x v="143"/>
    <x v="2115"/>
    <x v="2"/>
    <x v="0"/>
    <m/>
    <m/>
    <m/>
    <n v="136"/>
    <n v="1463.89176"/>
    <n v="7.3529411764705879"/>
    <n v="8.8235294117647065"/>
    <n v="8.0882352941176467"/>
    <n v="0.7514223742433177"/>
  </r>
  <r>
    <x v="12"/>
    <x v="143"/>
    <x v="2116"/>
    <x v="2"/>
    <x v="0"/>
    <m/>
    <m/>
    <m/>
    <n v="99"/>
    <n v="1065.62709"/>
    <m/>
    <m/>
    <n v="12.121212121212121"/>
    <n v="1.1260985443205642"/>
  </r>
  <r>
    <x v="12"/>
    <x v="144"/>
    <x v="2117"/>
    <x v="2"/>
    <x v="0"/>
    <m/>
    <m/>
    <m/>
    <n v="130"/>
    <n v="1399.3082999999999"/>
    <n v="13.846153846153847"/>
    <n v="23.076923076923077"/>
    <n v="18.46153846153846"/>
    <n v="1.7151347059651669"/>
  </r>
  <r>
    <x v="12"/>
    <x v="145"/>
    <x v="2118"/>
    <x v="2"/>
    <x v="0"/>
    <m/>
    <m/>
    <m/>
    <n v="124"/>
    <n v="1334.7248399999999"/>
    <n v="13.709677419354838"/>
    <n v="17.741935483870968"/>
    <n v="15.725806451612904"/>
    <n v="1.460976639657829"/>
  </r>
  <r>
    <x v="12"/>
    <x v="145"/>
    <x v="2118"/>
    <x v="2"/>
    <x v="0"/>
    <m/>
    <m/>
    <m/>
    <n v="136"/>
    <n v="1463.89176"/>
    <n v="14.705882352941176"/>
    <n v="18.382352941176471"/>
    <n v="16.544117647058822"/>
    <n v="1.5370003109522405"/>
  </r>
  <r>
    <x v="12"/>
    <x v="145"/>
    <x v="2119"/>
    <x v="2"/>
    <x v="0"/>
    <m/>
    <m/>
    <m/>
    <n v="136"/>
    <n v="1463.89176"/>
    <n v="11.029411764705882"/>
    <n v="14.705882352941176"/>
    <n v="12.867647058823529"/>
    <n v="1.1954446862961872"/>
  </r>
  <r>
    <x v="12"/>
    <x v="146"/>
    <x v="2120"/>
    <x v="2"/>
    <x v="0"/>
    <m/>
    <m/>
    <m/>
    <n v="130"/>
    <n v="1399.3082999999999"/>
    <n v="19.23076923076923"/>
    <n v="23.076923076923077"/>
    <n v="21.153846153846153"/>
    <n v="1.9652585172517538"/>
  </r>
  <r>
    <x v="12"/>
    <x v="146"/>
    <x v="2121"/>
    <x v="2"/>
    <x v="0"/>
    <m/>
    <m/>
    <m/>
    <n v="140"/>
    <n v="1506.9473999999998"/>
    <n v="17.857142857142858"/>
    <n v="21.428571428571427"/>
    <n v="19.642857142857142"/>
    <n v="1.8248829088766287"/>
  </r>
  <r>
    <x v="12"/>
    <x v="146"/>
    <x v="2122"/>
    <x v="2"/>
    <x v="0"/>
    <m/>
    <m/>
    <m/>
    <n v="130"/>
    <n v="1399.3082999999999"/>
    <n v="23.076923076923077"/>
    <n v="30.76923076923077"/>
    <n v="26.923076923076923"/>
    <n v="2.5012381128658689"/>
  </r>
  <r>
    <x v="12"/>
    <x v="147"/>
    <x v="2123"/>
    <x v="2"/>
    <x v="0"/>
    <m/>
    <m/>
    <m/>
    <n v="140"/>
    <n v="1506.9473999999998"/>
    <n v="14.285714285714286"/>
    <n v="17.857142857142858"/>
    <n v="16.071428571428573"/>
    <n v="1.4930860163536055"/>
  </r>
  <r>
    <x v="12"/>
    <x v="147"/>
    <x v="2124"/>
    <x v="2"/>
    <x v="0"/>
    <m/>
    <m/>
    <m/>
    <n v="136"/>
    <n v="1463.89176"/>
    <n v="14.705882352941176"/>
    <n v="18.382352941176471"/>
    <n v="16.544117647058822"/>
    <n v="1.5370003109522405"/>
  </r>
  <r>
    <x v="12"/>
    <x v="147"/>
    <x v="2125"/>
    <x v="2"/>
    <x v="0"/>
    <m/>
    <m/>
    <m/>
    <n v="131"/>
    <n v="1410.0722099999998"/>
    <n v="22.900763358778626"/>
    <n v="26.717557251908396"/>
    <n v="24.809160305343511"/>
    <n v="2.3048486427171855"/>
  </r>
  <r>
    <x v="12"/>
    <x v="148"/>
    <x v="2126"/>
    <x v="2"/>
    <x v="0"/>
    <m/>
    <m/>
    <m/>
    <n v="136"/>
    <n v="1463.89176"/>
    <n v="18.382352941176471"/>
    <n v="22.058823529411764"/>
    <n v="20.220588235294116"/>
    <n v="1.8785559356082941"/>
  </r>
  <r>
    <x v="12"/>
    <x v="148"/>
    <x v="2127"/>
    <x v="2"/>
    <x v="0"/>
    <m/>
    <m/>
    <m/>
    <n v="140"/>
    <n v="1506.9473999999998"/>
    <n v="5.7142857142857144"/>
    <n v="8.5714285714285712"/>
    <n v="7.1428571428571423"/>
    <n v="0.66359378504604671"/>
  </r>
  <r>
    <x v="12"/>
    <x v="148"/>
    <x v="2127"/>
    <x v="2"/>
    <x v="0"/>
    <m/>
    <m/>
    <m/>
    <n v="173"/>
    <n v="1862.1564299999998"/>
    <n v="6.9364161849710984"/>
    <n v="9.8265895953757223"/>
    <n v="8.3815028901734099"/>
    <n v="0.77866785181703757"/>
  </r>
  <r>
    <x v="12"/>
    <x v="148"/>
    <x v="2127"/>
    <x v="2"/>
    <x v="0"/>
    <m/>
    <m/>
    <m/>
    <n v="156"/>
    <n v="1679.1699599999999"/>
    <n v="16.025641025641026"/>
    <n v="19.23076923076923"/>
    <n v="17.628205128205128"/>
    <n v="1.6377154310431283"/>
  </r>
  <r>
    <x v="12"/>
    <x v="148"/>
    <x v="2128"/>
    <x v="2"/>
    <x v="0"/>
    <m/>
    <m/>
    <m/>
    <n v="136"/>
    <n v="1463.89176"/>
    <n v="14.705882352941176"/>
    <n v="18.382352941176471"/>
    <n v="16.544117647058822"/>
    <n v="1.5370003109522405"/>
  </r>
  <r>
    <x v="12"/>
    <x v="148"/>
    <x v="1691"/>
    <x v="2"/>
    <x v="0"/>
    <m/>
    <m/>
    <m/>
    <n v="167"/>
    <n v="1797.5729699999999"/>
    <n v="16.766467065868262"/>
    <n v="17.964071856287426"/>
    <n v="17.365269461077844"/>
    <n v="1.6132878846029641"/>
  </r>
  <r>
    <x v="12"/>
    <x v="149"/>
    <x v="2129"/>
    <x v="2"/>
    <x v="0"/>
    <m/>
    <m/>
    <m/>
    <n v="112"/>
    <n v="1205.55792"/>
    <n v="8.9285714285714288"/>
    <n v="10.714285714285714"/>
    <n v="9.8214285714285712"/>
    <n v="0.91244145443831437"/>
  </r>
  <r>
    <x v="12"/>
    <x v="149"/>
    <x v="2129"/>
    <x v="2"/>
    <x v="0"/>
    <m/>
    <m/>
    <m/>
    <n v="130"/>
    <n v="1399.3082999999999"/>
    <n v="11.538461538461538"/>
    <n v="15.384615384615385"/>
    <n v="13.461538461538462"/>
    <n v="1.2506190564329345"/>
  </r>
  <r>
    <x v="12"/>
    <x v="146"/>
    <x v="2130"/>
    <x v="3"/>
    <x v="0"/>
    <m/>
    <m/>
    <m/>
    <n v="136"/>
    <n v="1463.89176"/>
    <n v="11.029411764705882"/>
    <n v="14.705882352941176"/>
    <n v="12.867647058823529"/>
    <n v="1.1954446862961872"/>
  </r>
  <r>
    <x v="12"/>
    <x v="146"/>
    <x v="2131"/>
    <x v="3"/>
    <x v="0"/>
    <m/>
    <m/>
    <m/>
    <n v="136"/>
    <n v="1463.89176"/>
    <n v="8.8235294117647065"/>
    <n v="11.029411764705882"/>
    <n v="9.9264705882352935"/>
    <n v="0.92220018657134439"/>
  </r>
  <r>
    <x v="12"/>
    <x v="149"/>
    <x v="2132"/>
    <x v="3"/>
    <x v="0"/>
    <m/>
    <m/>
    <m/>
    <n v="137"/>
    <n v="1474.6556699999999"/>
    <n v="14.598540145985401"/>
    <n v="16.058394160583941"/>
    <n v="15.32846715328467"/>
    <n v="1.4240625752083047"/>
  </r>
  <r>
    <x v="12"/>
    <x v="140"/>
    <x v="2133"/>
    <x v="0"/>
    <x v="1"/>
    <s v="Lower Ground"/>
    <m/>
    <m/>
    <n v="34"/>
    <n v="365.97293999999999"/>
    <n v="129"/>
    <n v="150"/>
    <n v="139.5"/>
    <n v="12.959986621949295"/>
  </r>
  <r>
    <x v="12"/>
    <x v="140"/>
    <x v="2133"/>
    <x v="0"/>
    <x v="1"/>
    <s v="Ground"/>
    <m/>
    <m/>
    <n v="34"/>
    <n v="365.97293999999999"/>
    <n v="118"/>
    <n v="161"/>
    <n v="139.5"/>
    <n v="12.959986621949295"/>
  </r>
  <r>
    <x v="12"/>
    <x v="140"/>
    <x v="2133"/>
    <x v="0"/>
    <x v="1"/>
    <n v="1"/>
    <m/>
    <m/>
    <n v="34"/>
    <n v="365.97293999999999"/>
    <n v="107"/>
    <n v="129"/>
    <n v="118"/>
    <n v="10.962569328960694"/>
  </r>
  <r>
    <x v="12"/>
    <x v="140"/>
    <x v="2133"/>
    <x v="0"/>
    <x v="1"/>
    <n v="2"/>
    <m/>
    <m/>
    <n v="34"/>
    <n v="365.97293999999999"/>
    <m/>
    <m/>
    <n v="107"/>
    <n v="9.9406348999897816"/>
  </r>
  <r>
    <x v="12"/>
    <x v="140"/>
    <x v="2134"/>
    <x v="0"/>
    <x v="1"/>
    <s v="Ground"/>
    <m/>
    <m/>
    <n v="12"/>
    <n v="129.16692"/>
    <n v="18.149999999999999"/>
    <n v="19.96"/>
    <n v="19.055"/>
    <n v="1.770269140367339"/>
  </r>
  <r>
    <x v="12"/>
    <x v="140"/>
    <x v="2134"/>
    <x v="0"/>
    <x v="1"/>
    <n v="1"/>
    <m/>
    <m/>
    <n v="12"/>
    <n v="129.16692"/>
    <m/>
    <m/>
    <n v="12.55"/>
    <n v="1.1659342803259043"/>
  </r>
  <r>
    <x v="12"/>
    <x v="140"/>
    <x v="2135"/>
    <x v="0"/>
    <x v="1"/>
    <n v="1"/>
    <m/>
    <m/>
    <n v="17"/>
    <n v="182.98647"/>
    <m/>
    <m/>
    <n v="19.45"/>
    <n v="1.8069658766803853"/>
  </r>
  <r>
    <x v="12"/>
    <x v="140"/>
    <x v="2135"/>
    <x v="0"/>
    <x v="1"/>
    <n v="2"/>
    <m/>
    <m/>
    <n v="25"/>
    <n v="269.09774999999996"/>
    <m/>
    <m/>
    <n v="15.05"/>
    <n v="1.3981921050920207"/>
  </r>
  <r>
    <x v="12"/>
    <x v="140"/>
    <x v="2135"/>
    <x v="0"/>
    <x v="1"/>
    <n v="3"/>
    <m/>
    <m/>
    <n v="11"/>
    <n v="118.40300999999999"/>
    <m/>
    <m/>
    <n v="8.76"/>
    <n v="0.81383141798047176"/>
  </r>
  <r>
    <x v="12"/>
    <x v="140"/>
    <x v="2136"/>
    <x v="0"/>
    <x v="1"/>
    <s v="Ground"/>
    <n v="5"/>
    <n v="8"/>
    <n v="6.5"/>
    <n v="69.965414999999993"/>
    <m/>
    <m/>
    <n v="43"/>
    <n v="3.9948345859772019"/>
  </r>
  <r>
    <x v="12"/>
    <x v="140"/>
    <x v="2137"/>
    <x v="0"/>
    <x v="1"/>
    <n v="1"/>
    <m/>
    <m/>
    <n v="5"/>
    <n v="53.819549999999992"/>
    <m/>
    <m/>
    <n v="53"/>
    <n v="4.9238658850416677"/>
  </r>
  <r>
    <x v="12"/>
    <x v="140"/>
    <x v="2137"/>
    <x v="0"/>
    <x v="1"/>
    <s v="2 &amp; 3"/>
    <m/>
    <m/>
    <n v="8"/>
    <n v="86.111279999999994"/>
    <m/>
    <m/>
    <n v="31.8"/>
    <n v="2.9543195310250003"/>
  </r>
  <r>
    <x v="12"/>
    <x v="140"/>
    <x v="2138"/>
    <x v="0"/>
    <x v="1"/>
    <s v="Ground"/>
    <m/>
    <m/>
    <n v="25"/>
    <n v="269.09774999999996"/>
    <n v="19"/>
    <n v="21"/>
    <n v="20"/>
    <n v="1.8580625981289309"/>
  </r>
  <r>
    <x v="12"/>
    <x v="140"/>
    <x v="2138"/>
    <x v="0"/>
    <x v="1"/>
    <n v="1"/>
    <n v="13"/>
    <n v="27"/>
    <n v="20"/>
    <n v="215.27819999999997"/>
    <n v="15"/>
    <n v="20"/>
    <n v="17.5"/>
    <n v="1.6258047733628147"/>
  </r>
  <r>
    <x v="12"/>
    <x v="140"/>
    <x v="2139"/>
    <x v="0"/>
    <x v="1"/>
    <s v="Basement"/>
    <n v="21"/>
    <n v="26"/>
    <n v="23.5"/>
    <n v="252.95188499999998"/>
    <n v="46.8"/>
    <n v="60"/>
    <n v="53.4"/>
    <n v="4.9610271370042458"/>
  </r>
  <r>
    <x v="12"/>
    <x v="140"/>
    <x v="2139"/>
    <x v="0"/>
    <x v="1"/>
    <s v="Ground"/>
    <n v="44"/>
    <n v="71"/>
    <n v="57.5"/>
    <n v="618.92482499999994"/>
    <n v="129.19999999999999"/>
    <n v="193.75"/>
    <n v="161.47499999999999"/>
    <n v="15.001532901643456"/>
  </r>
  <r>
    <x v="12"/>
    <x v="140"/>
    <x v="2139"/>
    <x v="0"/>
    <x v="1"/>
    <n v="1"/>
    <n v="34"/>
    <n v="77"/>
    <n v="55.5"/>
    <n v="597.39700499999992"/>
    <n v="100"/>
    <n v="130"/>
    <n v="115"/>
    <n v="10.683859939241353"/>
  </r>
  <r>
    <x v="12"/>
    <x v="140"/>
    <x v="2139"/>
    <x v="0"/>
    <x v="1"/>
    <n v="2"/>
    <n v="29"/>
    <n v="86"/>
    <n v="57.5"/>
    <n v="618.92482499999994"/>
    <n v="64.5"/>
    <n v="86"/>
    <n v="75.25"/>
    <n v="6.9909605254601033"/>
  </r>
  <r>
    <x v="12"/>
    <x v="140"/>
    <x v="2139"/>
    <x v="0"/>
    <x v="1"/>
    <n v="3"/>
    <n v="47"/>
    <n v="69"/>
    <n v="58"/>
    <n v="624.30678"/>
    <n v="32.29"/>
    <n v="53.82"/>
    <n v="43.055"/>
    <n v="3.9999442581220563"/>
  </r>
  <r>
    <x v="12"/>
    <x v="140"/>
    <x v="714"/>
    <x v="1"/>
    <x v="1"/>
    <s v="Ground"/>
    <n v="30"/>
    <n v="101"/>
    <n v="65.5"/>
    <n v="705.03610499999991"/>
    <n v="161"/>
    <n v="264"/>
    <n v="212.5"/>
    <n v="19.741915105119894"/>
  </r>
  <r>
    <x v="12"/>
    <x v="140"/>
    <x v="714"/>
    <x v="1"/>
    <x v="1"/>
    <n v="1"/>
    <n v="82"/>
    <n v="137"/>
    <n v="109.5"/>
    <n v="1178.6481449999999"/>
    <n v="91"/>
    <n v="215"/>
    <n v="153"/>
    <n v="14.214178875686322"/>
  </r>
  <r>
    <x v="12"/>
    <x v="140"/>
    <x v="714"/>
    <x v="1"/>
    <x v="1"/>
    <n v="2"/>
    <n v="50"/>
    <n v="180"/>
    <n v="115"/>
    <n v="1237.8496499999999"/>
    <n v="54"/>
    <n v="135"/>
    <n v="94.5"/>
    <n v="8.7793457761591984"/>
  </r>
  <r>
    <x v="12"/>
    <x v="140"/>
    <x v="714"/>
    <x v="1"/>
    <x v="1"/>
    <n v="3"/>
    <n v="86"/>
    <n v="183"/>
    <n v="134.5"/>
    <n v="1447.7458949999998"/>
    <n v="70"/>
    <n v="116"/>
    <n v="93"/>
    <n v="8.6399910812995291"/>
  </r>
  <r>
    <x v="12"/>
    <x v="140"/>
    <x v="2140"/>
    <x v="1"/>
    <x v="1"/>
    <s v="Ground"/>
    <m/>
    <m/>
    <n v="21"/>
    <n v="226.04210999999998"/>
    <m/>
    <m/>
    <n v="152.85"/>
    <n v="14.200243406200356"/>
  </r>
  <r>
    <x v="12"/>
    <x v="140"/>
    <x v="2140"/>
    <x v="1"/>
    <x v="1"/>
    <m/>
    <n v="100"/>
    <n v="152"/>
    <n v="126"/>
    <n v="1356.2526599999999"/>
    <n v="77.5"/>
    <n v="104.41"/>
    <n v="90.954999999999998"/>
    <n v="8.4500041806408461"/>
  </r>
  <r>
    <x v="12"/>
    <x v="140"/>
    <x v="2140"/>
    <x v="1"/>
    <x v="1"/>
    <n v="1"/>
    <n v="61"/>
    <n v="113"/>
    <n v="87"/>
    <n v="936.46016999999995"/>
    <n v="72.12"/>
    <n v="93.65"/>
    <n v="82.885000000000005"/>
    <n v="7.7002759222958232"/>
  </r>
  <r>
    <x v="12"/>
    <x v="140"/>
    <x v="2140"/>
    <x v="1"/>
    <x v="1"/>
    <m/>
    <n v="205"/>
    <n v="420"/>
    <n v="312.5"/>
    <n v="3363.7218749999997"/>
    <n v="32.29"/>
    <n v="39.83"/>
    <n v="36.06"/>
    <n v="3.350086864426463"/>
  </r>
  <r>
    <x v="12"/>
    <x v="140"/>
    <x v="2141"/>
    <x v="1"/>
    <x v="1"/>
    <s v="Ground"/>
    <m/>
    <m/>
    <n v="129"/>
    <n v="1388.5443899999998"/>
    <n v="88"/>
    <n v="167"/>
    <n v="127.5"/>
    <n v="11.845149063071934"/>
  </r>
  <r>
    <x v="12"/>
    <x v="140"/>
    <x v="2141"/>
    <x v="1"/>
    <x v="1"/>
    <n v="1"/>
    <m/>
    <m/>
    <n v="39"/>
    <n v="419.79248999999999"/>
    <m/>
    <m/>
    <n v="75"/>
    <n v="6.9677347429834917"/>
  </r>
  <r>
    <x v="12"/>
    <x v="140"/>
    <x v="2141"/>
    <x v="1"/>
    <x v="1"/>
    <n v="2"/>
    <m/>
    <m/>
    <n v="61"/>
    <n v="656.59850999999992"/>
    <m/>
    <m/>
    <n v="53.8"/>
    <n v="4.9981883889668239"/>
  </r>
  <r>
    <x v="12"/>
    <x v="140"/>
    <x v="2141"/>
    <x v="1"/>
    <x v="1"/>
    <n v="3"/>
    <m/>
    <m/>
    <n v="134"/>
    <n v="1442.36394"/>
    <n v="23.5"/>
    <n v="26"/>
    <n v="24.75"/>
    <n v="2.2993524651845521"/>
  </r>
  <r>
    <x v="12"/>
    <x v="140"/>
    <x v="2141"/>
    <x v="1"/>
    <x v="1"/>
    <n v="4"/>
    <m/>
    <m/>
    <n v="317"/>
    <n v="3412.1594699999996"/>
    <m/>
    <m/>
    <n v="53"/>
    <n v="4.9238658850416677"/>
  </r>
  <r>
    <x v="12"/>
    <x v="140"/>
    <x v="2142"/>
    <x v="2"/>
    <x v="1"/>
    <s v="Ground"/>
    <m/>
    <m/>
    <n v="41"/>
    <n v="441.32030999999995"/>
    <m/>
    <m/>
    <n v="24.39"/>
    <n v="2.2659073384182316"/>
  </r>
  <r>
    <x v="12"/>
    <x v="140"/>
    <x v="2143"/>
    <x v="2"/>
    <x v="1"/>
    <s v="Ground"/>
    <m/>
    <m/>
    <n v="48"/>
    <n v="516.66768000000002"/>
    <m/>
    <m/>
    <n v="35.4"/>
    <n v="3.288770798688208"/>
  </r>
  <r>
    <x v="12"/>
    <x v="140"/>
    <x v="2143"/>
    <x v="2"/>
    <x v="1"/>
    <m/>
    <m/>
    <m/>
    <n v="89.01"/>
    <n v="958.0956291"/>
    <m/>
    <m/>
    <n v="33.700000000000003"/>
    <n v="3.1308354778472491"/>
  </r>
  <r>
    <x v="12"/>
    <x v="141"/>
    <x v="2144"/>
    <x v="2"/>
    <x v="1"/>
    <s v="Ground"/>
    <m/>
    <m/>
    <n v="12"/>
    <n v="129.16692"/>
    <m/>
    <m/>
    <n v="12.9"/>
    <n v="1.1984503757931606"/>
  </r>
  <r>
    <x v="12"/>
    <x v="141"/>
    <x v="2144"/>
    <x v="2"/>
    <x v="1"/>
    <n v="1"/>
    <m/>
    <m/>
    <n v="12"/>
    <n v="129.16692"/>
    <m/>
    <m/>
    <n v="10.8"/>
    <n v="1.0033538029896227"/>
  </r>
  <r>
    <x v="12"/>
    <x v="141"/>
    <x v="2144"/>
    <x v="2"/>
    <x v="1"/>
    <n v="2"/>
    <m/>
    <m/>
    <n v="12"/>
    <n v="129.16692"/>
    <m/>
    <m/>
    <n v="8.6"/>
    <n v="0.79896691719544033"/>
  </r>
  <r>
    <x v="12"/>
    <x v="144"/>
    <x v="2145"/>
    <x v="2"/>
    <x v="1"/>
    <s v="Ground"/>
    <m/>
    <m/>
    <n v="30"/>
    <n v="322.91729999999995"/>
    <m/>
    <m/>
    <n v="7.57"/>
    <n v="0.70327669339180043"/>
  </r>
  <r>
    <x v="12"/>
    <x v="144"/>
    <x v="2145"/>
    <x v="2"/>
    <x v="1"/>
    <n v="1"/>
    <m/>
    <m/>
    <n v="30"/>
    <n v="322.91729999999995"/>
    <m/>
    <m/>
    <n v="5.38"/>
    <n v="0.49981883889668244"/>
  </r>
  <r>
    <x v="12"/>
    <x v="144"/>
    <x v="2145"/>
    <x v="2"/>
    <x v="1"/>
    <n v="2"/>
    <n v="28"/>
    <n v="30"/>
    <n v="29"/>
    <n v="312.15339"/>
    <m/>
    <m/>
    <n v="3.88"/>
    <n v="0.3604641440370126"/>
  </r>
  <r>
    <x v="12"/>
    <x v="143"/>
    <x v="2146"/>
    <x v="2"/>
    <x v="1"/>
    <s v="Ground"/>
    <m/>
    <m/>
    <n v="30"/>
    <n v="322.91729999999995"/>
    <m/>
    <m/>
    <n v="5.38"/>
    <n v="0.49981883889668244"/>
  </r>
  <r>
    <x v="12"/>
    <x v="143"/>
    <x v="2146"/>
    <x v="2"/>
    <x v="1"/>
    <n v="1"/>
    <m/>
    <m/>
    <n v="35"/>
    <n v="376.73684999999995"/>
    <m/>
    <m/>
    <n v="3.23"/>
    <n v="0.30007710959782236"/>
  </r>
  <r>
    <x v="12"/>
    <x v="140"/>
    <x v="2147"/>
    <x v="0"/>
    <x v="2"/>
    <s v="Ground"/>
    <m/>
    <m/>
    <n v="95.22"/>
    <n v="1024.9395101999999"/>
    <m/>
    <m/>
    <n v="21.31"/>
    <n v="1.9797656983063758"/>
  </r>
  <r>
    <x v="12"/>
    <x v="140"/>
    <x v="2147"/>
    <x v="0"/>
    <x v="2"/>
    <s v="1 - 2"/>
    <m/>
    <m/>
    <n v="684"/>
    <n v="7362.514439999999"/>
    <m/>
    <m/>
    <n v="23.14"/>
    <n v="2.1497784260351733"/>
  </r>
  <r>
    <x v="12"/>
    <x v="140"/>
    <x v="2147"/>
    <x v="0"/>
    <x v="2"/>
    <s v="3 -7"/>
    <m/>
    <m/>
    <n v="540"/>
    <n v="5812.5113999999994"/>
    <m/>
    <m/>
    <n v="25.4"/>
    <n v="2.3597394996237422"/>
  </r>
  <r>
    <x v="12"/>
    <x v="140"/>
    <x v="2147"/>
    <x v="0"/>
    <x v="2"/>
    <s v="8 - 9"/>
    <m/>
    <m/>
    <n v="330"/>
    <n v="3552.0902999999998"/>
    <m/>
    <m/>
    <n v="25.51"/>
    <n v="2.3699588439134516"/>
  </r>
  <r>
    <x v="12"/>
    <x v="140"/>
    <x v="2147"/>
    <x v="0"/>
    <x v="2"/>
    <s v="10 - 13"/>
    <m/>
    <m/>
    <n v="587"/>
    <n v="6318.4151699999993"/>
    <m/>
    <m/>
    <n v="23.14"/>
    <n v="2.1497784260351733"/>
  </r>
  <r>
    <x v="12"/>
    <x v="140"/>
    <x v="2148"/>
    <x v="0"/>
    <x v="2"/>
    <n v="2"/>
    <m/>
    <m/>
    <n v="106"/>
    <n v="1140.9744599999999"/>
    <m/>
    <m/>
    <n v="15.1"/>
    <n v="1.402837261587343"/>
  </r>
  <r>
    <x v="12"/>
    <x v="140"/>
    <x v="2148"/>
    <x v="0"/>
    <x v="2"/>
    <n v="3"/>
    <m/>
    <m/>
    <n v="95"/>
    <n v="1022.5714499999999"/>
    <m/>
    <m/>
    <n v="20.5"/>
    <n v="1.9045141630821543"/>
  </r>
  <r>
    <x v="12"/>
    <x v="140"/>
    <x v="2148"/>
    <x v="0"/>
    <x v="2"/>
    <n v="4"/>
    <m/>
    <m/>
    <n v="97.41"/>
    <n v="1048.5124730999999"/>
    <m/>
    <m/>
    <n v="21.38"/>
    <n v="1.9862689173998271"/>
  </r>
  <r>
    <x v="12"/>
    <x v="140"/>
    <x v="2148"/>
    <x v="0"/>
    <x v="2"/>
    <n v="5"/>
    <m/>
    <m/>
    <n v="87"/>
    <n v="936.46016999999995"/>
    <m/>
    <m/>
    <n v="19.399999999999999"/>
    <n v="1.8023207201850631"/>
  </r>
  <r>
    <x v="12"/>
    <x v="140"/>
    <x v="2148"/>
    <x v="0"/>
    <x v="2"/>
    <n v="6"/>
    <m/>
    <m/>
    <n v="197"/>
    <n v="2120.4902699999998"/>
    <m/>
    <m/>
    <n v="17.8"/>
    <n v="1.6536757123347487"/>
  </r>
  <r>
    <x v="12"/>
    <x v="140"/>
    <x v="2149"/>
    <x v="0"/>
    <x v="2"/>
    <s v="Ground"/>
    <m/>
    <m/>
    <n v="260"/>
    <n v="2798.6165999999998"/>
    <n v="18.829999999999998"/>
    <n v="19.399999999999999"/>
    <n v="19.114999999999998"/>
    <n v="1.7758433281617256"/>
  </r>
  <r>
    <x v="12"/>
    <x v="140"/>
    <x v="2149"/>
    <x v="0"/>
    <x v="2"/>
    <s v="1 - 3"/>
    <n v="44"/>
    <n v="107"/>
    <n v="75.5"/>
    <n v="812.67520499999989"/>
    <m/>
    <m/>
    <n v="10.8"/>
    <n v="1.0033538029896227"/>
  </r>
  <r>
    <x v="12"/>
    <x v="140"/>
    <x v="2150"/>
    <x v="0"/>
    <x v="2"/>
    <s v="Ground"/>
    <m/>
    <m/>
    <n v="47"/>
    <n v="505.90376999999995"/>
    <m/>
    <m/>
    <n v="19"/>
    <n v="1.7651594682224845"/>
  </r>
  <r>
    <x v="12"/>
    <x v="140"/>
    <x v="2150"/>
    <x v="0"/>
    <x v="2"/>
    <n v="1"/>
    <m/>
    <m/>
    <n v="62"/>
    <n v="667.36241999999993"/>
    <m/>
    <m/>
    <n v="17"/>
    <n v="1.5793532084095914"/>
  </r>
  <r>
    <x v="12"/>
    <x v="140"/>
    <x v="2150"/>
    <x v="0"/>
    <x v="2"/>
    <s v="2 - 5"/>
    <n v="41"/>
    <n v="215"/>
    <n v="128"/>
    <n v="1377.7804799999999"/>
    <m/>
    <m/>
    <n v="10.8"/>
    <n v="1.0033538029896227"/>
  </r>
  <r>
    <x v="12"/>
    <x v="140"/>
    <x v="2151"/>
    <x v="0"/>
    <x v="2"/>
    <s v="Ground"/>
    <m/>
    <m/>
    <n v="407"/>
    <n v="4380.9113699999998"/>
    <m/>
    <m/>
    <n v="20"/>
    <n v="1.8580625981289309"/>
  </r>
  <r>
    <x v="12"/>
    <x v="140"/>
    <x v="2151"/>
    <x v="0"/>
    <x v="2"/>
    <s v="Mezzanine"/>
    <m/>
    <m/>
    <n v="300"/>
    <n v="3229.1729999999998"/>
    <m/>
    <m/>
    <n v="12.92"/>
    <n v="1.2003084383912894"/>
  </r>
  <r>
    <x v="12"/>
    <x v="140"/>
    <x v="2151"/>
    <x v="0"/>
    <x v="2"/>
    <s v="1 - 2"/>
    <m/>
    <m/>
    <n v="482"/>
    <n v="5188.2046199999995"/>
    <m/>
    <m/>
    <n v="17.2"/>
    <n v="1.5979338343908807"/>
  </r>
  <r>
    <x v="12"/>
    <x v="140"/>
    <x v="2151"/>
    <x v="0"/>
    <x v="2"/>
    <n v="3"/>
    <m/>
    <m/>
    <n v="402"/>
    <n v="4327.0918199999996"/>
    <m/>
    <m/>
    <n v="17.2"/>
    <n v="1.5979338343908807"/>
  </r>
  <r>
    <x v="12"/>
    <x v="140"/>
    <x v="2151"/>
    <x v="0"/>
    <x v="2"/>
    <n v="4"/>
    <m/>
    <m/>
    <n v="482"/>
    <n v="5188.2046199999995"/>
    <m/>
    <m/>
    <n v="14.5"/>
    <n v="1.3470953836434749"/>
  </r>
  <r>
    <x v="12"/>
    <x v="140"/>
    <x v="2151"/>
    <x v="0"/>
    <x v="2"/>
    <s v="5 - 6"/>
    <n v="415"/>
    <n v="482"/>
    <n v="448.5"/>
    <n v="4827.6136349999997"/>
    <m/>
    <m/>
    <n v="17.2"/>
    <n v="1.5979338343908807"/>
  </r>
  <r>
    <x v="12"/>
    <x v="140"/>
    <x v="2151"/>
    <x v="0"/>
    <x v="2"/>
    <n v="8"/>
    <m/>
    <m/>
    <n v="482"/>
    <n v="5188.2046199999995"/>
    <m/>
    <m/>
    <n v="16.100000000000001"/>
    <n v="1.4957403914937897"/>
  </r>
  <r>
    <x v="12"/>
    <x v="140"/>
    <x v="2151"/>
    <x v="0"/>
    <x v="2"/>
    <s v="9 - 10"/>
    <m/>
    <m/>
    <n v="482"/>
    <n v="5188.2046199999995"/>
    <m/>
    <m/>
    <n v="17.2"/>
    <n v="1.5979338343908807"/>
  </r>
  <r>
    <x v="12"/>
    <x v="140"/>
    <x v="2152"/>
    <x v="0"/>
    <x v="2"/>
    <s v="Ground"/>
    <m/>
    <m/>
    <n v="546"/>
    <n v="5877.0948599999992"/>
    <m/>
    <m/>
    <n v="25.83"/>
    <n v="2.3996878454835144"/>
  </r>
  <r>
    <x v="12"/>
    <x v="140"/>
    <x v="2152"/>
    <x v="0"/>
    <x v="2"/>
    <s v="2 - 3"/>
    <m/>
    <m/>
    <n v="1488"/>
    <n v="16016.698079999998"/>
    <m/>
    <m/>
    <n v="19.399999999999999"/>
    <n v="1.8023207201850631"/>
  </r>
  <r>
    <x v="12"/>
    <x v="140"/>
    <x v="2152"/>
    <x v="0"/>
    <x v="2"/>
    <n v="4"/>
    <n v="280"/>
    <n v="466"/>
    <n v="373"/>
    <n v="4014.9384299999997"/>
    <m/>
    <m/>
    <n v="19.399999999999999"/>
    <n v="1.8023207201850631"/>
  </r>
  <r>
    <x v="12"/>
    <x v="140"/>
    <x v="2152"/>
    <x v="0"/>
    <x v="2"/>
    <s v="5 - 6"/>
    <n v="747"/>
    <n v="814"/>
    <n v="780.5"/>
    <n v="8401.2317549999989"/>
    <m/>
    <m/>
    <n v="19.399999999999999"/>
    <n v="1.8023207201850631"/>
  </r>
  <r>
    <x v="12"/>
    <x v="140"/>
    <x v="2152"/>
    <x v="0"/>
    <x v="2"/>
    <n v="7"/>
    <m/>
    <m/>
    <n v="828"/>
    <n v="8912.5174799999986"/>
    <m/>
    <m/>
    <n v="21.5"/>
    <n v="1.9974172929886009"/>
  </r>
  <r>
    <x v="12"/>
    <x v="140"/>
    <x v="2152"/>
    <x v="0"/>
    <x v="2"/>
    <n v="8"/>
    <m/>
    <m/>
    <n v="374"/>
    <n v="4025.7023399999998"/>
    <m/>
    <m/>
    <n v="19.399999999999999"/>
    <n v="1.8023207201850631"/>
  </r>
  <r>
    <x v="12"/>
    <x v="140"/>
    <x v="2153"/>
    <x v="0"/>
    <x v="2"/>
    <n v="4"/>
    <m/>
    <m/>
    <n v="400"/>
    <n v="4305.5639999999994"/>
    <m/>
    <m/>
    <n v="9.6999999999999993"/>
    <n v="0.90116036009253153"/>
  </r>
  <r>
    <x v="12"/>
    <x v="140"/>
    <x v="2154"/>
    <x v="0"/>
    <x v="2"/>
    <s v="5 - 6 "/>
    <m/>
    <m/>
    <n v="400"/>
    <n v="4305.5639999999994"/>
    <m/>
    <m/>
    <n v="8.6"/>
    <n v="0.79896691719544033"/>
  </r>
  <r>
    <x v="12"/>
    <x v="140"/>
    <x v="2155"/>
    <x v="0"/>
    <x v="2"/>
    <s v="Ground"/>
    <m/>
    <m/>
    <n v="448"/>
    <n v="4822.2316799999999"/>
    <m/>
    <m/>
    <n v="28.4"/>
    <n v="2.6384488893430817"/>
  </r>
  <r>
    <x v="12"/>
    <x v="140"/>
    <x v="2155"/>
    <x v="0"/>
    <x v="2"/>
    <s v="2 &amp; 3"/>
    <m/>
    <m/>
    <n v="1160"/>
    <n v="12486.1356"/>
    <m/>
    <m/>
    <n v="21.5"/>
    <n v="1.9974172929886009"/>
  </r>
  <r>
    <x v="12"/>
    <x v="140"/>
    <x v="2155"/>
    <x v="0"/>
    <x v="2"/>
    <n v="4"/>
    <m/>
    <m/>
    <n v="208"/>
    <n v="2238.8932799999998"/>
    <m/>
    <m/>
    <n v="21.5"/>
    <n v="1.9974172929886009"/>
  </r>
  <r>
    <x v="12"/>
    <x v="140"/>
    <x v="2156"/>
    <x v="1"/>
    <x v="2"/>
    <s v="4 - 8"/>
    <m/>
    <m/>
    <n v="1081"/>
    <n v="11635.786709999998"/>
    <n v="21.53"/>
    <n v="26.9"/>
    <n v="24.215"/>
    <n v="2.2496492906846033"/>
  </r>
  <r>
    <x v="12"/>
    <x v="140"/>
    <x v="2157"/>
    <x v="1"/>
    <x v="2"/>
    <s v="Ground"/>
    <m/>
    <m/>
    <n v="434"/>
    <n v="4671.53694"/>
    <m/>
    <m/>
    <n v="23.7"/>
    <n v="2.2018041787827833"/>
  </r>
  <r>
    <x v="12"/>
    <x v="140"/>
    <x v="2157"/>
    <x v="1"/>
    <x v="2"/>
    <s v="1 - 4"/>
    <m/>
    <m/>
    <n v="341"/>
    <n v="3670.4933099999998"/>
    <m/>
    <m/>
    <n v="24"/>
    <n v="2.2296751177547174"/>
  </r>
  <r>
    <x v="12"/>
    <x v="140"/>
    <x v="2158"/>
    <x v="1"/>
    <x v="2"/>
    <s v="Mezzanine"/>
    <m/>
    <m/>
    <n v="111"/>
    <n v="1194.7940099999998"/>
    <m/>
    <m/>
    <n v="10.8"/>
    <n v="1.0033538029896227"/>
  </r>
  <r>
    <x v="12"/>
    <x v="140"/>
    <x v="2158"/>
    <x v="1"/>
    <x v="2"/>
    <s v="Ground"/>
    <m/>
    <m/>
    <n v="164"/>
    <n v="1765.2812399999998"/>
    <m/>
    <m/>
    <n v="13"/>
    <n v="1.2077406887838051"/>
  </r>
  <r>
    <x v="12"/>
    <x v="140"/>
    <x v="2158"/>
    <x v="1"/>
    <x v="2"/>
    <s v="1 - 2"/>
    <m/>
    <m/>
    <n v="308"/>
    <n v="3315.2842799999999"/>
    <m/>
    <m/>
    <n v="16"/>
    <n v="1.4864500785031449"/>
  </r>
  <r>
    <x v="12"/>
    <x v="140"/>
    <x v="2158"/>
    <x v="1"/>
    <x v="2"/>
    <s v="3"/>
    <m/>
    <m/>
    <n v="308"/>
    <n v="3315.2842799999999"/>
    <m/>
    <m/>
    <n v="13"/>
    <n v="1.2077406887838051"/>
  </r>
  <r>
    <x v="12"/>
    <x v="140"/>
    <x v="2158"/>
    <x v="1"/>
    <x v="2"/>
    <s v="4 - 6"/>
    <m/>
    <m/>
    <n v="308"/>
    <n v="3315.2842799999999"/>
    <m/>
    <m/>
    <n v="16"/>
    <n v="1.4864500785031449"/>
  </r>
  <r>
    <x v="12"/>
    <x v="140"/>
    <x v="2158"/>
    <x v="1"/>
    <x v="2"/>
    <n v="7"/>
    <m/>
    <m/>
    <n v="214"/>
    <n v="2303.4767399999996"/>
    <m/>
    <m/>
    <n v="10.8"/>
    <n v="1.0033538029896227"/>
  </r>
  <r>
    <x v="12"/>
    <x v="140"/>
    <x v="2159"/>
    <x v="1"/>
    <x v="2"/>
    <s v="1 - 3"/>
    <m/>
    <m/>
    <n v="746"/>
    <n v="8029.8768599999994"/>
    <m/>
    <m/>
    <n v="21.53"/>
    <n v="2.0002043868857942"/>
  </r>
  <r>
    <x v="12"/>
    <x v="140"/>
    <x v="2159"/>
    <x v="1"/>
    <x v="2"/>
    <s v="4 &amp; 5"/>
    <m/>
    <m/>
    <n v="746"/>
    <n v="8029.8768599999994"/>
    <m/>
    <m/>
    <n v="19.38"/>
    <n v="1.800462657586934"/>
  </r>
  <r>
    <x v="13"/>
    <x v="150"/>
    <x v="2160"/>
    <x v="0"/>
    <x v="0"/>
    <m/>
    <m/>
    <m/>
    <n v="90"/>
    <n v="968.75189999999998"/>
    <n v="22.222222222222221"/>
    <n v="31.111111111111111"/>
    <n v="26.666666666666664"/>
    <n v="2.4774167975052412"/>
  </r>
  <r>
    <x v="13"/>
    <x v="150"/>
    <x v="2161"/>
    <x v="0"/>
    <x v="0"/>
    <m/>
    <m/>
    <m/>
    <n v="91"/>
    <n v="979.51580999999987"/>
    <n v="25.274725274725274"/>
    <n v="27.472527472527471"/>
    <n v="26.373626373626372"/>
    <n v="2.4501924370930959"/>
  </r>
  <r>
    <x v="13"/>
    <x v="150"/>
    <x v="2162"/>
    <x v="0"/>
    <x v="0"/>
    <m/>
    <m/>
    <m/>
    <n v="91"/>
    <n v="979.51580999999987"/>
    <n v="35.164835164835168"/>
    <n v="39.560439560439562"/>
    <n v="37.362637362637365"/>
    <n v="3.4711059525485526"/>
  </r>
  <r>
    <x v="13"/>
    <x v="150"/>
    <x v="2163"/>
    <x v="0"/>
    <x v="0"/>
    <m/>
    <m/>
    <m/>
    <n v="99"/>
    <n v="1065.62709"/>
    <n v="20.202020202020201"/>
    <n v="23.232323232323232"/>
    <n v="21.717171717171716"/>
    <n v="2.0175932252410109"/>
  </r>
  <r>
    <x v="13"/>
    <x v="150"/>
    <x v="2164"/>
    <x v="0"/>
    <x v="0"/>
    <m/>
    <m/>
    <m/>
    <n v="71"/>
    <n v="764.2376099999999"/>
    <n v="28.169014084507044"/>
    <n v="35.2112676056338"/>
    <n v="31.690140845070424"/>
    <n v="2.9441132716831655"/>
  </r>
  <r>
    <x v="13"/>
    <x v="150"/>
    <x v="2165"/>
    <x v="0"/>
    <x v="0"/>
    <m/>
    <m/>
    <m/>
    <n v="135"/>
    <n v="1453.1278499999999"/>
    <n v="14.814814814814815"/>
    <n v="18.518518518518519"/>
    <n v="16.666666666666668"/>
    <n v="1.5483854984407759"/>
  </r>
  <r>
    <x v="13"/>
    <x v="150"/>
    <x v="2166"/>
    <x v="0"/>
    <x v="0"/>
    <m/>
    <m/>
    <m/>
    <n v="96"/>
    <n v="1033.33536"/>
    <n v="20.833333333333332"/>
    <n v="31.25"/>
    <n v="26.041666666666664"/>
    <n v="2.4193523413137119"/>
  </r>
  <r>
    <x v="13"/>
    <x v="150"/>
    <x v="2167"/>
    <x v="0"/>
    <x v="0"/>
    <m/>
    <m/>
    <m/>
    <n v="74"/>
    <n v="796.52933999999993"/>
    <n v="37.837837837837839"/>
    <n v="47.297297297297298"/>
    <n v="42.567567567567565"/>
    <n v="3.9546602595311704"/>
  </r>
  <r>
    <x v="13"/>
    <x v="150"/>
    <x v="2168"/>
    <x v="0"/>
    <x v="0"/>
    <m/>
    <m/>
    <m/>
    <n v="91"/>
    <n v="979.51580999999987"/>
    <n v="35.164835164835168"/>
    <m/>
    <n v="35.164835164835168"/>
    <n v="3.2669232494574616"/>
  </r>
  <r>
    <x v="13"/>
    <x v="150"/>
    <x v="2169"/>
    <x v="0"/>
    <x v="0"/>
    <m/>
    <m/>
    <m/>
    <n v="90"/>
    <n v="968.75189999999998"/>
    <n v="22.222222222222221"/>
    <n v="27.777777777777779"/>
    <n v="25"/>
    <n v="2.3225782476611636"/>
  </r>
  <r>
    <x v="13"/>
    <x v="150"/>
    <x v="2170"/>
    <x v="1"/>
    <x v="0"/>
    <m/>
    <m/>
    <m/>
    <n v="99"/>
    <n v="1065.62709"/>
    <n v="28.282828282828284"/>
    <n v="30.303030303030305"/>
    <n v="29.292929292929294"/>
    <n v="2.7214048154413639"/>
  </r>
  <r>
    <x v="13"/>
    <x v="150"/>
    <x v="2171"/>
    <x v="1"/>
    <x v="0"/>
    <m/>
    <m/>
    <m/>
    <n v="102"/>
    <n v="1097.9188199999999"/>
    <n v="25.490196078431371"/>
    <n v="28.921568627450981"/>
    <n v="27.205882352941174"/>
    <n v="2.5275116224547958"/>
  </r>
  <r>
    <x v="13"/>
    <x v="150"/>
    <x v="2172"/>
    <x v="1"/>
    <x v="0"/>
    <m/>
    <m/>
    <m/>
    <n v="107"/>
    <n v="1151.7383699999998"/>
    <n v="18.691588785046729"/>
    <n v="25.700934579439252"/>
    <n v="22.196261682242991"/>
    <n v="2.0621021825029024"/>
  </r>
  <r>
    <x v="13"/>
    <x v="150"/>
    <x v="2173"/>
    <x v="1"/>
    <x v="0"/>
    <m/>
    <m/>
    <m/>
    <n v="106"/>
    <n v="1140.9744599999999"/>
    <n v="16.037735849056602"/>
    <n v="18.867924528301888"/>
    <n v="17.452830188679243"/>
    <n v="1.6214225502540198"/>
  </r>
  <r>
    <x v="13"/>
    <x v="150"/>
    <x v="2174"/>
    <x v="1"/>
    <x v="0"/>
    <m/>
    <m/>
    <m/>
    <n v="98"/>
    <n v="1054.8631799999998"/>
    <n v="18.367346938775512"/>
    <n v="20.408163265306122"/>
    <n v="19.387755102040817"/>
    <n v="1.8011831308392698"/>
  </r>
  <r>
    <x v="13"/>
    <x v="150"/>
    <x v="2175"/>
    <x v="1"/>
    <x v="0"/>
    <m/>
    <m/>
    <m/>
    <n v="115"/>
    <n v="1237.8496499999999"/>
    <n v="13.043478260869565"/>
    <n v="13.913043478260869"/>
    <n v="13.478260869565217"/>
    <n v="1.2521726204781927"/>
  </r>
  <r>
    <x v="13"/>
    <x v="150"/>
    <x v="2176"/>
    <x v="1"/>
    <x v="0"/>
    <m/>
    <m/>
    <m/>
    <n v="143"/>
    <n v="1539.2391299999999"/>
    <n v="17.482517482517483"/>
    <n v="18.181818181818183"/>
    <n v="17.832167832167833"/>
    <n v="1.6566642046254456"/>
  </r>
  <r>
    <x v="13"/>
    <x v="150"/>
    <x v="1708"/>
    <x v="1"/>
    <x v="0"/>
    <m/>
    <m/>
    <m/>
    <n v="113"/>
    <n v="1216.3218299999999"/>
    <n v="8.8495575221238933"/>
    <n v="13.274336283185841"/>
    <n v="11.061946902654867"/>
    <n v="1.0276894901155591"/>
  </r>
  <r>
    <x v="13"/>
    <x v="150"/>
    <x v="2177"/>
    <x v="1"/>
    <x v="0"/>
    <m/>
    <m/>
    <m/>
    <n v="99"/>
    <n v="1065.62709"/>
    <n v="20.202020202020201"/>
    <n v="25.252525252525253"/>
    <n v="22.727272727272727"/>
    <n v="2.1114347706010581"/>
  </r>
  <r>
    <x v="13"/>
    <x v="150"/>
    <x v="2178"/>
    <x v="1"/>
    <x v="0"/>
    <m/>
    <m/>
    <m/>
    <n v="119"/>
    <n v="1280.9052899999999"/>
    <n v="10.084033613445378"/>
    <m/>
    <n v="10.084033613445378"/>
    <n v="0.9368382847708896"/>
  </r>
  <r>
    <x v="13"/>
    <x v="150"/>
    <x v="2179"/>
    <x v="1"/>
    <x v="0"/>
    <m/>
    <m/>
    <m/>
    <n v="102"/>
    <n v="1097.9188199999999"/>
    <n v="22.549019607843139"/>
    <m/>
    <n v="22.549019607843139"/>
    <n v="2.0948744978904617"/>
  </r>
  <r>
    <x v="13"/>
    <x v="150"/>
    <x v="1674"/>
    <x v="1"/>
    <x v="0"/>
    <m/>
    <m/>
    <m/>
    <n v="92"/>
    <n v="990.27971999999988"/>
    <n v="25"/>
    <n v="26.086956521739129"/>
    <n v="25.543478260869563"/>
    <n v="2.3730690791320583"/>
  </r>
  <r>
    <x v="13"/>
    <x v="150"/>
    <x v="634"/>
    <x v="1"/>
    <x v="0"/>
    <m/>
    <m/>
    <m/>
    <n v="127"/>
    <n v="1367.01657"/>
    <n v="16.535433070866141"/>
    <n v="18.897637795275589"/>
    <n v="17.716535433070867"/>
    <n v="1.645921592830746"/>
  </r>
  <r>
    <x v="13"/>
    <x v="150"/>
    <x v="2180"/>
    <x v="1"/>
    <x v="0"/>
    <m/>
    <m/>
    <m/>
    <n v="110"/>
    <n v="1184.0300999999999"/>
    <n v="29.09090909090909"/>
    <n v="31.818181818181817"/>
    <n v="30.454545454545453"/>
    <n v="2.8293225926054175"/>
  </r>
  <r>
    <x v="13"/>
    <x v="150"/>
    <x v="2181"/>
    <x v="1"/>
    <x v="0"/>
    <m/>
    <m/>
    <m/>
    <n v="112"/>
    <n v="1205.55792"/>
    <n v="15.178571428571429"/>
    <n v="21.428571428571427"/>
    <n v="18.303571428571427"/>
    <n v="1.7004590741804948"/>
  </r>
  <r>
    <x v="13"/>
    <x v="150"/>
    <x v="2182"/>
    <x v="1"/>
    <x v="0"/>
    <m/>
    <m/>
    <m/>
    <n v="102"/>
    <n v="1097.9188199999999"/>
    <n v="15.686274509803921"/>
    <n v="24.509803921568629"/>
    <n v="20.098039215686274"/>
    <n v="1.867170748119759"/>
  </r>
  <r>
    <x v="13"/>
    <x v="150"/>
    <x v="2183"/>
    <x v="1"/>
    <x v="0"/>
    <m/>
    <m/>
    <m/>
    <n v="108"/>
    <n v="1162.5022799999999"/>
    <n v="24.074074074074073"/>
    <n v="25.925925925925927"/>
    <n v="25"/>
    <n v="2.3225782476611636"/>
  </r>
  <r>
    <x v="13"/>
    <x v="150"/>
    <x v="2184"/>
    <x v="1"/>
    <x v="0"/>
    <m/>
    <m/>
    <m/>
    <n v="104"/>
    <n v="1119.4466399999999"/>
    <n v="14.423076923076923"/>
    <n v="24.03846153846154"/>
    <n v="19.230769230769234"/>
    <n v="1.7865986520470494"/>
  </r>
  <r>
    <x v="13"/>
    <x v="150"/>
    <x v="2185"/>
    <x v="1"/>
    <x v="0"/>
    <m/>
    <m/>
    <m/>
    <n v="110"/>
    <n v="1184.0300999999999"/>
    <n v="16.363636363636363"/>
    <n v="17.272727272727273"/>
    <n v="16.81818181818182"/>
    <n v="1.5624617302447832"/>
  </r>
  <r>
    <x v="13"/>
    <x v="150"/>
    <x v="2186"/>
    <x v="1"/>
    <x v="0"/>
    <m/>
    <m/>
    <m/>
    <n v="87"/>
    <n v="936.46016999999995"/>
    <n v="11.494252873563218"/>
    <n v="15.517241379310345"/>
    <n v="13.505747126436781"/>
    <n v="1.2547261797709734"/>
  </r>
  <r>
    <x v="13"/>
    <x v="150"/>
    <x v="2187"/>
    <x v="1"/>
    <x v="0"/>
    <m/>
    <m/>
    <m/>
    <n v="104"/>
    <n v="1119.4466399999999"/>
    <n v="17.307692307692307"/>
    <n v="19.23076923076923"/>
    <n v="18.269230769230766"/>
    <n v="1.6972687194446963"/>
  </r>
  <r>
    <x v="13"/>
    <x v="150"/>
    <x v="2188"/>
    <x v="1"/>
    <x v="0"/>
    <m/>
    <m/>
    <m/>
    <n v="106"/>
    <n v="1140.9744599999999"/>
    <n v="16.981132075471699"/>
    <n v="19.811320754716981"/>
    <n v="18.39622641509434"/>
    <n v="1.709067012429913"/>
  </r>
  <r>
    <x v="13"/>
    <x v="150"/>
    <x v="2189"/>
    <x v="1"/>
    <x v="0"/>
    <m/>
    <m/>
    <m/>
    <n v="112"/>
    <n v="1205.55792"/>
    <n v="9.8214285714285712"/>
    <n v="11.160714285714286"/>
    <n v="10.491071428571429"/>
    <n v="0.97465337178638123"/>
  </r>
  <r>
    <x v="13"/>
    <x v="150"/>
    <x v="2190"/>
    <x v="1"/>
    <x v="0"/>
    <m/>
    <m/>
    <m/>
    <n v="106"/>
    <n v="1140.9744599999999"/>
    <n v="16.037735849056602"/>
    <n v="17.924528301886792"/>
    <n v="16.981132075471699"/>
    <n v="1.5776003191660737"/>
  </r>
  <r>
    <x v="13"/>
    <x v="150"/>
    <x v="2191"/>
    <x v="1"/>
    <x v="0"/>
    <m/>
    <m/>
    <m/>
    <n v="104"/>
    <n v="1119.4466399999999"/>
    <n v="12.5"/>
    <n v="14.423076923076923"/>
    <n v="13.461538461538462"/>
    <n v="1.2506190564329345"/>
  </r>
  <r>
    <x v="13"/>
    <x v="150"/>
    <x v="2192"/>
    <x v="1"/>
    <x v="0"/>
    <m/>
    <m/>
    <m/>
    <n v="103"/>
    <n v="1108.68273"/>
    <n v="19.417475728155338"/>
    <n v="24.271844660194176"/>
    <n v="21.844660194174757"/>
    <n v="2.0294373037815996"/>
  </r>
  <r>
    <x v="13"/>
    <x v="151"/>
    <x v="2193"/>
    <x v="2"/>
    <x v="0"/>
    <m/>
    <m/>
    <m/>
    <n v="82"/>
    <n v="882.6406199999999"/>
    <n v="30.487804878048781"/>
    <n v="31.707317073170731"/>
    <n v="31.097560975609756"/>
    <n v="2.8890607470907161"/>
  </r>
  <r>
    <x v="13"/>
    <x v="151"/>
    <x v="2194"/>
    <x v="2"/>
    <x v="0"/>
    <m/>
    <m/>
    <m/>
    <n v="144"/>
    <n v="1550.0030399999998"/>
    <n v="19.444444444444443"/>
    <n v="27.777777777777779"/>
    <n v="23.611111111111111"/>
    <n v="2.1935461227910991"/>
  </r>
  <r>
    <x v="13"/>
    <x v="151"/>
    <x v="2195"/>
    <x v="2"/>
    <x v="0"/>
    <m/>
    <m/>
    <m/>
    <n v="92"/>
    <n v="990.27971999999988"/>
    <n v="16.304347826086957"/>
    <m/>
    <n v="16.304347826086957"/>
    <n v="1.514724944126846"/>
  </r>
  <r>
    <x v="13"/>
    <x v="152"/>
    <x v="1595"/>
    <x v="2"/>
    <x v="0"/>
    <m/>
    <m/>
    <m/>
    <n v="108"/>
    <n v="1162.5022799999999"/>
    <n v="11.111111111111111"/>
    <n v="12.037037037037036"/>
    <n v="11.574074074074073"/>
    <n v="1.0752677072505386"/>
  </r>
  <r>
    <x v="13"/>
    <x v="152"/>
    <x v="2196"/>
    <x v="2"/>
    <x v="0"/>
    <m/>
    <m/>
    <m/>
    <n v="105"/>
    <n v="1130.21055"/>
    <n v="9.5238095238095237"/>
    <n v="11.428571428571429"/>
    <n v="10.476190476190476"/>
    <n v="0.97327088473420198"/>
  </r>
  <r>
    <x v="13"/>
    <x v="152"/>
    <x v="2197"/>
    <x v="2"/>
    <x v="0"/>
    <m/>
    <m/>
    <m/>
    <n v="151"/>
    <n v="1625.3504099999998"/>
    <n v="7.2847682119205297"/>
    <n v="7.9470198675496686"/>
    <n v="7.6158940397350996"/>
    <n v="0.70754039332724195"/>
  </r>
  <r>
    <x v="13"/>
    <x v="152"/>
    <x v="2198"/>
    <x v="2"/>
    <x v="0"/>
    <m/>
    <m/>
    <m/>
    <n v="99"/>
    <n v="1065.62709"/>
    <n v="12.121212121212121"/>
    <n v="14.141414141414142"/>
    <n v="13.131313131313131"/>
    <n v="1.2199400896806114"/>
  </r>
  <r>
    <x v="13"/>
    <x v="152"/>
    <x v="2199"/>
    <x v="2"/>
    <x v="0"/>
    <m/>
    <m/>
    <m/>
    <n v="110"/>
    <n v="1184.0300999999999"/>
    <n v="7.7272727272727275"/>
    <n v="8.6363636363636367"/>
    <n v="8.1818181818181817"/>
    <n v="0.76011651741638087"/>
  </r>
  <r>
    <x v="13"/>
    <x v="152"/>
    <x v="2200"/>
    <x v="2"/>
    <x v="0"/>
    <m/>
    <m/>
    <m/>
    <n v="124"/>
    <n v="1334.7248399999999"/>
    <n v="8.064516129032258"/>
    <n v="12.096774193548388"/>
    <n v="10.080645161290324"/>
    <n v="0.93652348696014676"/>
  </r>
  <r>
    <x v="13"/>
    <x v="152"/>
    <x v="2201"/>
    <x v="2"/>
    <x v="0"/>
    <m/>
    <m/>
    <m/>
    <n v="107"/>
    <n v="1151.7383699999998"/>
    <n v="9.3457943925233646"/>
    <n v="12.149532710280374"/>
    <n v="10.747663551401869"/>
    <n v="0.99849158310666852"/>
  </r>
  <r>
    <x v="13"/>
    <x v="152"/>
    <x v="2202"/>
    <x v="2"/>
    <x v="0"/>
    <m/>
    <m/>
    <m/>
    <n v="99"/>
    <n v="1065.62709"/>
    <n v="10.1010101010101"/>
    <n v="11.111111111111111"/>
    <n v="10.606060606060606"/>
    <n v="0.98533622628049367"/>
  </r>
  <r>
    <x v="13"/>
    <x v="152"/>
    <x v="2203"/>
    <x v="2"/>
    <x v="0"/>
    <m/>
    <m/>
    <m/>
    <n v="102"/>
    <n v="1097.9188199999999"/>
    <n v="9.8039215686274517"/>
    <n v="11.764705882352942"/>
    <n v="10.784313725490197"/>
    <n v="1.0018964989910903"/>
  </r>
  <r>
    <x v="13"/>
    <x v="152"/>
    <x v="559"/>
    <x v="2"/>
    <x v="0"/>
    <m/>
    <m/>
    <m/>
    <n v="117"/>
    <n v="1259.3774699999999"/>
    <n v="8.5470085470085468"/>
    <n v="10.256410256410257"/>
    <n v="9.4017094017094021"/>
    <n v="0.87344822988966841"/>
  </r>
  <r>
    <x v="13"/>
    <x v="153"/>
    <x v="2204"/>
    <x v="2"/>
    <x v="0"/>
    <m/>
    <m/>
    <m/>
    <n v="114"/>
    <n v="1227.08574"/>
    <n v="17.368421052631579"/>
    <n v="17.543859649122808"/>
    <n v="17.456140350877192"/>
    <n v="1.6217300746827072"/>
  </r>
  <r>
    <x v="13"/>
    <x v="153"/>
    <x v="2205"/>
    <x v="2"/>
    <x v="0"/>
    <m/>
    <m/>
    <m/>
    <n v="153"/>
    <n v="1646.8782299999998"/>
    <n v="6.5359477124183005"/>
    <n v="9.8039215686274517"/>
    <n v="8.1699346405228752"/>
    <n v="0.75901249923567438"/>
  </r>
  <r>
    <x v="13"/>
    <x v="153"/>
    <x v="2206"/>
    <x v="2"/>
    <x v="0"/>
    <m/>
    <m/>
    <m/>
    <n v="108"/>
    <n v="1162.5022799999999"/>
    <n v="21.296296296296298"/>
    <n v="23.148148148148149"/>
    <n v="22.222222222222221"/>
    <n v="2.0645139979210345"/>
  </r>
  <r>
    <x v="13"/>
    <x v="154"/>
    <x v="2207"/>
    <x v="2"/>
    <x v="0"/>
    <m/>
    <m/>
    <m/>
    <n v="101"/>
    <n v="1087.15491"/>
    <n v="9.9009900990099009"/>
    <n v="11.881188118811881"/>
    <n v="10.89108910891089"/>
    <n v="1.0118162663078336"/>
  </r>
  <r>
    <x v="13"/>
    <x v="154"/>
    <x v="2208"/>
    <x v="2"/>
    <x v="0"/>
    <m/>
    <m/>
    <m/>
    <n v="112"/>
    <n v="1205.55792"/>
    <n v="13.392857142857142"/>
    <m/>
    <n v="13.392857142857142"/>
    <n v="1.2442383469613376"/>
  </r>
  <r>
    <x v="13"/>
    <x v="154"/>
    <x v="2209"/>
    <x v="2"/>
    <x v="0"/>
    <m/>
    <m/>
    <m/>
    <n v="107"/>
    <n v="1151.7383699999998"/>
    <n v="14.018691588785046"/>
    <n v="18.691588785046729"/>
    <n v="16.355140186915889"/>
    <n v="1.5194437134231915"/>
  </r>
  <r>
    <x v="13"/>
    <x v="154"/>
    <x v="2210"/>
    <x v="2"/>
    <x v="0"/>
    <m/>
    <m/>
    <m/>
    <n v="121"/>
    <n v="1302.4331099999999"/>
    <n v="14.87603305785124"/>
    <n v="18.181818181818183"/>
    <n v="16.528925619834713"/>
    <n v="1.5355889240734968"/>
  </r>
  <r>
    <x v="13"/>
    <x v="154"/>
    <x v="2211"/>
    <x v="2"/>
    <x v="0"/>
    <m/>
    <m/>
    <m/>
    <n v="114"/>
    <n v="1227.08574"/>
    <n v="14.035087719298245"/>
    <n v="17.543859649122808"/>
    <n v="15.789473684210527"/>
    <n v="1.4668915248386298"/>
  </r>
  <r>
    <x v="13"/>
    <x v="151"/>
    <x v="2212"/>
    <x v="3"/>
    <x v="0"/>
    <m/>
    <m/>
    <m/>
    <n v="140"/>
    <n v="1506.9473999999998"/>
    <n v="5.7142857142857144"/>
    <n v="6.4285714285714288"/>
    <n v="6.0714285714285712"/>
    <n v="0.56405471728913981"/>
  </r>
  <r>
    <x v="13"/>
    <x v="151"/>
    <x v="2213"/>
    <x v="3"/>
    <x v="0"/>
    <m/>
    <m/>
    <m/>
    <n v="94"/>
    <n v="1011.8075399999999"/>
    <n v="8.5106382978723403"/>
    <m/>
    <n v="8.5106382978723403"/>
    <n v="0.79066493537401317"/>
  </r>
  <r>
    <x v="13"/>
    <x v="151"/>
    <x v="2214"/>
    <x v="3"/>
    <x v="0"/>
    <m/>
    <m/>
    <m/>
    <n v="121"/>
    <n v="1302.4331099999999"/>
    <n v="4.9586776859504136"/>
    <n v="6.6115702479338845"/>
    <n v="5.785123966942149"/>
    <n v="0.53745612342572391"/>
  </r>
  <r>
    <x v="13"/>
    <x v="151"/>
    <x v="2215"/>
    <x v="3"/>
    <x v="0"/>
    <m/>
    <m/>
    <m/>
    <n v="120"/>
    <n v="1291.6691999999998"/>
    <n v="8.3333333333333339"/>
    <n v="12.5"/>
    <n v="10.416666666666668"/>
    <n v="0.96774093652548498"/>
  </r>
  <r>
    <x v="13"/>
    <x v="151"/>
    <x v="2216"/>
    <x v="3"/>
    <x v="0"/>
    <m/>
    <m/>
    <m/>
    <n v="95"/>
    <n v="1022.5714499999999"/>
    <n v="13.157894736842104"/>
    <n v="15.789473684210526"/>
    <n v="14.473684210526315"/>
    <n v="1.3446505644354105"/>
  </r>
  <r>
    <x v="13"/>
    <x v="155"/>
    <x v="2217"/>
    <x v="3"/>
    <x v="0"/>
    <m/>
    <m/>
    <m/>
    <n v="116"/>
    <n v="1248.61356"/>
    <n v="14.655172413793103"/>
    <n v="17.241379310344829"/>
    <n v="15.948275862068966"/>
    <n v="1.481644744197639"/>
  </r>
  <r>
    <x v="13"/>
    <x v="155"/>
    <x v="2218"/>
    <x v="3"/>
    <x v="0"/>
    <m/>
    <m/>
    <m/>
    <n v="91"/>
    <n v="979.51580999999987"/>
    <n v="15.384615384615385"/>
    <n v="19.780219780219781"/>
    <n v="17.582417582417584"/>
    <n v="1.6334616247287308"/>
  </r>
  <r>
    <x v="13"/>
    <x v="155"/>
    <x v="2219"/>
    <x v="3"/>
    <x v="0"/>
    <m/>
    <m/>
    <m/>
    <n v="103"/>
    <n v="1108.68273"/>
    <n v="7.766990291262136"/>
    <n v="8.7378640776699026"/>
    <n v="8.2524271844660184"/>
    <n v="0.76667631476193743"/>
  </r>
  <r>
    <x v="13"/>
    <x v="155"/>
    <x v="2220"/>
    <x v="3"/>
    <x v="0"/>
    <m/>
    <m/>
    <m/>
    <n v="95"/>
    <n v="1022.5714499999999"/>
    <n v="20"/>
    <n v="21.05263157894737"/>
    <n v="20.526315789473685"/>
    <n v="1.9069589822902189"/>
  </r>
  <r>
    <x v="13"/>
    <x v="155"/>
    <x v="2221"/>
    <x v="3"/>
    <x v="0"/>
    <m/>
    <m/>
    <m/>
    <n v="84"/>
    <n v="904.16843999999992"/>
    <n v="15.476190476190476"/>
    <n v="19.047619047619047"/>
    <n v="17.261904761904763"/>
    <n v="1.6036849805279465"/>
  </r>
  <r>
    <x v="13"/>
    <x v="155"/>
    <x v="2222"/>
    <x v="3"/>
    <x v="0"/>
    <m/>
    <m/>
    <m/>
    <n v="92"/>
    <n v="990.27971999999988"/>
    <n v="25"/>
    <n v="27.173913043478262"/>
    <n v="26.086956521739133"/>
    <n v="2.4235599106029539"/>
  </r>
  <r>
    <x v="13"/>
    <x v="156"/>
    <x v="2223"/>
    <x v="3"/>
    <x v="0"/>
    <m/>
    <m/>
    <m/>
    <n v="96"/>
    <n v="1033.33536"/>
    <n v="5.208333333333333"/>
    <n v="5.729166666666667"/>
    <n v="5.46875"/>
    <n v="0.50806399167587957"/>
  </r>
  <r>
    <x v="13"/>
    <x v="156"/>
    <x v="2224"/>
    <x v="3"/>
    <x v="0"/>
    <m/>
    <m/>
    <m/>
    <n v="122"/>
    <n v="1313.1970199999998"/>
    <n v="8.1967213114754092"/>
    <m/>
    <n v="8.1967213114754092"/>
    <n v="0.76150106480693891"/>
  </r>
  <r>
    <x v="13"/>
    <x v="156"/>
    <x v="2225"/>
    <x v="3"/>
    <x v="0"/>
    <m/>
    <m/>
    <m/>
    <n v="105"/>
    <n v="1130.21055"/>
    <n v="9.5238095238095237"/>
    <n v="12.380952380952381"/>
    <n v="10.952380952380953"/>
    <n v="1.0175104704039384"/>
  </r>
  <r>
    <x v="13"/>
    <x v="156"/>
    <x v="2226"/>
    <x v="3"/>
    <x v="0"/>
    <m/>
    <m/>
    <m/>
    <n v="112"/>
    <n v="1205.55792"/>
    <n v="11.607142857142858"/>
    <n v="13.392857142857142"/>
    <n v="12.5"/>
    <n v="1.1612891238305818"/>
  </r>
  <r>
    <x v="13"/>
    <x v="156"/>
    <x v="2227"/>
    <x v="3"/>
    <x v="0"/>
    <m/>
    <m/>
    <m/>
    <n v="104"/>
    <n v="1119.4466399999999"/>
    <n v="8.6538461538461533"/>
    <n v="9.615384615384615"/>
    <n v="9.1346153846153832"/>
    <n v="0.84863435972234813"/>
  </r>
  <r>
    <x v="13"/>
    <x v="157"/>
    <x v="2228"/>
    <x v="3"/>
    <x v="0"/>
    <m/>
    <m/>
    <m/>
    <n v="83"/>
    <n v="893.40452999999991"/>
    <n v="16.867469879518072"/>
    <n v="18.072289156626507"/>
    <n v="17.46987951807229"/>
    <n v="1.6230064863174398"/>
  </r>
  <r>
    <x v="13"/>
    <x v="157"/>
    <x v="2229"/>
    <x v="3"/>
    <x v="0"/>
    <m/>
    <m/>
    <m/>
    <n v="117"/>
    <n v="1259.3774699999999"/>
    <n v="14.52991452991453"/>
    <n v="17.094017094017094"/>
    <n v="15.811965811965813"/>
    <n v="1.4689811139053515"/>
  </r>
  <r>
    <x v="13"/>
    <x v="157"/>
    <x v="2230"/>
    <x v="3"/>
    <x v="0"/>
    <m/>
    <m/>
    <m/>
    <n v="105"/>
    <n v="1130.21055"/>
    <n v="13.333333333333334"/>
    <n v="14.285714285714286"/>
    <n v="13.80952380952381"/>
    <n v="1.2829479844223572"/>
  </r>
  <r>
    <x v="13"/>
    <x v="150"/>
    <x v="2231"/>
    <x v="0"/>
    <x v="1"/>
    <s v="Ground "/>
    <m/>
    <m/>
    <n v="1233"/>
    <n v="13271.901029999999"/>
    <m/>
    <n v="0"/>
    <n v="9.8000000000000007"/>
    <n v="0.91045067308317629"/>
  </r>
  <r>
    <x v="13"/>
    <x v="150"/>
    <x v="2231"/>
    <x v="0"/>
    <x v="1"/>
    <s v="Ground "/>
    <n v="16"/>
    <n v="41"/>
    <n v="28.5"/>
    <n v="306.771435"/>
    <n v="24.09"/>
    <n v="29.06"/>
    <n v="26.574999999999999"/>
    <n v="2.4689006772638171"/>
  </r>
  <r>
    <x v="13"/>
    <x v="150"/>
    <x v="2231"/>
    <x v="0"/>
    <x v="1"/>
    <n v="1"/>
    <m/>
    <m/>
    <n v="1070"/>
    <n v="11517.383699999998"/>
    <m/>
    <n v="0"/>
    <n v="9.8000000000000007"/>
    <n v="0.91045067308317629"/>
  </r>
  <r>
    <x v="13"/>
    <x v="150"/>
    <x v="2231"/>
    <x v="0"/>
    <x v="1"/>
    <n v="1"/>
    <n v="30"/>
    <n v="40"/>
    <n v="35"/>
    <n v="376.73684999999995"/>
    <n v="20.16"/>
    <n v="21.61"/>
    <n v="20.884999999999998"/>
    <n v="1.940281868096136"/>
  </r>
  <r>
    <x v="13"/>
    <x v="150"/>
    <x v="2231"/>
    <x v="0"/>
    <x v="1"/>
    <n v="2"/>
    <m/>
    <m/>
    <n v="2782"/>
    <n v="29945.197619999999"/>
    <m/>
    <n v="0"/>
    <n v="9.8000000000000007"/>
    <n v="0.91045067308317629"/>
  </r>
  <r>
    <x v="13"/>
    <x v="150"/>
    <x v="2231"/>
    <x v="0"/>
    <x v="1"/>
    <n v="3"/>
    <m/>
    <m/>
    <n v="2817"/>
    <n v="30321.934469999997"/>
    <m/>
    <n v="0"/>
    <n v="9.8000000000000007"/>
    <n v="0.91045067308317629"/>
  </r>
  <r>
    <x v="13"/>
    <x v="150"/>
    <x v="2232"/>
    <x v="0"/>
    <x v="1"/>
    <s v="Ground (Level A)"/>
    <m/>
    <m/>
    <n v="42"/>
    <n v="452.08421999999996"/>
    <m/>
    <n v="0"/>
    <n v="8.6"/>
    <n v="0.79896691719544033"/>
  </r>
  <r>
    <x v="13"/>
    <x v="150"/>
    <x v="2232"/>
    <x v="0"/>
    <x v="1"/>
    <s v="1 (Level B)"/>
    <m/>
    <m/>
    <n v="33"/>
    <n v="355.20902999999998"/>
    <m/>
    <n v="0"/>
    <n v="7.32"/>
    <n v="0.68005091091518877"/>
  </r>
  <r>
    <x v="13"/>
    <x v="150"/>
    <x v="2232"/>
    <x v="0"/>
    <x v="1"/>
    <s v="2 (Level C)"/>
    <m/>
    <m/>
    <n v="33"/>
    <n v="355.20902999999998"/>
    <m/>
    <n v="0"/>
    <n v="7.33"/>
    <n v="0.68097994221425329"/>
  </r>
  <r>
    <x v="13"/>
    <x v="150"/>
    <x v="2232"/>
    <x v="0"/>
    <x v="1"/>
    <s v="3 (Level D)"/>
    <m/>
    <m/>
    <n v="33"/>
    <n v="355.20902999999998"/>
    <m/>
    <n v="0"/>
    <n v="6.99"/>
    <n v="0.64939287804606138"/>
  </r>
  <r>
    <x v="13"/>
    <x v="150"/>
    <x v="2232"/>
    <x v="0"/>
    <x v="1"/>
    <s v="3 (Level D)"/>
    <m/>
    <m/>
    <n v="90"/>
    <n v="968.75189999999998"/>
    <n v="4.8"/>
    <n v="5.62"/>
    <n v="5.21"/>
    <n v="0.48402530681258654"/>
  </r>
  <r>
    <x v="13"/>
    <x v="150"/>
    <x v="2232"/>
    <x v="0"/>
    <x v="1"/>
    <s v="4 (Level E)"/>
    <m/>
    <m/>
    <n v="34"/>
    <n v="365.97293999999999"/>
    <m/>
    <n v="0"/>
    <n v="6.45"/>
    <n v="0.5992251878965803"/>
  </r>
  <r>
    <x v="13"/>
    <x v="150"/>
    <x v="2232"/>
    <x v="0"/>
    <x v="1"/>
    <s v="4 (Level E)"/>
    <m/>
    <m/>
    <n v="66"/>
    <n v="710.41805999999997"/>
    <m/>
    <n v="0"/>
    <n v="5.45"/>
    <n v="0.50632205799013374"/>
  </r>
  <r>
    <x v="13"/>
    <x v="150"/>
    <x v="2232"/>
    <x v="0"/>
    <x v="1"/>
    <s v="5 (Level F)"/>
    <n v="22"/>
    <n v="33"/>
    <n v="27.5"/>
    <n v="296.00752499999999"/>
    <n v="6.03"/>
    <n v="6.5"/>
    <n v="6.2650000000000006"/>
    <n v="0.58203810886388774"/>
  </r>
  <r>
    <x v="13"/>
    <x v="150"/>
    <x v="2232"/>
    <x v="0"/>
    <x v="1"/>
    <s v="Extension Level"/>
    <n v="11"/>
    <n v="14"/>
    <n v="12.5"/>
    <n v="134.54887499999998"/>
    <n v="5.4"/>
    <n v="58.125113999999996"/>
    <n v="5.4"/>
    <n v="0.50167690149481137"/>
  </r>
  <r>
    <x v="13"/>
    <x v="150"/>
    <x v="2233"/>
    <x v="1"/>
    <x v="1"/>
    <s v="Ground "/>
    <n v="24"/>
    <n v="64"/>
    <n v="44"/>
    <n v="473.61203999999998"/>
    <n v="9.7799999999999994"/>
    <n v="12.92"/>
    <n v="11.35"/>
    <n v="1.0544505244381683"/>
  </r>
  <r>
    <x v="13"/>
    <x v="150"/>
    <x v="2233"/>
    <x v="1"/>
    <x v="1"/>
    <n v="1"/>
    <n v="20"/>
    <n v="28"/>
    <n v="24"/>
    <n v="258.33384000000001"/>
    <m/>
    <n v="0"/>
    <n v="7"/>
    <n v="0.6503219093451259"/>
  </r>
  <r>
    <x v="13"/>
    <x v="150"/>
    <x v="2234"/>
    <x v="1"/>
    <x v="1"/>
    <s v="Ground "/>
    <n v="61"/>
    <n v="70"/>
    <n v="65.5"/>
    <n v="705.03610499999991"/>
    <n v="5.38"/>
    <n v="6.15"/>
    <n v="5.7650000000000006"/>
    <n v="0.5355865439106644"/>
  </r>
  <r>
    <x v="13"/>
    <x v="150"/>
    <x v="2234"/>
    <x v="1"/>
    <x v="1"/>
    <n v="1"/>
    <n v="61"/>
    <n v="70"/>
    <n v="65.5"/>
    <n v="705.03610499999991"/>
    <n v="3.11"/>
    <n v="4.93"/>
    <n v="4.0199999999999996"/>
    <n v="0.3734705822239151"/>
  </r>
  <r>
    <x v="13"/>
    <x v="150"/>
    <x v="2235"/>
    <x v="1"/>
    <x v="1"/>
    <s v="Ground "/>
    <n v="94"/>
    <n v="95"/>
    <n v="94.5"/>
    <n v="1017.189495"/>
    <n v="36.06"/>
    <n v="37.24"/>
    <n v="36.650000000000006"/>
    <n v="3.4048997110712667"/>
  </r>
  <r>
    <x v="13"/>
    <x v="150"/>
    <x v="2235"/>
    <x v="1"/>
    <x v="1"/>
    <s v="Ground "/>
    <n v="30"/>
    <n v="32"/>
    <n v="31"/>
    <n v="333.68120999999996"/>
    <n v="91.24"/>
    <n v="96.13"/>
    <n v="93.685000000000002"/>
    <n v="8.7036297252854453"/>
  </r>
  <r>
    <x v="13"/>
    <x v="150"/>
    <x v="2235"/>
    <x v="1"/>
    <x v="1"/>
    <s v="Ground "/>
    <n v="13"/>
    <n v="18"/>
    <n v="15.5"/>
    <n v="166.84060499999998"/>
    <n v="107.38"/>
    <n v="118.09"/>
    <n v="112.735"/>
    <n v="10.473434350003252"/>
  </r>
  <r>
    <x v="13"/>
    <x v="151"/>
    <x v="2236"/>
    <x v="2"/>
    <x v="1"/>
    <s v="Ground "/>
    <n v="28"/>
    <n v="50"/>
    <n v="39"/>
    <n v="419.79248999999999"/>
    <m/>
    <n v="0"/>
    <n v="4.74"/>
    <n v="0.44036083575655666"/>
  </r>
  <r>
    <x v="13"/>
    <x v="151"/>
    <x v="2236"/>
    <x v="2"/>
    <x v="1"/>
    <n v="1"/>
    <n v="35"/>
    <n v="50"/>
    <n v="42.5"/>
    <n v="457.46617499999996"/>
    <m/>
    <n v="0"/>
    <n v="3.68"/>
    <n v="0.34188351805572331"/>
  </r>
  <r>
    <x v="13"/>
    <x v="151"/>
    <x v="2237"/>
    <x v="2"/>
    <x v="1"/>
    <s v="Ground "/>
    <n v="30"/>
    <n v="85"/>
    <n v="57.5"/>
    <n v="618.92482499999994"/>
    <n v="106"/>
    <n v="157"/>
    <n v="131.5"/>
    <n v="12.216761582697721"/>
  </r>
  <r>
    <x v="13"/>
    <x v="151"/>
    <x v="2237"/>
    <x v="2"/>
    <x v="1"/>
    <n v="1"/>
    <m/>
    <m/>
    <n v="32"/>
    <n v="344.44511999999997"/>
    <n v="100"/>
    <n v="141"/>
    <n v="120.5"/>
    <n v="11.194827153726809"/>
  </r>
  <r>
    <x v="13"/>
    <x v="151"/>
    <x v="2237"/>
    <x v="2"/>
    <x v="1"/>
    <s v="Kiosk"/>
    <n v="13"/>
    <n v="16"/>
    <n v="14.5"/>
    <n v="156.076695"/>
    <n v="144.11000000000001"/>
    <n v="151"/>
    <n v="147.55500000000001"/>
    <n v="13.708321333345722"/>
  </r>
  <r>
    <x v="13"/>
    <x v="155"/>
    <x v="2238"/>
    <x v="2"/>
    <x v="1"/>
    <s v="Ground "/>
    <m/>
    <m/>
    <n v="57.6"/>
    <n v="620.001216"/>
    <m/>
    <n v="0"/>
    <n v="4.32"/>
    <n v="0.40134152119584915"/>
  </r>
  <r>
    <x v="13"/>
    <x v="155"/>
    <x v="2238"/>
    <x v="2"/>
    <x v="1"/>
    <n v="1"/>
    <m/>
    <m/>
    <n v="54"/>
    <n v="581.25113999999996"/>
    <m/>
    <n v="0"/>
    <n v="3.66"/>
    <n v="0.34002545545759438"/>
  </r>
  <r>
    <x v="13"/>
    <x v="153"/>
    <x v="2239"/>
    <x v="2"/>
    <x v="1"/>
    <s v="Ground "/>
    <m/>
    <m/>
    <n v="30"/>
    <n v="322.91729999999995"/>
    <n v="50"/>
    <n v="55"/>
    <n v="52.5"/>
    <n v="4.8774143200884437"/>
  </r>
  <r>
    <x v="13"/>
    <x v="153"/>
    <x v="2239"/>
    <x v="2"/>
    <x v="1"/>
    <n v="1"/>
    <m/>
    <m/>
    <n v="28"/>
    <n v="301.38947999999999"/>
    <m/>
    <n v="0"/>
    <n v="32"/>
    <n v="2.9729001570062898"/>
  </r>
  <r>
    <x v="13"/>
    <x v="156"/>
    <x v="2240"/>
    <x v="2"/>
    <x v="1"/>
    <s v="Ground "/>
    <n v="46"/>
    <n v="49"/>
    <n v="47.5"/>
    <n v="511.28572499999996"/>
    <m/>
    <n v="0"/>
    <n v="5.4"/>
    <n v="0.50167690149481137"/>
  </r>
  <r>
    <x v="13"/>
    <x v="156"/>
    <x v="2240"/>
    <x v="2"/>
    <x v="1"/>
    <n v="1"/>
    <n v="49"/>
    <n v="71"/>
    <n v="60"/>
    <n v="645.83459999999991"/>
    <m/>
    <n v="0"/>
    <n v="3.3"/>
    <n v="0.30658032869127361"/>
  </r>
  <r>
    <x v="13"/>
    <x v="156"/>
    <x v="2241"/>
    <x v="2"/>
    <x v="1"/>
    <s v="Ground "/>
    <n v="10"/>
    <n v="52"/>
    <n v="31"/>
    <n v="333.68120999999996"/>
    <m/>
    <n v="0"/>
    <n v="6.57"/>
    <n v="0.61037356348535388"/>
  </r>
  <r>
    <x v="13"/>
    <x v="156"/>
    <x v="2241"/>
    <x v="2"/>
    <x v="1"/>
    <n v="1"/>
    <n v="36"/>
    <n v="52"/>
    <n v="44"/>
    <n v="473.61203999999998"/>
    <m/>
    <n v="0"/>
    <n v="3.9"/>
    <n v="0.36232220663514153"/>
  </r>
  <r>
    <x v="13"/>
    <x v="158"/>
    <x v="2242"/>
    <x v="2"/>
    <x v="1"/>
    <s v="Ground"/>
    <m/>
    <m/>
    <n v="25"/>
    <n v="269.09774999999996"/>
    <m/>
    <n v="0"/>
    <n v="8"/>
    <n v="0.74322503925157246"/>
  </r>
  <r>
    <x v="13"/>
    <x v="158"/>
    <x v="2242"/>
    <x v="2"/>
    <x v="1"/>
    <s v="1"/>
    <m/>
    <m/>
    <n v="25"/>
    <n v="269.09774999999996"/>
    <m/>
    <n v="0"/>
    <n v="8"/>
    <n v="0.74322503925157246"/>
  </r>
  <r>
    <x v="13"/>
    <x v="150"/>
    <x v="2243"/>
    <x v="0"/>
    <x v="2"/>
    <s v="Ground "/>
    <n v="17"/>
    <n v="27"/>
    <n v="22"/>
    <n v="236.80601999999999"/>
    <n v="29.49"/>
    <n v="31.11"/>
    <n v="30.299999999999997"/>
    <n v="2.8149648361653301"/>
  </r>
  <r>
    <x v="13"/>
    <x v="150"/>
    <x v="2243"/>
    <x v="0"/>
    <x v="2"/>
    <s v="1"/>
    <n v="354"/>
    <n v="466"/>
    <n v="410"/>
    <n v="4413.2030999999997"/>
    <n v="19.37"/>
    <n v="23.68"/>
    <n v="21.524999999999999"/>
    <n v="1.999739871236262"/>
  </r>
  <r>
    <x v="13"/>
    <x v="150"/>
    <x v="2243"/>
    <x v="0"/>
    <x v="2"/>
    <s v="2"/>
    <n v="166"/>
    <n v="682"/>
    <n v="424"/>
    <n v="4563.8978399999996"/>
    <n v="19.37"/>
    <n v="22.6"/>
    <n v="20.984999999999999"/>
    <n v="1.9495721810867808"/>
  </r>
  <r>
    <x v="13"/>
    <x v="150"/>
    <x v="2243"/>
    <x v="0"/>
    <x v="2"/>
    <s v="3"/>
    <m/>
    <m/>
    <n v="1354"/>
    <n v="14574.334139999999"/>
    <n v="19.37"/>
    <n v="22.6"/>
    <n v="20.984999999999999"/>
    <n v="1.9495721810867808"/>
  </r>
  <r>
    <x v="13"/>
    <x v="150"/>
    <x v="2243"/>
    <x v="0"/>
    <x v="2"/>
    <s v="4"/>
    <n v="288"/>
    <n v="294"/>
    <n v="291"/>
    <n v="3132.2978099999996"/>
    <n v="19.37"/>
    <n v="22.6"/>
    <n v="20.984999999999999"/>
    <n v="1.9495721810867808"/>
  </r>
  <r>
    <x v="13"/>
    <x v="150"/>
    <x v="2243"/>
    <x v="0"/>
    <x v="2"/>
    <s v="5"/>
    <n v="282"/>
    <n v="289"/>
    <n v="285.5"/>
    <n v="3073.0963049999996"/>
    <n v="19.37"/>
    <n v="22.6"/>
    <n v="20.984999999999999"/>
    <n v="1.9495721810867808"/>
  </r>
  <r>
    <x v="13"/>
    <x v="150"/>
    <x v="2243"/>
    <x v="0"/>
    <x v="2"/>
    <s v="6"/>
    <n v="293"/>
    <n v="345"/>
    <n v="319"/>
    <n v="3433.6872899999998"/>
    <n v="19.37"/>
    <n v="22.6"/>
    <n v="20.984999999999999"/>
    <n v="1.9495721810867808"/>
  </r>
  <r>
    <x v="13"/>
    <x v="150"/>
    <x v="2243"/>
    <x v="0"/>
    <x v="2"/>
    <s v="7"/>
    <n v="210"/>
    <n v="372"/>
    <n v="291"/>
    <n v="3132.2978099999996"/>
    <n v="22.6"/>
    <n v="23.68"/>
    <n v="23.14"/>
    <n v="2.1497784260351733"/>
  </r>
  <r>
    <x v="13"/>
    <x v="150"/>
    <x v="2243"/>
    <x v="0"/>
    <x v="2"/>
    <s v="8"/>
    <m/>
    <m/>
    <n v="571.22"/>
    <n v="6148.5606701999995"/>
    <n v="21.55"/>
    <n v="22.6"/>
    <n v="22.075000000000003"/>
    <n v="2.0508365926848078"/>
  </r>
  <r>
    <x v="13"/>
    <x v="150"/>
    <x v="2243"/>
    <x v="0"/>
    <x v="2"/>
    <s v="9"/>
    <m/>
    <m/>
    <n v="593.4"/>
    <n v="6387.3041939999994"/>
    <m/>
    <n v="0"/>
    <n v="19.37"/>
    <n v="1.7995336262878698"/>
  </r>
  <r>
    <x v="13"/>
    <x v="150"/>
    <x v="2243"/>
    <x v="0"/>
    <x v="2"/>
    <s v="10"/>
    <m/>
    <m/>
    <n v="617"/>
    <n v="6641.3324699999994"/>
    <m/>
    <n v="0"/>
    <n v="19.37"/>
    <n v="1.7995336262878698"/>
  </r>
  <r>
    <x v="13"/>
    <x v="150"/>
    <x v="2243"/>
    <x v="0"/>
    <x v="2"/>
    <s v="11"/>
    <m/>
    <m/>
    <n v="320"/>
    <n v="3444.4511999999995"/>
    <m/>
    <n v="0"/>
    <n v="19.37"/>
    <n v="1.7995336262878698"/>
  </r>
  <r>
    <x v="14"/>
    <x v="159"/>
    <x v="2244"/>
    <x v="0"/>
    <x v="0"/>
    <m/>
    <m/>
    <m/>
    <n v="130"/>
    <n v="1399.3082999999999"/>
    <n v="26.923076923076923"/>
    <n v="38.46153846153846"/>
    <n v="32.692307692307693"/>
    <n v="3.0372177084799836"/>
  </r>
  <r>
    <x v="14"/>
    <x v="159"/>
    <x v="2245"/>
    <x v="0"/>
    <x v="0"/>
    <m/>
    <m/>
    <m/>
    <n v="130"/>
    <n v="1399.3082999999999"/>
    <n v="28.46153846153846"/>
    <n v="38.46153846153846"/>
    <n v="33.46153846153846"/>
    <n v="3.1086816545618654"/>
  </r>
  <r>
    <x v="14"/>
    <x v="159"/>
    <x v="2246"/>
    <x v="0"/>
    <x v="0"/>
    <m/>
    <m/>
    <m/>
    <n v="130"/>
    <n v="1399.3082999999999"/>
    <m/>
    <m/>
    <n v="26.923076923076923"/>
    <n v="2.5012381128658689"/>
  </r>
  <r>
    <x v="14"/>
    <x v="159"/>
    <x v="2247"/>
    <x v="0"/>
    <x v="0"/>
    <m/>
    <m/>
    <m/>
    <n v="167"/>
    <n v="1797.5729699999999"/>
    <n v="32.934131736526943"/>
    <n v="44.91017964071856"/>
    <n v="38.922155688622752"/>
    <n v="3.6159900861790573"/>
  </r>
  <r>
    <x v="14"/>
    <x v="159"/>
    <x v="2248"/>
    <x v="0"/>
    <x v="0"/>
    <m/>
    <m/>
    <m/>
    <n v="147"/>
    <n v="1582.29477"/>
    <n v="40.816326530612244"/>
    <n v="54.42176870748299"/>
    <n v="47.61904761904762"/>
    <n v="4.4239585669736456"/>
  </r>
  <r>
    <x v="14"/>
    <x v="159"/>
    <x v="2249"/>
    <x v="0"/>
    <x v="0"/>
    <m/>
    <m/>
    <m/>
    <n v="119"/>
    <n v="1280.9052899999999"/>
    <m/>
    <m/>
    <n v="42.016806722689076"/>
    <n v="3.9034928532120401"/>
  </r>
  <r>
    <x v="14"/>
    <x v="159"/>
    <x v="2250"/>
    <x v="0"/>
    <x v="0"/>
    <m/>
    <m/>
    <m/>
    <n v="148"/>
    <n v="1593.0586799999999"/>
    <n v="20.27027027027027"/>
    <n v="33.783783783783782"/>
    <n v="27.027027027027025"/>
    <n v="2.5108954028769337"/>
  </r>
  <r>
    <x v="14"/>
    <x v="159"/>
    <x v="2251"/>
    <x v="0"/>
    <x v="0"/>
    <m/>
    <m/>
    <m/>
    <n v="130"/>
    <n v="1399.3082999999999"/>
    <m/>
    <m/>
    <n v="32.307692307692307"/>
    <n v="3.0014857354390423"/>
  </r>
  <r>
    <x v="14"/>
    <x v="159"/>
    <x v="2252"/>
    <x v="0"/>
    <x v="0"/>
    <m/>
    <m/>
    <m/>
    <n v="103"/>
    <n v="1108.68273"/>
    <n v="14.563106796116505"/>
    <n v="33.980582524271846"/>
    <n v="24.271844660194176"/>
    <n v="2.2549303375351109"/>
  </r>
  <r>
    <x v="14"/>
    <x v="159"/>
    <x v="2253"/>
    <x v="0"/>
    <x v="0"/>
    <m/>
    <m/>
    <m/>
    <n v="103"/>
    <n v="1108.68273"/>
    <n v="19.417475728155338"/>
    <n v="24.271844660194176"/>
    <n v="21.844660194174757"/>
    <n v="2.0294373037815996"/>
  </r>
  <r>
    <x v="14"/>
    <x v="159"/>
    <x v="2254"/>
    <x v="0"/>
    <x v="0"/>
    <m/>
    <m/>
    <m/>
    <n v="103"/>
    <n v="1108.68273"/>
    <n v="40.776699029126213"/>
    <n v="54.368932038834949"/>
    <n v="47.572815533980581"/>
    <n v="4.419663461568816"/>
  </r>
  <r>
    <x v="14"/>
    <x v="159"/>
    <x v="2255"/>
    <x v="0"/>
    <x v="0"/>
    <m/>
    <m/>
    <m/>
    <n v="163"/>
    <n v="1754.5173299999999"/>
    <n v="46.012269938650306"/>
    <n v="49.079754601226995"/>
    <n v="47.54601226993865"/>
    <n v="4.4171733544476117"/>
  </r>
  <r>
    <x v="14"/>
    <x v="159"/>
    <x v="2256"/>
    <x v="0"/>
    <x v="0"/>
    <m/>
    <m/>
    <m/>
    <n v="140"/>
    <n v="1506.9473999999998"/>
    <m/>
    <m/>
    <n v="21.428571428571427"/>
    <n v="1.9907813551381404"/>
  </r>
  <r>
    <x v="14"/>
    <x v="160"/>
    <x v="2257"/>
    <x v="0"/>
    <x v="0"/>
    <m/>
    <m/>
    <m/>
    <n v="118"/>
    <n v="1270.1413799999998"/>
    <n v="16.949152542372882"/>
    <n v="21.1864406779661"/>
    <n v="19.067796610169491"/>
    <n v="1.7714579855042774"/>
  </r>
  <r>
    <x v="14"/>
    <x v="160"/>
    <x v="2258"/>
    <x v="0"/>
    <x v="0"/>
    <m/>
    <m/>
    <m/>
    <n v="94"/>
    <n v="1011.8075399999999"/>
    <n v="14.893617021276595"/>
    <n v="15.957446808510639"/>
    <n v="15.425531914893618"/>
    <n v="1.4330801953653991"/>
  </r>
  <r>
    <x v="14"/>
    <x v="160"/>
    <x v="2259"/>
    <x v="0"/>
    <x v="0"/>
    <m/>
    <m/>
    <m/>
    <n v="121"/>
    <n v="1302.4331099999999"/>
    <m/>
    <m/>
    <n v="15.289256198347108"/>
    <n v="1.4204197547679844"/>
  </r>
  <r>
    <x v="14"/>
    <x v="160"/>
    <x v="2260"/>
    <x v="0"/>
    <x v="0"/>
    <m/>
    <m/>
    <m/>
    <n v="113"/>
    <n v="1216.3218299999999"/>
    <m/>
    <m/>
    <n v="15.929203539823009"/>
    <n v="1.4798728657664053"/>
  </r>
  <r>
    <x v="14"/>
    <x v="160"/>
    <x v="2261"/>
    <x v="0"/>
    <x v="0"/>
    <m/>
    <m/>
    <m/>
    <n v="130"/>
    <n v="1399.3082999999999"/>
    <n v="13.846153846153847"/>
    <n v="14.615384615384615"/>
    <n v="14.23076923076923"/>
    <n v="1.3220830025148163"/>
  </r>
  <r>
    <x v="14"/>
    <x v="161"/>
    <x v="2262"/>
    <x v="0"/>
    <x v="0"/>
    <m/>
    <m/>
    <m/>
    <n v="130"/>
    <n v="1399.3082999999999"/>
    <n v="30.76923076923077"/>
    <n v="38.46153846153846"/>
    <n v="34.615384615384613"/>
    <n v="3.2158775736846881"/>
  </r>
  <r>
    <x v="14"/>
    <x v="161"/>
    <x v="2263"/>
    <x v="0"/>
    <x v="0"/>
    <m/>
    <m/>
    <m/>
    <n v="130"/>
    <n v="1399.3082999999999"/>
    <n v="20.76923076923077"/>
    <n v="23.076923076923077"/>
    <n v="21.923076923076923"/>
    <n v="2.036722463333636"/>
  </r>
  <r>
    <x v="14"/>
    <x v="162"/>
    <x v="2264"/>
    <x v="0"/>
    <x v="0"/>
    <m/>
    <m/>
    <m/>
    <n v="122"/>
    <n v="1313.1970199999998"/>
    <n v="28.688524590163933"/>
    <n v="31.147540983606557"/>
    <n v="29.918032786885245"/>
    <n v="2.779478886545327"/>
  </r>
  <r>
    <x v="14"/>
    <x v="162"/>
    <x v="2265"/>
    <x v="0"/>
    <x v="0"/>
    <m/>
    <m/>
    <m/>
    <n v="122"/>
    <n v="1313.1970199999998"/>
    <n v="36.885245901639344"/>
    <n v="40.983606557377051"/>
    <n v="38.934426229508198"/>
    <n v="3.6171300578329602"/>
  </r>
  <r>
    <x v="14"/>
    <x v="162"/>
    <x v="2266"/>
    <x v="0"/>
    <x v="0"/>
    <m/>
    <m/>
    <m/>
    <n v="108"/>
    <n v="1162.5022799999999"/>
    <n v="30.555555555555557"/>
    <n v="37.037037037037038"/>
    <n v="33.796296296296298"/>
    <n v="3.1397817051715733"/>
  </r>
  <r>
    <x v="14"/>
    <x v="162"/>
    <x v="2267"/>
    <x v="0"/>
    <x v="0"/>
    <m/>
    <m/>
    <m/>
    <n v="122"/>
    <n v="1313.1970199999998"/>
    <n v="40.983606557377051"/>
    <n v="45.081967213114751"/>
    <n v="43.032786885245898"/>
    <n v="3.9978805902364289"/>
  </r>
  <r>
    <x v="14"/>
    <x v="162"/>
    <x v="2268"/>
    <x v="0"/>
    <x v="0"/>
    <m/>
    <m/>
    <m/>
    <n v="126"/>
    <n v="1356.2526599999999"/>
    <n v="19.841269841269842"/>
    <n v="23.80952380952381"/>
    <n v="21.825396825396826"/>
    <n v="2.0276476765295874"/>
  </r>
  <r>
    <x v="14"/>
    <x v="163"/>
    <x v="2269"/>
    <x v="0"/>
    <x v="0"/>
    <m/>
    <m/>
    <m/>
    <n v="146"/>
    <n v="1571.5308599999998"/>
    <n v="15.068493150684931"/>
    <n v="19.17808219178082"/>
    <n v="17.123287671232877"/>
    <n v="1.5908070189460026"/>
  </r>
  <r>
    <x v="14"/>
    <x v="163"/>
    <x v="2270"/>
    <x v="0"/>
    <x v="0"/>
    <m/>
    <m/>
    <m/>
    <n v="146"/>
    <n v="1571.5308599999998"/>
    <n v="13.698630136986301"/>
    <n v="19.17808219178082"/>
    <n v="16.43835616438356"/>
    <n v="1.5271747381881624"/>
  </r>
  <r>
    <x v="14"/>
    <x v="163"/>
    <x v="2271"/>
    <x v="0"/>
    <x v="0"/>
    <m/>
    <m/>
    <m/>
    <n v="117"/>
    <n v="1259.3774699999999"/>
    <m/>
    <m/>
    <n v="25.641025641025642"/>
    <n v="2.3821315360627322"/>
  </r>
  <r>
    <x v="14"/>
    <x v="163"/>
    <x v="2272"/>
    <x v="0"/>
    <x v="0"/>
    <m/>
    <m/>
    <m/>
    <n v="122"/>
    <n v="1313.1970199999998"/>
    <m/>
    <m/>
    <n v="8.1967213114754092"/>
    <n v="0.76150106480693891"/>
  </r>
  <r>
    <x v="14"/>
    <x v="159"/>
    <x v="2273"/>
    <x v="1"/>
    <x v="0"/>
    <m/>
    <m/>
    <m/>
    <n v="120"/>
    <n v="1291.6691999999998"/>
    <n v="16.666666666666668"/>
    <n v="18.333333333333332"/>
    <n v="17.5"/>
    <n v="1.6258047733628147"/>
  </r>
  <r>
    <x v="14"/>
    <x v="159"/>
    <x v="2274"/>
    <x v="1"/>
    <x v="0"/>
    <m/>
    <m/>
    <m/>
    <n v="130"/>
    <n v="1399.3082999999999"/>
    <m/>
    <m/>
    <n v="25.384615384615383"/>
    <n v="2.3583102207021045"/>
  </r>
  <r>
    <x v="14"/>
    <x v="159"/>
    <x v="2275"/>
    <x v="1"/>
    <x v="0"/>
    <m/>
    <m/>
    <m/>
    <n v="138"/>
    <n v="1485.41958"/>
    <n v="10.507246376811594"/>
    <n v="14.492753623188406"/>
    <n v="12.5"/>
    <n v="1.1612891238305818"/>
  </r>
  <r>
    <x v="14"/>
    <x v="159"/>
    <x v="2276"/>
    <x v="1"/>
    <x v="0"/>
    <m/>
    <m/>
    <m/>
    <n v="120"/>
    <n v="1291.6691999999998"/>
    <m/>
    <m/>
    <n v="18.333333333333332"/>
    <n v="1.7032240482848533"/>
  </r>
  <r>
    <x v="14"/>
    <x v="159"/>
    <x v="2277"/>
    <x v="1"/>
    <x v="0"/>
    <m/>
    <m/>
    <m/>
    <n v="130"/>
    <n v="1399.3082999999999"/>
    <n v="15.384615384615385"/>
    <n v="20"/>
    <n v="17.692307692307693"/>
    <n v="1.6436707598832851"/>
  </r>
  <r>
    <x v="14"/>
    <x v="159"/>
    <x v="2278"/>
    <x v="1"/>
    <x v="0"/>
    <m/>
    <m/>
    <m/>
    <n v="117"/>
    <n v="1259.3774699999999"/>
    <n v="22.222222222222221"/>
    <n v="23.931623931623932"/>
    <n v="23.076923076923077"/>
    <n v="2.1439183824564587"/>
  </r>
  <r>
    <x v="14"/>
    <x v="159"/>
    <x v="2248"/>
    <x v="1"/>
    <x v="0"/>
    <m/>
    <m/>
    <m/>
    <n v="103"/>
    <n v="1108.68273"/>
    <n v="19.417475728155338"/>
    <n v="24.271844660194176"/>
    <n v="21.844660194174757"/>
    <n v="2.0294373037815996"/>
  </r>
  <r>
    <x v="14"/>
    <x v="159"/>
    <x v="2279"/>
    <x v="1"/>
    <x v="0"/>
    <m/>
    <m/>
    <m/>
    <n v="117"/>
    <n v="1259.3774699999999"/>
    <n v="12.820512820512821"/>
    <n v="14.52991452991453"/>
    <n v="13.675213675213676"/>
    <n v="1.2704701525667905"/>
  </r>
  <r>
    <x v="14"/>
    <x v="159"/>
    <x v="2280"/>
    <x v="1"/>
    <x v="0"/>
    <m/>
    <m/>
    <m/>
    <n v="105"/>
    <n v="1130.21055"/>
    <n v="38.095238095238095"/>
    <n v="42.857142857142854"/>
    <n v="40.476190476190474"/>
    <n v="3.7603647819275983"/>
  </r>
  <r>
    <x v="14"/>
    <x v="159"/>
    <x v="2281"/>
    <x v="1"/>
    <x v="0"/>
    <m/>
    <m/>
    <m/>
    <n v="140"/>
    <n v="1506.9473999999998"/>
    <n v="24.285714285714285"/>
    <n v="27.142857142857142"/>
    <n v="25.714285714285715"/>
    <n v="2.3889376261657684"/>
  </r>
  <r>
    <x v="14"/>
    <x v="159"/>
    <x v="2282"/>
    <x v="1"/>
    <x v="0"/>
    <m/>
    <m/>
    <m/>
    <n v="130"/>
    <n v="1399.3082999999999"/>
    <n v="23.076923076923077"/>
    <n v="28.46153846153846"/>
    <n v="25.769230769230766"/>
    <n v="2.3940421937430454"/>
  </r>
  <r>
    <x v="14"/>
    <x v="159"/>
    <x v="2283"/>
    <x v="1"/>
    <x v="0"/>
    <m/>
    <m/>
    <m/>
    <n v="103"/>
    <n v="1108.68273"/>
    <m/>
    <m/>
    <n v="17.475728155339805"/>
    <n v="1.6235498430252795"/>
  </r>
  <r>
    <x v="14"/>
    <x v="159"/>
    <x v="2284"/>
    <x v="1"/>
    <x v="0"/>
    <m/>
    <m/>
    <m/>
    <n v="130"/>
    <n v="1399.3082999999999"/>
    <m/>
    <m/>
    <n v="21.53846153846154"/>
    <n v="2.0009904902926952"/>
  </r>
  <r>
    <x v="14"/>
    <x v="159"/>
    <x v="2285"/>
    <x v="1"/>
    <x v="0"/>
    <m/>
    <m/>
    <m/>
    <n v="120"/>
    <n v="1291.6691999999998"/>
    <n v="20.833333333333332"/>
    <n v="23.333333333333332"/>
    <n v="22.083333333333332"/>
    <n v="2.0516107854340278"/>
  </r>
  <r>
    <x v="14"/>
    <x v="159"/>
    <x v="2286"/>
    <x v="1"/>
    <x v="0"/>
    <m/>
    <m/>
    <m/>
    <n v="111"/>
    <n v="1194.7940099999998"/>
    <n v="23.423423423423422"/>
    <n v="31.531531531531531"/>
    <n v="27.477477477477478"/>
    <n v="2.5527436595915494"/>
  </r>
  <r>
    <x v="14"/>
    <x v="159"/>
    <x v="2287"/>
    <x v="1"/>
    <x v="0"/>
    <m/>
    <m/>
    <m/>
    <n v="117"/>
    <n v="1259.3774699999999"/>
    <m/>
    <m/>
    <n v="21.367521367521366"/>
    <n v="1.9851096133856099"/>
  </r>
  <r>
    <x v="14"/>
    <x v="162"/>
    <x v="2288"/>
    <x v="1"/>
    <x v="0"/>
    <m/>
    <m/>
    <m/>
    <n v="145"/>
    <n v="1560.76695"/>
    <m/>
    <m/>
    <n v="13.793103448275861"/>
    <n v="1.2814224814682282"/>
  </r>
  <r>
    <x v="14"/>
    <x v="162"/>
    <x v="2289"/>
    <x v="1"/>
    <x v="0"/>
    <m/>
    <m/>
    <m/>
    <n v="145"/>
    <n v="1560.76695"/>
    <n v="24.137931034482758"/>
    <n v="27.586206896551722"/>
    <n v="25.862068965517238"/>
    <n v="2.4026671527529277"/>
  </r>
  <r>
    <x v="14"/>
    <x v="162"/>
    <x v="2290"/>
    <x v="1"/>
    <x v="0"/>
    <m/>
    <m/>
    <m/>
    <n v="131"/>
    <n v="1410.0722099999998"/>
    <n v="19.083969465648856"/>
    <n v="19.847328244274809"/>
    <n v="19.465648854961835"/>
    <n v="1.8084197042857919"/>
  </r>
  <r>
    <x v="14"/>
    <x v="162"/>
    <x v="2291"/>
    <x v="1"/>
    <x v="0"/>
    <m/>
    <m/>
    <m/>
    <n v="106"/>
    <n v="1140.9744599999999"/>
    <m/>
    <m/>
    <n v="45.283018867924525"/>
    <n v="4.2069341844428623"/>
  </r>
  <r>
    <x v="14"/>
    <x v="162"/>
    <x v="2292"/>
    <x v="1"/>
    <x v="0"/>
    <m/>
    <m/>
    <m/>
    <n v="107"/>
    <n v="1151.7383699999998"/>
    <m/>
    <m/>
    <n v="41.121495327102807"/>
    <n v="3.8203156223211669"/>
  </r>
  <r>
    <x v="14"/>
    <x v="162"/>
    <x v="2293"/>
    <x v="1"/>
    <x v="0"/>
    <m/>
    <m/>
    <m/>
    <n v="131"/>
    <n v="1410.0722099999998"/>
    <n v="26.717557251908396"/>
    <n v="30.534351145038169"/>
    <n v="28.625954198473281"/>
    <n v="2.6594407415967525"/>
  </r>
  <r>
    <x v="14"/>
    <x v="163"/>
    <x v="2294"/>
    <x v="1"/>
    <x v="0"/>
    <m/>
    <m/>
    <m/>
    <n v="129"/>
    <n v="1388.5443899999998"/>
    <n v="11.627906976744185"/>
    <n v="13.953488372093023"/>
    <n v="12.790697674418604"/>
    <n v="1.1882958476405954"/>
  </r>
  <r>
    <x v="14"/>
    <x v="163"/>
    <x v="2295"/>
    <x v="1"/>
    <x v="0"/>
    <m/>
    <m/>
    <m/>
    <n v="117"/>
    <n v="1259.3774699999999"/>
    <n v="6.8376068376068373"/>
    <n v="8.5470085470085468"/>
    <n v="7.6923076923076916"/>
    <n v="0.71463946081881957"/>
  </r>
  <r>
    <x v="14"/>
    <x v="159"/>
    <x v="2296"/>
    <x v="2"/>
    <x v="0"/>
    <m/>
    <m/>
    <m/>
    <n v="120"/>
    <n v="1291.6691999999998"/>
    <m/>
    <m/>
    <n v="29.166666666666668"/>
    <n v="2.7096746222713577"/>
  </r>
  <r>
    <x v="14"/>
    <x v="159"/>
    <x v="2297"/>
    <x v="2"/>
    <x v="0"/>
    <m/>
    <m/>
    <m/>
    <n v="100"/>
    <n v="1076.3909999999998"/>
    <m/>
    <m/>
    <n v="32"/>
    <n v="2.9729001570062898"/>
  </r>
  <r>
    <x v="14"/>
    <x v="159"/>
    <x v="2298"/>
    <x v="2"/>
    <x v="0"/>
    <m/>
    <m/>
    <m/>
    <n v="112"/>
    <n v="1205.55792"/>
    <m/>
    <m/>
    <n v="13.392857142857142"/>
    <n v="1.2442383469613376"/>
  </r>
  <r>
    <x v="14"/>
    <x v="159"/>
    <x v="2299"/>
    <x v="2"/>
    <x v="0"/>
    <m/>
    <m/>
    <m/>
    <n v="130"/>
    <n v="1399.3082999999999"/>
    <m/>
    <m/>
    <n v="20.384615384615383"/>
    <n v="1.8937945711698718"/>
  </r>
  <r>
    <x v="14"/>
    <x v="159"/>
    <x v="2300"/>
    <x v="2"/>
    <x v="0"/>
    <m/>
    <m/>
    <m/>
    <n v="112"/>
    <n v="1205.55792"/>
    <m/>
    <m/>
    <n v="17.857142857142858"/>
    <n v="1.6589844626151171"/>
  </r>
  <r>
    <x v="14"/>
    <x v="159"/>
    <x v="2301"/>
    <x v="2"/>
    <x v="0"/>
    <m/>
    <m/>
    <m/>
    <n v="112"/>
    <n v="1205.55792"/>
    <m/>
    <m/>
    <n v="13.392857142857142"/>
    <n v="1.2442383469613376"/>
  </r>
  <r>
    <x v="14"/>
    <x v="159"/>
    <x v="2302"/>
    <x v="2"/>
    <x v="0"/>
    <m/>
    <m/>
    <m/>
    <n v="130"/>
    <n v="1399.3082999999999"/>
    <n v="15.384615384615385"/>
    <n v="16.923076923076923"/>
    <n v="16.153846153846153"/>
    <n v="1.5007428677195211"/>
  </r>
  <r>
    <x v="14"/>
    <x v="159"/>
    <x v="2303"/>
    <x v="2"/>
    <x v="0"/>
    <m/>
    <m/>
    <m/>
    <n v="95"/>
    <n v="1022.5714499999999"/>
    <n v="15.789473684210526"/>
    <n v="17.894736842105264"/>
    <n v="16.842105263157894"/>
    <n v="1.5646842931612051"/>
  </r>
  <r>
    <x v="14"/>
    <x v="159"/>
    <x v="2304"/>
    <x v="2"/>
    <x v="0"/>
    <m/>
    <m/>
    <m/>
    <n v="107"/>
    <n v="1151.7383699999998"/>
    <m/>
    <m/>
    <n v="14.953271028037383"/>
    <n v="1.3892056808440605"/>
  </r>
  <r>
    <x v="14"/>
    <x v="159"/>
    <x v="2305"/>
    <x v="2"/>
    <x v="0"/>
    <m/>
    <m/>
    <m/>
    <n v="84"/>
    <n v="904.16843999999992"/>
    <m/>
    <m/>
    <n v="23.80952380952381"/>
    <n v="2.2119792834868228"/>
  </r>
  <r>
    <x v="14"/>
    <x v="159"/>
    <x v="2306"/>
    <x v="2"/>
    <x v="0"/>
    <m/>
    <m/>
    <m/>
    <n v="119"/>
    <n v="1280.9052899999999"/>
    <m/>
    <m/>
    <n v="16.806722689075631"/>
    <n v="1.561397141284816"/>
  </r>
  <r>
    <x v="14"/>
    <x v="159"/>
    <x v="2307"/>
    <x v="2"/>
    <x v="0"/>
    <m/>
    <m/>
    <m/>
    <n v="120"/>
    <n v="1291.6691999999998"/>
    <m/>
    <m/>
    <n v="12.5"/>
    <n v="1.1612891238305818"/>
  </r>
  <r>
    <x v="14"/>
    <x v="161"/>
    <x v="2308"/>
    <x v="2"/>
    <x v="0"/>
    <m/>
    <m/>
    <m/>
    <n v="119"/>
    <n v="1280.9052899999999"/>
    <m/>
    <m/>
    <n v="29.411764705882351"/>
    <n v="2.7324449972484279"/>
  </r>
  <r>
    <x v="14"/>
    <x v="161"/>
    <x v="2309"/>
    <x v="2"/>
    <x v="0"/>
    <m/>
    <m/>
    <m/>
    <n v="139"/>
    <n v="1496.1834899999999"/>
    <n v="9.3525179856115113"/>
    <n v="10.071942446043165"/>
    <n v="9.7122302158273381"/>
    <n v="0.90229658542232261"/>
  </r>
  <r>
    <x v="14"/>
    <x v="161"/>
    <x v="2310"/>
    <x v="2"/>
    <x v="0"/>
    <m/>
    <m/>
    <m/>
    <n v="119"/>
    <n v="1280.9052899999999"/>
    <m/>
    <m/>
    <n v="16.806722689075631"/>
    <n v="1.561397141284816"/>
  </r>
  <r>
    <x v="14"/>
    <x v="161"/>
    <x v="2311"/>
    <x v="2"/>
    <x v="0"/>
    <m/>
    <m/>
    <m/>
    <n v="119"/>
    <n v="1280.9052899999999"/>
    <n v="27.731092436974791"/>
    <n v="29.411764705882351"/>
    <n v="28.571428571428569"/>
    <n v="2.6543751401841869"/>
  </r>
  <r>
    <x v="14"/>
    <x v="161"/>
    <x v="2312"/>
    <x v="2"/>
    <x v="0"/>
    <m/>
    <m/>
    <m/>
    <n v="119"/>
    <n v="1280.9052899999999"/>
    <m/>
    <m/>
    <n v="18.487394957983192"/>
    <n v="1.7175368554132975"/>
  </r>
  <r>
    <x v="14"/>
    <x v="161"/>
    <x v="556"/>
    <x v="2"/>
    <x v="0"/>
    <m/>
    <m/>
    <m/>
    <n v="112"/>
    <n v="1205.55792"/>
    <m/>
    <m/>
    <n v="19.642857142857142"/>
    <n v="1.8248829088766287"/>
  </r>
  <r>
    <x v="14"/>
    <x v="164"/>
    <x v="2313"/>
    <x v="2"/>
    <x v="0"/>
    <m/>
    <m/>
    <m/>
    <n v="120"/>
    <n v="1291.6691999999998"/>
    <m/>
    <m/>
    <n v="6.666666666666667"/>
    <n v="0.61935419937631042"/>
  </r>
  <r>
    <x v="14"/>
    <x v="164"/>
    <x v="2314"/>
    <x v="2"/>
    <x v="0"/>
    <m/>
    <m/>
    <m/>
    <n v="130"/>
    <n v="1399.3082999999999"/>
    <n v="23.076923076923077"/>
    <n v="30.76923076923077"/>
    <n v="26.923076923076923"/>
    <n v="2.5012381128658689"/>
  </r>
  <r>
    <x v="14"/>
    <x v="164"/>
    <x v="2315"/>
    <x v="2"/>
    <x v="0"/>
    <m/>
    <m/>
    <m/>
    <n v="111"/>
    <n v="1194.7940099999998"/>
    <m/>
    <m/>
    <n v="11.711711711711711"/>
    <n v="1.0880546745800046"/>
  </r>
  <r>
    <x v="14"/>
    <x v="164"/>
    <x v="2316"/>
    <x v="2"/>
    <x v="0"/>
    <m/>
    <m/>
    <m/>
    <n v="118"/>
    <n v="1270.1413799999998"/>
    <m/>
    <m/>
    <n v="12.711864406779661"/>
    <n v="1.1809719903361851"/>
  </r>
  <r>
    <x v="14"/>
    <x v="164"/>
    <x v="2317"/>
    <x v="2"/>
    <x v="0"/>
    <m/>
    <m/>
    <m/>
    <n v="130"/>
    <n v="1399.3082999999999"/>
    <m/>
    <m/>
    <n v="16.923076923076923"/>
    <n v="1.5722068138014031"/>
  </r>
  <r>
    <x v="14"/>
    <x v="164"/>
    <x v="2318"/>
    <x v="2"/>
    <x v="0"/>
    <m/>
    <m/>
    <m/>
    <n v="116"/>
    <n v="1248.61356"/>
    <m/>
    <m/>
    <n v="10.344827586206897"/>
    <n v="0.96106686110117123"/>
  </r>
  <r>
    <x v="14"/>
    <x v="164"/>
    <x v="2319"/>
    <x v="2"/>
    <x v="0"/>
    <m/>
    <m/>
    <m/>
    <n v="130"/>
    <n v="1399.3082999999999"/>
    <m/>
    <m/>
    <n v="17.692307692307693"/>
    <n v="1.6436707598832851"/>
  </r>
  <r>
    <x v="14"/>
    <x v="162"/>
    <x v="2320"/>
    <x v="2"/>
    <x v="0"/>
    <m/>
    <m/>
    <m/>
    <n v="110"/>
    <n v="1184.0300999999999"/>
    <n v="18.181818181818183"/>
    <n v="22.727272727272727"/>
    <n v="20.454545454545453"/>
    <n v="1.9002912935409522"/>
  </r>
  <r>
    <x v="14"/>
    <x v="162"/>
    <x v="2321"/>
    <x v="2"/>
    <x v="0"/>
    <m/>
    <m/>
    <m/>
    <n v="121"/>
    <n v="1302.4331099999999"/>
    <n v="20.66115702479339"/>
    <n v="23.140495867768596"/>
    <n v="21.900826446280995"/>
    <n v="2.0346553243973835"/>
  </r>
  <r>
    <x v="14"/>
    <x v="162"/>
    <x v="2322"/>
    <x v="2"/>
    <x v="0"/>
    <m/>
    <m/>
    <m/>
    <n v="117"/>
    <n v="1259.3774699999999"/>
    <n v="19.658119658119659"/>
    <n v="21.367521367521366"/>
    <n v="20.512820512820511"/>
    <n v="1.9057052288501855"/>
  </r>
  <r>
    <x v="14"/>
    <x v="162"/>
    <x v="2323"/>
    <x v="2"/>
    <x v="0"/>
    <m/>
    <m/>
    <m/>
    <n v="116"/>
    <n v="1248.61356"/>
    <n v="24.137931034482758"/>
    <n v="28.448275862068964"/>
    <n v="26.293103448275861"/>
    <n v="2.4427116052988103"/>
  </r>
  <r>
    <x v="14"/>
    <x v="162"/>
    <x v="2324"/>
    <x v="2"/>
    <x v="0"/>
    <m/>
    <m/>
    <m/>
    <n v="104"/>
    <n v="1119.4466399999999"/>
    <n v="52.884615384615387"/>
    <n v="57.692307692307693"/>
    <n v="55.28846153846154"/>
    <n v="5.1364711246352659"/>
  </r>
  <r>
    <x v="14"/>
    <x v="162"/>
    <x v="2325"/>
    <x v="2"/>
    <x v="0"/>
    <m/>
    <m/>
    <m/>
    <n v="116"/>
    <n v="1248.61356"/>
    <n v="17.241379310344829"/>
    <n v="21.551724137931036"/>
    <n v="19.396551724137932"/>
    <n v="1.8020003645646963"/>
  </r>
  <r>
    <x v="14"/>
    <x v="162"/>
    <x v="2326"/>
    <x v="2"/>
    <x v="0"/>
    <m/>
    <m/>
    <m/>
    <n v="116"/>
    <n v="1248.61356"/>
    <n v="18.96551724137931"/>
    <n v="21.551724137931036"/>
    <n v="20.258620689655174"/>
    <n v="1.8820892696564604"/>
  </r>
  <r>
    <x v="14"/>
    <x v="162"/>
    <x v="2327"/>
    <x v="2"/>
    <x v="0"/>
    <m/>
    <m/>
    <m/>
    <n v="105"/>
    <n v="1130.21055"/>
    <n v="14.285714285714286"/>
    <n v="19.047619047619047"/>
    <n v="16.666666666666668"/>
    <n v="1.5483854984407759"/>
  </r>
  <r>
    <x v="14"/>
    <x v="162"/>
    <x v="2328"/>
    <x v="2"/>
    <x v="0"/>
    <m/>
    <m/>
    <m/>
    <n v="130"/>
    <n v="1399.3082999999999"/>
    <n v="23.076923076923077"/>
    <n v="24.615384615384617"/>
    <n v="23.846153846153847"/>
    <n v="2.2153823285383409"/>
  </r>
  <r>
    <x v="14"/>
    <x v="162"/>
    <x v="2329"/>
    <x v="2"/>
    <x v="0"/>
    <m/>
    <m/>
    <m/>
    <n v="130"/>
    <n v="1399.3082999999999"/>
    <n v="19.23076923076923"/>
    <n v="21.53846153846154"/>
    <n v="20.384615384615387"/>
    <n v="1.8937945711698723"/>
  </r>
  <r>
    <x v="14"/>
    <x v="162"/>
    <x v="2330"/>
    <x v="2"/>
    <x v="0"/>
    <m/>
    <m/>
    <m/>
    <n v="130"/>
    <n v="1399.3082999999999"/>
    <n v="13.846153846153847"/>
    <n v="17.692307692307693"/>
    <n v="15.76923076923077"/>
    <n v="1.4650108946785803"/>
  </r>
  <r>
    <x v="14"/>
    <x v="162"/>
    <x v="2331"/>
    <x v="2"/>
    <x v="0"/>
    <m/>
    <m/>
    <m/>
    <n v="134"/>
    <n v="1442.36394"/>
    <n v="22.388059701492537"/>
    <n v="23.880597014925375"/>
    <n v="23.134328358208954"/>
    <n v="2.1492515127610767"/>
  </r>
  <r>
    <x v="14"/>
    <x v="162"/>
    <x v="2332"/>
    <x v="2"/>
    <x v="0"/>
    <m/>
    <m/>
    <m/>
    <n v="143"/>
    <n v="1539.2391299999999"/>
    <n v="24.475524475524477"/>
    <n v="27.972027972027973"/>
    <n v="26.223776223776227"/>
    <n v="2.4362708891550673"/>
  </r>
  <r>
    <x v="14"/>
    <x v="162"/>
    <x v="2333"/>
    <x v="2"/>
    <x v="0"/>
    <m/>
    <m/>
    <m/>
    <n v="143"/>
    <n v="1539.2391299999999"/>
    <n v="17.482517482517483"/>
    <n v="20.97902097902098"/>
    <n v="19.230769230769234"/>
    <n v="1.7865986520470494"/>
  </r>
  <r>
    <x v="14"/>
    <x v="162"/>
    <x v="2334"/>
    <x v="2"/>
    <x v="0"/>
    <m/>
    <m/>
    <m/>
    <n v="134"/>
    <n v="1442.36394"/>
    <n v="23.880597014925375"/>
    <n v="26.119402985074625"/>
    <n v="25"/>
    <n v="2.3225782476611636"/>
  </r>
  <r>
    <x v="14"/>
    <x v="162"/>
    <x v="2335"/>
    <x v="2"/>
    <x v="0"/>
    <m/>
    <m/>
    <m/>
    <n v="110"/>
    <n v="1184.0300999999999"/>
    <n v="18.181818181818183"/>
    <n v="22.727272727272727"/>
    <n v="20.454545454545453"/>
    <n v="1.9002912935409522"/>
  </r>
  <r>
    <x v="14"/>
    <x v="165"/>
    <x v="2336"/>
    <x v="2"/>
    <x v="0"/>
    <m/>
    <m/>
    <m/>
    <n v="122"/>
    <n v="1313.1970199999998"/>
    <n v="12.295081967213115"/>
    <n v="20.491803278688526"/>
    <n v="16.393442622950822"/>
    <n v="1.523002129613878"/>
  </r>
  <r>
    <x v="14"/>
    <x v="165"/>
    <x v="2337"/>
    <x v="2"/>
    <x v="0"/>
    <m/>
    <m/>
    <m/>
    <n v="130"/>
    <n v="1399.3082999999999"/>
    <n v="11.538461538461538"/>
    <n v="19.23076923076923"/>
    <n v="15.384615384615383"/>
    <n v="1.4292789216376391"/>
  </r>
  <r>
    <x v="14"/>
    <x v="165"/>
    <x v="2338"/>
    <x v="2"/>
    <x v="0"/>
    <m/>
    <m/>
    <m/>
    <n v="167"/>
    <n v="1797.5729699999999"/>
    <n v="23.952095808383234"/>
    <n v="26.946107784431138"/>
    <n v="25.449101796407184"/>
    <n v="2.3643012101939989"/>
  </r>
  <r>
    <x v="14"/>
    <x v="165"/>
    <x v="2339"/>
    <x v="2"/>
    <x v="0"/>
    <m/>
    <m/>
    <m/>
    <n v="116"/>
    <n v="1248.61356"/>
    <n v="12.931034482758621"/>
    <n v="21.551724137931036"/>
    <n v="17.241379310344829"/>
    <n v="1.6017781018352855"/>
  </r>
  <r>
    <x v="14"/>
    <x v="165"/>
    <x v="2340"/>
    <x v="2"/>
    <x v="0"/>
    <m/>
    <m/>
    <m/>
    <n v="115"/>
    <n v="1237.8496499999999"/>
    <n v="34.782608695652172"/>
    <n v="39.130434782608695"/>
    <n v="36.956521739130437"/>
    <n v="3.4333765400208511"/>
  </r>
  <r>
    <x v="14"/>
    <x v="165"/>
    <x v="2341"/>
    <x v="2"/>
    <x v="0"/>
    <m/>
    <m/>
    <m/>
    <n v="115"/>
    <n v="1237.8496499999999"/>
    <n v="26.086956521739129"/>
    <n v="30.434782608695652"/>
    <n v="28.260869565217391"/>
    <n v="2.6255232364865329"/>
  </r>
  <r>
    <x v="14"/>
    <x v="165"/>
    <x v="2342"/>
    <x v="2"/>
    <x v="0"/>
    <m/>
    <m/>
    <m/>
    <n v="125"/>
    <n v="1345.48875"/>
    <n v="32"/>
    <n v="36"/>
    <n v="34"/>
    <n v="3.1587064168191827"/>
  </r>
  <r>
    <x v="14"/>
    <x v="165"/>
    <x v="2343"/>
    <x v="2"/>
    <x v="0"/>
    <m/>
    <m/>
    <m/>
    <n v="108"/>
    <n v="1162.5022799999999"/>
    <n v="37.037037037037038"/>
    <n v="41.666666666666664"/>
    <n v="39.351851851851848"/>
    <n v="3.6559102046518315"/>
  </r>
  <r>
    <x v="14"/>
    <x v="165"/>
    <x v="2344"/>
    <x v="2"/>
    <x v="0"/>
    <m/>
    <m/>
    <m/>
    <n v="114"/>
    <n v="1227.08574"/>
    <n v="30.701754385964911"/>
    <n v="35.087719298245617"/>
    <n v="32.89473684210526"/>
    <n v="3.0560240100804785"/>
  </r>
  <r>
    <x v="14"/>
    <x v="165"/>
    <x v="2345"/>
    <x v="2"/>
    <x v="0"/>
    <m/>
    <m/>
    <m/>
    <n v="114"/>
    <n v="1227.08574"/>
    <n v="17.543859649122808"/>
    <n v="21.92982456140351"/>
    <n v="19.736842105263158"/>
    <n v="1.8336144060482871"/>
  </r>
  <r>
    <x v="14"/>
    <x v="165"/>
    <x v="2346"/>
    <x v="2"/>
    <x v="0"/>
    <m/>
    <m/>
    <m/>
    <n v="116"/>
    <n v="1248.61356"/>
    <m/>
    <m/>
    <n v="43.103448275862071"/>
    <n v="4.0044452545882132"/>
  </r>
  <r>
    <x v="14"/>
    <x v="163"/>
    <x v="2347"/>
    <x v="2"/>
    <x v="0"/>
    <m/>
    <m/>
    <m/>
    <n v="111"/>
    <n v="1194.7940099999998"/>
    <n v="8.1081081081081088"/>
    <n v="9.0090090090090094"/>
    <n v="8.5585585585585591"/>
    <n v="0.79511687757769578"/>
  </r>
  <r>
    <x v="14"/>
    <x v="163"/>
    <x v="2348"/>
    <x v="2"/>
    <x v="0"/>
    <m/>
    <m/>
    <m/>
    <n v="122"/>
    <n v="1313.1970199999998"/>
    <n v="9.0163934426229506"/>
    <n v="16.393442622950818"/>
    <n v="12.704918032786885"/>
    <n v="1.1803266504507555"/>
  </r>
  <r>
    <x v="14"/>
    <x v="159"/>
    <x v="2349"/>
    <x v="3"/>
    <x v="0"/>
    <m/>
    <m/>
    <m/>
    <n v="128"/>
    <n v="1377.7804799999999"/>
    <n v="13.28125"/>
    <n v="14.0625"/>
    <n v="13.671875"/>
    <n v="1.2701599791896989"/>
  </r>
  <r>
    <x v="14"/>
    <x v="159"/>
    <x v="2350"/>
    <x v="3"/>
    <x v="0"/>
    <m/>
    <m/>
    <m/>
    <n v="130"/>
    <n v="1399.3082999999999"/>
    <n v="13.846153846153847"/>
    <n v="15.384615384615385"/>
    <n v="14.615384615384617"/>
    <n v="1.3578149755557574"/>
  </r>
  <r>
    <x v="14"/>
    <x v="159"/>
    <x v="2351"/>
    <x v="3"/>
    <x v="0"/>
    <m/>
    <m/>
    <m/>
    <n v="128"/>
    <n v="1377.7804799999999"/>
    <n v="11.71875"/>
    <n v="12.5"/>
    <n v="12.109375"/>
    <n v="1.1249988387108762"/>
  </r>
  <r>
    <x v="14"/>
    <x v="159"/>
    <x v="2352"/>
    <x v="3"/>
    <x v="0"/>
    <m/>
    <m/>
    <m/>
    <n v="142"/>
    <n v="1528.4752199999998"/>
    <m/>
    <m/>
    <n v="7.746478873239437"/>
    <n v="0.71967213307810707"/>
  </r>
  <r>
    <x v="14"/>
    <x v="159"/>
    <x v="2353"/>
    <x v="3"/>
    <x v="0"/>
    <m/>
    <m/>
    <m/>
    <n v="130"/>
    <n v="1399.3082999999999"/>
    <m/>
    <m/>
    <n v="15.384615384615385"/>
    <n v="1.4292789216376394"/>
  </r>
  <r>
    <x v="14"/>
    <x v="159"/>
    <x v="1743"/>
    <x v="3"/>
    <x v="0"/>
    <m/>
    <m/>
    <m/>
    <n v="130"/>
    <n v="1399.3082999999999"/>
    <n v="15.384615384615385"/>
    <n v="19.23076923076923"/>
    <n v="17.307692307692307"/>
    <n v="1.607938786842344"/>
  </r>
  <r>
    <x v="14"/>
    <x v="159"/>
    <x v="2354"/>
    <x v="3"/>
    <x v="0"/>
    <m/>
    <m/>
    <m/>
    <n v="116"/>
    <n v="1248.61356"/>
    <n v="17.241379310344829"/>
    <n v="18.96551724137931"/>
    <n v="18.103448275862071"/>
    <n v="1.6818670069270498"/>
  </r>
  <r>
    <x v="14"/>
    <x v="159"/>
    <x v="2355"/>
    <x v="3"/>
    <x v="0"/>
    <m/>
    <m/>
    <m/>
    <n v="118"/>
    <n v="1270.1413799999998"/>
    <n v="9.3220338983050848"/>
    <n v="11.016949152542374"/>
    <n v="10.16949152542373"/>
    <n v="0.94477759226894809"/>
  </r>
  <r>
    <x v="14"/>
    <x v="159"/>
    <x v="2356"/>
    <x v="3"/>
    <x v="0"/>
    <m/>
    <m/>
    <m/>
    <n v="116"/>
    <n v="1248.61356"/>
    <m/>
    <m/>
    <n v="8.6206896551724146"/>
    <n v="0.80088905091764273"/>
  </r>
  <r>
    <x v="14"/>
    <x v="159"/>
    <x v="2357"/>
    <x v="3"/>
    <x v="0"/>
    <m/>
    <m/>
    <m/>
    <n v="108"/>
    <n v="1162.5022799999999"/>
    <n v="12.037037037037036"/>
    <n v="13.888888888888889"/>
    <n v="12.962962962962962"/>
    <n v="1.2042998321206033"/>
  </r>
  <r>
    <x v="14"/>
    <x v="159"/>
    <x v="1856"/>
    <x v="3"/>
    <x v="0"/>
    <m/>
    <m/>
    <m/>
    <n v="116"/>
    <n v="1248.61356"/>
    <n v="15.517241379310345"/>
    <n v="17.241379310344829"/>
    <n v="16.379310344827587"/>
    <n v="1.5216891967435211"/>
  </r>
  <r>
    <x v="14"/>
    <x v="159"/>
    <x v="2358"/>
    <x v="3"/>
    <x v="0"/>
    <m/>
    <m/>
    <m/>
    <n v="132"/>
    <n v="1420.8361199999999"/>
    <m/>
    <m/>
    <n v="18.939393939393938"/>
    <n v="1.7595289755008816"/>
  </r>
  <r>
    <x v="14"/>
    <x v="159"/>
    <x v="2359"/>
    <x v="3"/>
    <x v="0"/>
    <m/>
    <m/>
    <m/>
    <n v="130"/>
    <n v="1399.3082999999999"/>
    <m/>
    <m/>
    <n v="11.538461538461538"/>
    <n v="1.0719591912282294"/>
  </r>
  <r>
    <x v="14"/>
    <x v="164"/>
    <x v="2313"/>
    <x v="3"/>
    <x v="0"/>
    <m/>
    <m/>
    <m/>
    <n v="120"/>
    <n v="1291.6691999999998"/>
    <m/>
    <m/>
    <n v="6.666666666666667"/>
    <n v="0.61935419937631042"/>
  </r>
  <r>
    <x v="14"/>
    <x v="164"/>
    <x v="318"/>
    <x v="3"/>
    <x v="0"/>
    <m/>
    <m/>
    <m/>
    <n v="109"/>
    <n v="1173.2661899999998"/>
    <m/>
    <m/>
    <n v="11.467889908256881"/>
    <n v="1.0654028658996164"/>
  </r>
  <r>
    <x v="14"/>
    <x v="164"/>
    <x v="2360"/>
    <x v="3"/>
    <x v="0"/>
    <m/>
    <m/>
    <m/>
    <n v="100"/>
    <n v="1076.3909999999998"/>
    <n v="12"/>
    <n v="13"/>
    <n v="12.5"/>
    <n v="1.1612891238305818"/>
  </r>
  <r>
    <x v="14"/>
    <x v="160"/>
    <x v="2361"/>
    <x v="3"/>
    <x v="0"/>
    <m/>
    <m/>
    <m/>
    <n v="120"/>
    <n v="1291.6691999999998"/>
    <n v="11.666666666666666"/>
    <n v="12.5"/>
    <n v="12.083333333333332"/>
    <n v="1.1225794863695624"/>
  </r>
  <r>
    <x v="14"/>
    <x v="160"/>
    <x v="2362"/>
    <x v="3"/>
    <x v="0"/>
    <m/>
    <m/>
    <m/>
    <n v="108"/>
    <n v="1162.5022799999999"/>
    <n v="9.2592592592592595"/>
    <n v="10.185185185185185"/>
    <n v="9.7222222222222214"/>
    <n v="0.90322487409045249"/>
  </r>
  <r>
    <x v="14"/>
    <x v="162"/>
    <x v="2363"/>
    <x v="3"/>
    <x v="0"/>
    <m/>
    <m/>
    <m/>
    <n v="117"/>
    <n v="1259.3774699999999"/>
    <n v="12.820512820512821"/>
    <n v="17.094017094017094"/>
    <n v="14.957264957264957"/>
    <n v="1.389576729369927"/>
  </r>
  <r>
    <x v="14"/>
    <x v="162"/>
    <x v="2326"/>
    <x v="3"/>
    <x v="0"/>
    <m/>
    <m/>
    <m/>
    <n v="140"/>
    <n v="1506.9473999999998"/>
    <n v="6.4285714285714288"/>
    <n v="7.1428571428571432"/>
    <n v="6.7857142857142865"/>
    <n v="0.63041409579374452"/>
  </r>
  <r>
    <x v="14"/>
    <x v="162"/>
    <x v="2364"/>
    <x v="3"/>
    <x v="0"/>
    <m/>
    <m/>
    <m/>
    <n v="95"/>
    <n v="1022.5714499999999"/>
    <n v="15.789473684210526"/>
    <n v="18.94736842105263"/>
    <n v="17.368421052631579"/>
    <n v="1.6135806773224928"/>
  </r>
  <r>
    <x v="14"/>
    <x v="165"/>
    <x v="2365"/>
    <x v="3"/>
    <x v="0"/>
    <m/>
    <m/>
    <m/>
    <n v="130"/>
    <n v="1399.3082999999999"/>
    <n v="10"/>
    <n v="11.538461538461538"/>
    <n v="10.76923076923077"/>
    <n v="1.0004952451463476"/>
  </r>
  <r>
    <x v="14"/>
    <x v="163"/>
    <x v="2366"/>
    <x v="3"/>
    <x v="0"/>
    <m/>
    <m/>
    <m/>
    <n v="83"/>
    <n v="893.40452999999991"/>
    <m/>
    <m/>
    <n v="9.6385542168674707"/>
    <n v="0.89545185451996689"/>
  </r>
  <r>
    <x v="14"/>
    <x v="163"/>
    <x v="2367"/>
    <x v="3"/>
    <x v="0"/>
    <m/>
    <m/>
    <m/>
    <n v="104"/>
    <n v="1119.4466399999999"/>
    <m/>
    <m/>
    <n v="7.6923076923076925"/>
    <n v="0.71463946081881968"/>
  </r>
  <r>
    <x v="14"/>
    <x v="163"/>
    <x v="2368"/>
    <x v="3"/>
    <x v="0"/>
    <m/>
    <m/>
    <m/>
    <n v="73"/>
    <n v="785.76542999999992"/>
    <m/>
    <m/>
    <n v="11.643835616438356"/>
    <n v="1.0817487728832818"/>
  </r>
  <r>
    <x v="14"/>
    <x v="159"/>
    <x v="2369"/>
    <x v="0"/>
    <x v="1"/>
    <s v="Ground"/>
    <n v="22"/>
    <n v="124"/>
    <n v="73"/>
    <n v="785.76542999999992"/>
    <m/>
    <n v="0"/>
    <n v="15"/>
    <n v="1.3935469485966983"/>
  </r>
  <r>
    <x v="14"/>
    <x v="159"/>
    <x v="2369"/>
    <x v="0"/>
    <x v="1"/>
    <s v="1 - 2"/>
    <n v="61"/>
    <n v="86"/>
    <n v="73.5"/>
    <n v="791.14738499999999"/>
    <m/>
    <n v="0"/>
    <n v="5.7"/>
    <n v="0.52954784046674541"/>
  </r>
  <r>
    <x v="14"/>
    <x v="159"/>
    <x v="2369"/>
    <x v="0"/>
    <x v="1"/>
    <s v="3 - 4"/>
    <n v="61"/>
    <n v="86"/>
    <n v="73.5"/>
    <n v="791.14738499999999"/>
    <m/>
    <n v="0"/>
    <n v="5.4"/>
    <n v="0.50167690149481137"/>
  </r>
  <r>
    <x v="14"/>
    <x v="159"/>
    <x v="2370"/>
    <x v="0"/>
    <x v="1"/>
    <s v="Ground"/>
    <m/>
    <m/>
    <n v="24"/>
    <n v="258.33384000000001"/>
    <n v="16"/>
    <n v="20"/>
    <n v="18"/>
    <n v="1.672256338316038"/>
  </r>
  <r>
    <x v="14"/>
    <x v="159"/>
    <x v="2371"/>
    <x v="0"/>
    <x v="1"/>
    <n v="2"/>
    <n v="66"/>
    <n v="105"/>
    <n v="85.5"/>
    <n v="920.31430499999988"/>
    <m/>
    <n v="0"/>
    <n v="14.25"/>
    <n v="1.3238696011668634"/>
  </r>
  <r>
    <x v="14"/>
    <x v="159"/>
    <x v="2371"/>
    <x v="0"/>
    <x v="1"/>
    <n v="3"/>
    <n v="66"/>
    <n v="105"/>
    <n v="85.5"/>
    <n v="920.31430499999988"/>
    <n v="13.6"/>
    <n v="14.5"/>
    <n v="14.05"/>
    <n v="1.3052889751855741"/>
  </r>
  <r>
    <x v="14"/>
    <x v="159"/>
    <x v="2371"/>
    <x v="0"/>
    <x v="1"/>
    <n v="4"/>
    <n v="66"/>
    <n v="105"/>
    <n v="85.5"/>
    <n v="920.31430499999988"/>
    <m/>
    <n v="0"/>
    <n v="11.5"/>
    <n v="1.0683859939241354"/>
  </r>
  <r>
    <x v="14"/>
    <x v="159"/>
    <x v="2372"/>
    <x v="0"/>
    <x v="1"/>
    <s v="Ground"/>
    <n v="7"/>
    <n v="9"/>
    <n v="8"/>
    <n v="86.111279999999994"/>
    <n v="338"/>
    <n v="465"/>
    <n v="401.5"/>
    <n v="37.300606657438287"/>
  </r>
  <r>
    <x v="14"/>
    <x v="159"/>
    <x v="2372"/>
    <x v="0"/>
    <x v="1"/>
    <s v="Ground"/>
    <n v="16"/>
    <n v="24"/>
    <n v="20"/>
    <n v="215.27819999999997"/>
    <n v="206"/>
    <n v="447"/>
    <n v="326.5"/>
    <n v="30.332871914454799"/>
  </r>
  <r>
    <x v="14"/>
    <x v="159"/>
    <x v="2372"/>
    <x v="0"/>
    <x v="1"/>
    <s v="Ground"/>
    <n v="38"/>
    <n v="75"/>
    <n v="56.5"/>
    <n v="608.16091499999993"/>
    <n v="124"/>
    <n v="260"/>
    <n v="192"/>
    <n v="17.837400942037739"/>
  </r>
  <r>
    <x v="14"/>
    <x v="159"/>
    <x v="2372"/>
    <x v="0"/>
    <x v="1"/>
    <s v="Ground"/>
    <n v="132"/>
    <n v="137"/>
    <n v="134.5"/>
    <n v="1447.7458949999998"/>
    <n v="72"/>
    <n v="113"/>
    <n v="92.5"/>
    <n v="8.593539516346306"/>
  </r>
  <r>
    <x v="14"/>
    <x v="159"/>
    <x v="2372"/>
    <x v="0"/>
    <x v="1"/>
    <n v="1"/>
    <n v="6"/>
    <n v="62"/>
    <n v="34"/>
    <n v="365.97293999999999"/>
    <n v="72"/>
    <n v="143"/>
    <n v="107.5"/>
    <n v="9.9870864649430047"/>
  </r>
  <r>
    <x v="14"/>
    <x v="159"/>
    <x v="2372"/>
    <x v="0"/>
    <x v="1"/>
    <n v="1"/>
    <n v="153"/>
    <n v="381"/>
    <n v="267"/>
    <n v="2873.9639699999998"/>
    <n v="25"/>
    <n v="50"/>
    <n v="37.5"/>
    <n v="3.4838673714917459"/>
  </r>
  <r>
    <x v="14"/>
    <x v="159"/>
    <x v="2373"/>
    <x v="0"/>
    <x v="1"/>
    <s v="Ground"/>
    <n v="9"/>
    <n v="17"/>
    <n v="13"/>
    <n v="139.93082999999999"/>
    <n v="290"/>
    <n v="440"/>
    <n v="365"/>
    <n v="33.909642415852993"/>
  </r>
  <r>
    <x v="14"/>
    <x v="159"/>
    <x v="2373"/>
    <x v="0"/>
    <x v="1"/>
    <s v="Ground"/>
    <n v="20"/>
    <n v="36"/>
    <n v="28"/>
    <n v="301.38947999999999"/>
    <n v="260"/>
    <n v="410"/>
    <n v="335"/>
    <n v="31.122548518659595"/>
  </r>
  <r>
    <x v="14"/>
    <x v="159"/>
    <x v="2373"/>
    <x v="0"/>
    <x v="1"/>
    <s v="Ground"/>
    <n v="37"/>
    <n v="48"/>
    <n v="42.5"/>
    <n v="457.46617499999996"/>
    <n v="260"/>
    <n v="347"/>
    <n v="303.5"/>
    <n v="28.196099926606529"/>
  </r>
  <r>
    <x v="14"/>
    <x v="159"/>
    <x v="2373"/>
    <x v="0"/>
    <x v="1"/>
    <s v="Ground"/>
    <n v="81"/>
    <n v="144"/>
    <n v="112.5"/>
    <n v="1210.9398749999998"/>
    <n v="43"/>
    <n v="86"/>
    <n v="64.5"/>
    <n v="5.9922518789658028"/>
  </r>
  <r>
    <x v="14"/>
    <x v="159"/>
    <x v="2374"/>
    <x v="0"/>
    <x v="1"/>
    <s v="Ground"/>
    <m/>
    <m/>
    <n v="8"/>
    <n v="86.111279999999994"/>
    <m/>
    <n v="0"/>
    <n v="135"/>
    <n v="12.541922537370285"/>
  </r>
  <r>
    <x v="14"/>
    <x v="159"/>
    <x v="2374"/>
    <x v="0"/>
    <x v="1"/>
    <s v="Ground"/>
    <m/>
    <m/>
    <n v="16"/>
    <n v="172.22255999999999"/>
    <n v="92"/>
    <n v="117"/>
    <n v="104.5"/>
    <n v="9.7083770752236642"/>
  </r>
  <r>
    <x v="14"/>
    <x v="159"/>
    <x v="2374"/>
    <x v="0"/>
    <x v="1"/>
    <s v="Ground"/>
    <n v="34"/>
    <n v="46"/>
    <n v="40"/>
    <n v="430.55639999999994"/>
    <n v="119"/>
    <n v="130"/>
    <n v="124.5"/>
    <n v="11.566439673352596"/>
  </r>
  <r>
    <x v="14"/>
    <x v="159"/>
    <x v="2374"/>
    <x v="0"/>
    <x v="1"/>
    <s v="Ground"/>
    <n v="49"/>
    <n v="100"/>
    <n v="74.5"/>
    <n v="801.911295"/>
    <n v="48"/>
    <n v="80"/>
    <n v="64"/>
    <n v="5.9458003140125797"/>
  </r>
  <r>
    <x v="14"/>
    <x v="159"/>
    <x v="2374"/>
    <x v="0"/>
    <x v="1"/>
    <s v="Ground"/>
    <n v="123"/>
    <n v="200"/>
    <n v="161.5"/>
    <n v="1738.3714649999999"/>
    <n v="59"/>
    <n v="64"/>
    <n v="61.5"/>
    <n v="5.7135424892464632"/>
  </r>
  <r>
    <x v="14"/>
    <x v="159"/>
    <x v="2374"/>
    <x v="0"/>
    <x v="1"/>
    <n v="1"/>
    <n v="27"/>
    <n v="32"/>
    <n v="29.5"/>
    <n v="317.53534499999995"/>
    <n v="59"/>
    <n v="68"/>
    <n v="63.5"/>
    <n v="5.8993487490593557"/>
  </r>
  <r>
    <x v="14"/>
    <x v="159"/>
    <x v="2374"/>
    <x v="0"/>
    <x v="1"/>
    <n v="1"/>
    <n v="46"/>
    <n v="70"/>
    <n v="58"/>
    <n v="624.30678"/>
    <n v="47"/>
    <n v="60"/>
    <n v="53.5"/>
    <n v="4.9703174499948908"/>
  </r>
  <r>
    <x v="14"/>
    <x v="159"/>
    <x v="2374"/>
    <x v="0"/>
    <x v="1"/>
    <n v="1"/>
    <n v="83"/>
    <n v="156"/>
    <n v="119.5"/>
    <n v="1286.287245"/>
    <n v="37"/>
    <n v="50"/>
    <n v="43.5"/>
    <n v="4.041286150930425"/>
  </r>
  <r>
    <x v="14"/>
    <x v="159"/>
    <x v="2374"/>
    <x v="0"/>
    <x v="1"/>
    <n v="1"/>
    <n v="371"/>
    <n v="444"/>
    <n v="407.5"/>
    <n v="4386.2933249999996"/>
    <n v="32"/>
    <n v="50"/>
    <n v="41"/>
    <n v="3.8090283261643085"/>
  </r>
  <r>
    <x v="14"/>
    <x v="159"/>
    <x v="2374"/>
    <x v="0"/>
    <x v="1"/>
    <n v="2"/>
    <n v="31"/>
    <n v="40"/>
    <n v="35.5"/>
    <n v="382.11880499999995"/>
    <n v="50"/>
    <n v="54"/>
    <n v="52"/>
    <n v="4.8309627551352206"/>
  </r>
  <r>
    <x v="14"/>
    <x v="159"/>
    <x v="2374"/>
    <x v="0"/>
    <x v="1"/>
    <n v="2"/>
    <n v="53"/>
    <n v="153"/>
    <n v="103"/>
    <n v="1108.68273"/>
    <m/>
    <n v="0"/>
    <n v="45"/>
    <n v="4.1806408457900952"/>
  </r>
  <r>
    <x v="14"/>
    <x v="159"/>
    <x v="2374"/>
    <x v="0"/>
    <x v="1"/>
    <n v="2"/>
    <m/>
    <m/>
    <n v="880"/>
    <n v="9472.2407999999996"/>
    <m/>
    <n v="0"/>
    <n v="45"/>
    <n v="4.1806408457900952"/>
  </r>
  <r>
    <x v="14"/>
    <x v="159"/>
    <x v="2374"/>
    <x v="0"/>
    <x v="1"/>
    <n v="3"/>
    <n v="18"/>
    <n v="36"/>
    <n v="27"/>
    <n v="290.62556999999998"/>
    <n v="58"/>
    <n v="113"/>
    <n v="85.5"/>
    <n v="7.9432176070011797"/>
  </r>
  <r>
    <x v="14"/>
    <x v="159"/>
    <x v="2374"/>
    <x v="0"/>
    <x v="1"/>
    <n v="3"/>
    <m/>
    <m/>
    <n v="199"/>
    <n v="2142.01809"/>
    <m/>
    <n v="0"/>
    <n v="42"/>
    <n v="3.9019314560707552"/>
  </r>
  <r>
    <x v="14"/>
    <x v="159"/>
    <x v="2374"/>
    <x v="0"/>
    <x v="1"/>
    <n v="3"/>
    <m/>
    <m/>
    <n v="823"/>
    <n v="8858.6979299999985"/>
    <m/>
    <n v="0"/>
    <n v="16"/>
    <n v="1.4864500785031449"/>
  </r>
  <r>
    <x v="14"/>
    <x v="159"/>
    <x v="2375"/>
    <x v="0"/>
    <x v="1"/>
    <s v="Ground"/>
    <n v="53"/>
    <n v="59"/>
    <n v="56"/>
    <n v="602.77895999999998"/>
    <n v="38"/>
    <n v="63"/>
    <n v="50.5"/>
    <n v="4.6916080602755512"/>
  </r>
  <r>
    <x v="14"/>
    <x v="159"/>
    <x v="2375"/>
    <x v="0"/>
    <x v="1"/>
    <n v="7"/>
    <m/>
    <m/>
    <n v="11"/>
    <n v="118.40300999999999"/>
    <m/>
    <n v="0"/>
    <n v="71.2"/>
    <n v="6.614702849338995"/>
  </r>
  <r>
    <x v="14"/>
    <x v="159"/>
    <x v="2375"/>
    <x v="0"/>
    <x v="1"/>
    <n v="7"/>
    <m/>
    <m/>
    <n v="18"/>
    <n v="193.75037999999998"/>
    <m/>
    <n v="0"/>
    <n v="55.2"/>
    <n v="5.1282527708358501"/>
  </r>
  <r>
    <x v="14"/>
    <x v="159"/>
    <x v="2375"/>
    <x v="0"/>
    <x v="1"/>
    <n v="7"/>
    <m/>
    <m/>
    <n v="386"/>
    <n v="4154.8692599999995"/>
    <m/>
    <n v="0"/>
    <n v="50.5"/>
    <n v="4.6916080602755512"/>
  </r>
  <r>
    <x v="14"/>
    <x v="159"/>
    <x v="2376"/>
    <x v="0"/>
    <x v="1"/>
    <s v="LG"/>
    <n v="33"/>
    <n v="45"/>
    <n v="39"/>
    <n v="419.79248999999999"/>
    <n v="50"/>
    <n v="52"/>
    <n v="51"/>
    <n v="4.7380596252287743"/>
  </r>
  <r>
    <x v="14"/>
    <x v="159"/>
    <x v="2376"/>
    <x v="0"/>
    <x v="1"/>
    <s v="G"/>
    <n v="42"/>
    <n v="120"/>
    <n v="81"/>
    <n v="871.87670999999989"/>
    <n v="118"/>
    <n v="161"/>
    <n v="139.5"/>
    <n v="12.959986621949295"/>
  </r>
  <r>
    <x v="14"/>
    <x v="159"/>
    <x v="2376"/>
    <x v="0"/>
    <x v="1"/>
    <s v="G"/>
    <n v="149"/>
    <n v="166"/>
    <n v="157.5"/>
    <n v="1695.3158249999999"/>
    <m/>
    <n v="0"/>
    <n v="108"/>
    <n v="10.033538029896228"/>
  </r>
  <r>
    <x v="14"/>
    <x v="159"/>
    <x v="2376"/>
    <x v="0"/>
    <x v="1"/>
    <s v="G"/>
    <n v="177"/>
    <n v="553"/>
    <n v="365"/>
    <n v="3928.8271499999996"/>
    <n v="32"/>
    <n v="65"/>
    <n v="48.5"/>
    <n v="4.5058018004626579"/>
  </r>
  <r>
    <x v="14"/>
    <x v="159"/>
    <x v="2376"/>
    <x v="0"/>
    <x v="1"/>
    <n v="1"/>
    <n v="34"/>
    <n v="130"/>
    <n v="82"/>
    <n v="882.6406199999999"/>
    <s v="75 .00 "/>
    <n v="97"/>
    <n v="97"/>
    <n v="9.0116036009253158"/>
  </r>
  <r>
    <x v="14"/>
    <x v="159"/>
    <x v="2376"/>
    <x v="0"/>
    <x v="1"/>
    <n v="1"/>
    <n v="131"/>
    <n v="200"/>
    <n v="165.5"/>
    <n v="1781.4271049999998"/>
    <n v="65"/>
    <n v="86"/>
    <n v="75.5"/>
    <n v="7.0141863079367148"/>
  </r>
  <r>
    <x v="14"/>
    <x v="159"/>
    <x v="2376"/>
    <x v="0"/>
    <x v="1"/>
    <n v="1"/>
    <n v="217"/>
    <n v="418"/>
    <n v="317.5"/>
    <n v="3417.5414249999999"/>
    <n v="43"/>
    <n v="67"/>
    <n v="55"/>
    <n v="5.1096721448545601"/>
  </r>
  <r>
    <x v="14"/>
    <x v="159"/>
    <x v="2376"/>
    <x v="0"/>
    <x v="1"/>
    <n v="2"/>
    <n v="18"/>
    <n v="71"/>
    <n v="44.5"/>
    <n v="478.99399499999998"/>
    <n v="45"/>
    <n v="75"/>
    <n v="60"/>
    <n v="5.574187794386793"/>
  </r>
  <r>
    <x v="14"/>
    <x v="159"/>
    <x v="2376"/>
    <x v="0"/>
    <x v="1"/>
    <n v="3"/>
    <m/>
    <m/>
    <n v="22"/>
    <n v="236.80601999999999"/>
    <m/>
    <n v="0"/>
    <n v="44"/>
    <n v="4.0877377158836481"/>
  </r>
  <r>
    <x v="14"/>
    <x v="159"/>
    <x v="2377"/>
    <x v="0"/>
    <x v="1"/>
    <s v="Ground"/>
    <n v="13"/>
    <n v="24"/>
    <n v="18.5"/>
    <n v="199.13233499999998"/>
    <m/>
    <n v="0"/>
    <n v="18"/>
    <n v="1.672256338316038"/>
  </r>
  <r>
    <x v="14"/>
    <x v="159"/>
    <x v="2377"/>
    <x v="0"/>
    <x v="1"/>
    <n v="1"/>
    <n v="19"/>
    <n v="42"/>
    <n v="30.5"/>
    <n v="328.29925499999996"/>
    <m/>
    <n v="0"/>
    <n v="12.8"/>
    <n v="1.1891600628025158"/>
  </r>
  <r>
    <x v="14"/>
    <x v="159"/>
    <x v="2377"/>
    <x v="0"/>
    <x v="1"/>
    <n v="2"/>
    <n v="19"/>
    <n v="33"/>
    <n v="26"/>
    <n v="279.86165999999997"/>
    <m/>
    <n v="0"/>
    <n v="9"/>
    <n v="0.83612816915801902"/>
  </r>
  <r>
    <x v="14"/>
    <x v="159"/>
    <x v="2377"/>
    <x v="0"/>
    <x v="1"/>
    <n v="3"/>
    <n v="19"/>
    <n v="33"/>
    <n v="26"/>
    <n v="279.86165999999997"/>
    <m/>
    <n v="0"/>
    <n v="6.5"/>
    <n v="0.60387034439190257"/>
  </r>
  <r>
    <x v="14"/>
    <x v="162"/>
    <x v="2378"/>
    <x v="0"/>
    <x v="1"/>
    <s v="Ground"/>
    <m/>
    <m/>
    <n v="113"/>
    <n v="1216.3218299999999"/>
    <m/>
    <n v="0"/>
    <n v="20.350000000000001"/>
    <n v="1.8905786935961875"/>
  </r>
  <r>
    <x v="14"/>
    <x v="163"/>
    <x v="2379"/>
    <x v="0"/>
    <x v="1"/>
    <s v="Ground"/>
    <n v="10"/>
    <n v="27"/>
    <n v="18.5"/>
    <n v="199.13233499999998"/>
    <n v="15"/>
    <n v="16"/>
    <n v="15.5"/>
    <n v="1.4399985135499216"/>
  </r>
  <r>
    <x v="14"/>
    <x v="163"/>
    <x v="2379"/>
    <x v="0"/>
    <x v="1"/>
    <n v="1"/>
    <n v="7"/>
    <n v="17"/>
    <n v="12"/>
    <n v="129.16692"/>
    <n v="12"/>
    <n v="14"/>
    <n v="13"/>
    <n v="1.2077406887838051"/>
  </r>
  <r>
    <x v="14"/>
    <x v="163"/>
    <x v="2380"/>
    <x v="0"/>
    <x v="1"/>
    <s v="Ground"/>
    <n v="10"/>
    <n v="46"/>
    <n v="28"/>
    <n v="301.38947999999999"/>
    <n v="161"/>
    <n v="290"/>
    <n v="225.5"/>
    <n v="20.949655793903698"/>
  </r>
  <r>
    <x v="14"/>
    <x v="163"/>
    <x v="2381"/>
    <x v="0"/>
    <x v="1"/>
    <s v="Ground"/>
    <n v="10"/>
    <n v="19"/>
    <n v="14.5"/>
    <n v="156.076695"/>
    <n v="10"/>
    <n v="33"/>
    <n v="21.5"/>
    <n v="1.9974172929886009"/>
  </r>
  <r>
    <x v="14"/>
    <x v="163"/>
    <x v="2381"/>
    <x v="0"/>
    <x v="1"/>
    <n v="1"/>
    <n v="10"/>
    <n v="19"/>
    <n v="14.5"/>
    <n v="156.076695"/>
    <n v="12"/>
    <n v="30"/>
    <n v="21"/>
    <n v="1.9509657280353776"/>
  </r>
  <r>
    <x v="14"/>
    <x v="159"/>
    <x v="2382"/>
    <x v="1"/>
    <x v="1"/>
    <s v="Ground"/>
    <m/>
    <m/>
    <n v="23"/>
    <n v="247.56992999999997"/>
    <m/>
    <n v="0"/>
    <n v="15.2"/>
    <n v="1.4121275745779875"/>
  </r>
  <r>
    <x v="14"/>
    <x v="159"/>
    <x v="2382"/>
    <x v="1"/>
    <x v="1"/>
    <s v="Ground"/>
    <n v="93"/>
    <n v="186"/>
    <n v="139.5"/>
    <n v="1501.565445"/>
    <n v="5.4"/>
    <n v="7.5"/>
    <n v="6.45"/>
    <n v="0.5992251878965803"/>
  </r>
  <r>
    <x v="14"/>
    <x v="159"/>
    <x v="2382"/>
    <x v="1"/>
    <x v="1"/>
    <n v="1"/>
    <n v="93"/>
    <n v="186"/>
    <n v="139.5"/>
    <n v="1501.565445"/>
    <n v="5.4"/>
    <n v="10.8"/>
    <n v="8.1000000000000014"/>
    <n v="0.75251535224221722"/>
  </r>
  <r>
    <x v="14"/>
    <x v="159"/>
    <x v="2382"/>
    <x v="1"/>
    <x v="1"/>
    <n v="2"/>
    <m/>
    <m/>
    <n v="140"/>
    <n v="1506.9473999999998"/>
    <m/>
    <n v="0"/>
    <n v="5.4"/>
    <n v="0.50167690149481137"/>
  </r>
  <r>
    <x v="14"/>
    <x v="161"/>
    <x v="2383"/>
    <x v="1"/>
    <x v="1"/>
    <s v="Ground"/>
    <n v="21"/>
    <n v="42"/>
    <n v="31.5"/>
    <n v="339.06316499999997"/>
    <n v="140"/>
    <n v="199"/>
    <n v="169.5"/>
    <n v="15.74708051914269"/>
  </r>
  <r>
    <x v="14"/>
    <x v="161"/>
    <x v="2383"/>
    <x v="1"/>
    <x v="1"/>
    <s v="Ground"/>
    <n v="72"/>
    <n v="76"/>
    <n v="74"/>
    <n v="796.52933999999993"/>
    <n v="196"/>
    <n v="225"/>
    <n v="210.5"/>
    <n v="19.556108845306998"/>
  </r>
  <r>
    <x v="14"/>
    <x v="161"/>
    <x v="2383"/>
    <x v="1"/>
    <x v="1"/>
    <s v="Ground"/>
    <n v="130"/>
    <n v="137"/>
    <n v="133.5"/>
    <n v="1436.9819849999999"/>
    <n v="40"/>
    <n v="92"/>
    <n v="66"/>
    <n v="6.1316065738254721"/>
  </r>
  <r>
    <x v="14"/>
    <x v="161"/>
    <x v="2383"/>
    <x v="1"/>
    <x v="1"/>
    <s v="Ground"/>
    <m/>
    <m/>
    <n v="2276"/>
    <n v="24498.659159999999"/>
    <m/>
    <n v="0"/>
    <n v="16"/>
    <n v="1.4864500785031449"/>
  </r>
  <r>
    <x v="14"/>
    <x v="161"/>
    <x v="2383"/>
    <x v="1"/>
    <x v="1"/>
    <n v="1"/>
    <n v="42"/>
    <n v="56"/>
    <n v="49"/>
    <n v="527.43158999999991"/>
    <n v="120"/>
    <n v="132"/>
    <n v="126"/>
    <n v="11.705794368212265"/>
  </r>
  <r>
    <x v="14"/>
    <x v="161"/>
    <x v="2383"/>
    <x v="1"/>
    <x v="1"/>
    <n v="1"/>
    <n v="83"/>
    <n v="98"/>
    <n v="90.5"/>
    <n v="974.13385499999993"/>
    <n v="56"/>
    <n v="84"/>
    <n v="70"/>
    <n v="6.5032190934512588"/>
  </r>
  <r>
    <x v="14"/>
    <x v="161"/>
    <x v="2383"/>
    <x v="1"/>
    <x v="1"/>
    <n v="1"/>
    <m/>
    <m/>
    <n v="183"/>
    <n v="1969.7955299999999"/>
    <m/>
    <n v="0"/>
    <n v="65"/>
    <n v="6.0387034439190259"/>
  </r>
  <r>
    <x v="14"/>
    <x v="161"/>
    <x v="2384"/>
    <x v="1"/>
    <x v="1"/>
    <s v="Ground"/>
    <n v="20"/>
    <n v="30"/>
    <n v="25"/>
    <n v="269.09774999999996"/>
    <n v="44"/>
    <n v="49"/>
    <n v="46.5"/>
    <n v="4.3199955406497645"/>
  </r>
  <r>
    <x v="14"/>
    <x v="161"/>
    <x v="2384"/>
    <x v="1"/>
    <x v="1"/>
    <s v="Ground"/>
    <m/>
    <m/>
    <n v="40"/>
    <n v="430.55639999999994"/>
    <n v="30"/>
    <n v="50"/>
    <n v="40"/>
    <n v="3.7161251962578619"/>
  </r>
  <r>
    <x v="14"/>
    <x v="162"/>
    <x v="2385"/>
    <x v="1"/>
    <x v="1"/>
    <s v="LG"/>
    <n v="29"/>
    <n v="33"/>
    <n v="31"/>
    <n v="333.68120999999996"/>
    <n v="90"/>
    <n v="120"/>
    <n v="105"/>
    <n v="9.7548286401768873"/>
  </r>
  <r>
    <x v="14"/>
    <x v="162"/>
    <x v="2385"/>
    <x v="1"/>
    <x v="1"/>
    <s v="LG"/>
    <n v="36"/>
    <n v="41"/>
    <n v="38.5"/>
    <n v="414.41053499999998"/>
    <n v="50"/>
    <n v="75"/>
    <n v="62.5"/>
    <n v="5.8064456191529095"/>
  </r>
  <r>
    <x v="14"/>
    <x v="162"/>
    <x v="2385"/>
    <x v="1"/>
    <x v="1"/>
    <s v="Ground"/>
    <n v="23"/>
    <n v="24"/>
    <n v="23.5"/>
    <n v="252.95188499999998"/>
    <n v="31"/>
    <n v="112"/>
    <n v="71.5"/>
    <n v="6.6425737883109282"/>
  </r>
  <r>
    <x v="14"/>
    <x v="162"/>
    <x v="2385"/>
    <x v="1"/>
    <x v="1"/>
    <s v="Ground"/>
    <m/>
    <m/>
    <n v="185"/>
    <n v="1991.3233499999999"/>
    <m/>
    <n v="0"/>
    <n v="32"/>
    <n v="2.9729001570062898"/>
  </r>
  <r>
    <x v="14"/>
    <x v="162"/>
    <x v="2385"/>
    <x v="1"/>
    <x v="1"/>
    <n v="1"/>
    <m/>
    <m/>
    <n v="25"/>
    <n v="269.09774999999996"/>
    <n v="18"/>
    <n v="45"/>
    <n v="31.5"/>
    <n v="2.9264485920530663"/>
  </r>
  <r>
    <x v="14"/>
    <x v="162"/>
    <x v="2385"/>
    <x v="1"/>
    <x v="1"/>
    <n v="1"/>
    <n v="31"/>
    <n v="40"/>
    <n v="35.5"/>
    <n v="382.11880499999995"/>
    <n v="15"/>
    <n v="22"/>
    <n v="18.5"/>
    <n v="1.7187079032692612"/>
  </r>
  <r>
    <x v="14"/>
    <x v="162"/>
    <x v="2385"/>
    <x v="1"/>
    <x v="1"/>
    <n v="1"/>
    <n v="45"/>
    <n v="50"/>
    <n v="47.5"/>
    <n v="511.28572499999996"/>
    <n v="19"/>
    <n v="39"/>
    <n v="29"/>
    <n v="2.6941907672869498"/>
  </r>
  <r>
    <x v="14"/>
    <x v="162"/>
    <x v="2385"/>
    <x v="1"/>
    <x v="1"/>
    <n v="2"/>
    <m/>
    <m/>
    <n v="24"/>
    <n v="258.33384000000001"/>
    <n v="20"/>
    <n v="21"/>
    <n v="20.5"/>
    <n v="1.9045141630821543"/>
  </r>
  <r>
    <x v="14"/>
    <x v="162"/>
    <x v="2385"/>
    <x v="1"/>
    <x v="1"/>
    <n v="3"/>
    <m/>
    <m/>
    <n v="24"/>
    <n v="258.33384000000001"/>
    <n v="12"/>
    <n v="17"/>
    <n v="14.5"/>
    <n v="1.3470953836434749"/>
  </r>
  <r>
    <x v="14"/>
    <x v="162"/>
    <x v="2386"/>
    <x v="1"/>
    <x v="1"/>
    <s v="Ground"/>
    <m/>
    <m/>
    <n v="1865.95"/>
    <n v="20084.917864499999"/>
    <m/>
    <n v="0"/>
    <n v="21"/>
    <n v="1.9509657280353776"/>
  </r>
  <r>
    <x v="14"/>
    <x v="162"/>
    <x v="2386"/>
    <x v="1"/>
    <x v="1"/>
    <n v="1"/>
    <m/>
    <m/>
    <n v="1917.53"/>
    <n v="20640.120342299997"/>
    <m/>
    <n v="0"/>
    <n v="19"/>
    <n v="1.7651594682224845"/>
  </r>
  <r>
    <x v="14"/>
    <x v="162"/>
    <x v="2387"/>
    <x v="1"/>
    <x v="1"/>
    <s v="Ground"/>
    <n v="96"/>
    <n v="275"/>
    <n v="185.5"/>
    <n v="1996.705305"/>
    <n v="49.2"/>
    <n v="255"/>
    <n v="152.1"/>
    <n v="14.130566058770521"/>
  </r>
  <r>
    <x v="14"/>
    <x v="162"/>
    <x v="2387"/>
    <x v="1"/>
    <x v="1"/>
    <s v="Ground"/>
    <m/>
    <m/>
    <n v="6625"/>
    <n v="71310.903749999998"/>
    <m/>
    <n v="0"/>
    <n v="23.5"/>
    <n v="2.1832235528014938"/>
  </r>
  <r>
    <x v="14"/>
    <x v="162"/>
    <x v="2388"/>
    <x v="1"/>
    <x v="1"/>
    <s v="Ground"/>
    <m/>
    <m/>
    <n v="3482"/>
    <n v="37479.93462"/>
    <m/>
    <n v="0"/>
    <n v="14.11"/>
    <n v="1.3108631629799607"/>
  </r>
  <r>
    <x v="14"/>
    <x v="162"/>
    <x v="2388"/>
    <x v="1"/>
    <x v="1"/>
    <s v="Ground"/>
    <n v="20"/>
    <n v="26"/>
    <n v="23"/>
    <n v="247.56992999999997"/>
    <n v="35"/>
    <n v="75"/>
    <n v="55"/>
    <n v="5.1096721448545601"/>
  </r>
  <r>
    <x v="14"/>
    <x v="162"/>
    <x v="2388"/>
    <x v="1"/>
    <x v="1"/>
    <s v="Ground"/>
    <n v="40"/>
    <n v="47"/>
    <n v="43.5"/>
    <n v="468.23008499999997"/>
    <n v="21"/>
    <n v="29"/>
    <n v="25"/>
    <n v="2.3225782476611636"/>
  </r>
  <r>
    <x v="14"/>
    <x v="162"/>
    <x v="2388"/>
    <x v="1"/>
    <x v="1"/>
    <s v="Ground"/>
    <m/>
    <m/>
    <n v="81"/>
    <n v="871.87670999999989"/>
    <m/>
    <n v="0"/>
    <n v="33"/>
    <n v="3.0658032869127361"/>
  </r>
  <r>
    <x v="14"/>
    <x v="162"/>
    <x v="2389"/>
    <x v="1"/>
    <x v="1"/>
    <s v="Ground"/>
    <m/>
    <m/>
    <n v="33.44"/>
    <n v="359.94515039999993"/>
    <m/>
    <n v="0"/>
    <n v="5.4"/>
    <n v="0.50167690149481137"/>
  </r>
  <r>
    <x v="14"/>
    <x v="162"/>
    <x v="2389"/>
    <x v="1"/>
    <x v="1"/>
    <n v="1"/>
    <m/>
    <m/>
    <n v="33.44"/>
    <n v="359.94515039999993"/>
    <m/>
    <n v="0"/>
    <n v="4.3"/>
    <n v="0.39948345859772016"/>
  </r>
  <r>
    <x v="14"/>
    <x v="162"/>
    <x v="2390"/>
    <x v="1"/>
    <x v="1"/>
    <s v="Ground"/>
    <m/>
    <m/>
    <n v="20.53"/>
    <n v="220.9830723"/>
    <m/>
    <n v="0"/>
    <n v="7.28"/>
    <n v="0.67633478571893091"/>
  </r>
  <r>
    <x v="14"/>
    <x v="162"/>
    <x v="2390"/>
    <x v="1"/>
    <x v="1"/>
    <n v="1"/>
    <m/>
    <m/>
    <n v="20.53"/>
    <n v="220.9830723"/>
    <m/>
    <n v="0"/>
    <n v="5.05"/>
    <n v="0.46916080602755506"/>
  </r>
  <r>
    <x v="14"/>
    <x v="165"/>
    <x v="2391"/>
    <x v="1"/>
    <x v="1"/>
    <s v="Ground"/>
    <m/>
    <m/>
    <n v="30"/>
    <n v="322.91729999999995"/>
    <m/>
    <n v="0"/>
    <n v="12.06"/>
    <n v="1.1204117466717454"/>
  </r>
  <r>
    <x v="14"/>
    <x v="165"/>
    <x v="2391"/>
    <x v="1"/>
    <x v="1"/>
    <n v="1"/>
    <m/>
    <m/>
    <n v="30"/>
    <n v="322.91729999999995"/>
    <m/>
    <n v="0"/>
    <n v="7.53"/>
    <n v="0.69956056819554258"/>
  </r>
  <r>
    <x v="14"/>
    <x v="165"/>
    <x v="2392"/>
    <x v="1"/>
    <x v="1"/>
    <s v="Ground"/>
    <m/>
    <m/>
    <n v="53"/>
    <n v="570.48722999999995"/>
    <m/>
    <n v="0"/>
    <n v="10.9"/>
    <n v="1.0126441159802675"/>
  </r>
  <r>
    <x v="14"/>
    <x v="165"/>
    <x v="2392"/>
    <x v="1"/>
    <x v="1"/>
    <n v="1"/>
    <m/>
    <m/>
    <n v="53"/>
    <n v="570.48722999999995"/>
    <m/>
    <n v="0"/>
    <n v="7.64"/>
    <n v="0.70977991248525163"/>
  </r>
  <r>
    <x v="14"/>
    <x v="159"/>
    <x v="2393"/>
    <x v="0"/>
    <x v="2"/>
    <s v="Ground &amp; 1"/>
    <m/>
    <m/>
    <n v="676"/>
    <n v="7276.4031599999998"/>
    <m/>
    <n v="0"/>
    <n v="29"/>
    <n v="2.6941907672869498"/>
  </r>
  <r>
    <x v="14"/>
    <x v="159"/>
    <x v="2393"/>
    <x v="0"/>
    <x v="2"/>
    <n v="2"/>
    <m/>
    <m/>
    <n v="338"/>
    <n v="3638.2015799999999"/>
    <m/>
    <n v="0"/>
    <n v="27"/>
    <n v="2.5083845074740569"/>
  </r>
  <r>
    <x v="14"/>
    <x v="159"/>
    <x v="2393"/>
    <x v="0"/>
    <x v="2"/>
    <n v="3"/>
    <m/>
    <m/>
    <n v="338"/>
    <n v="3638.2015799999999"/>
    <m/>
    <n v="0"/>
    <n v="30"/>
    <n v="2.7870938971933965"/>
  </r>
  <r>
    <x v="14"/>
    <x v="159"/>
    <x v="2393"/>
    <x v="0"/>
    <x v="2"/>
    <s v="4 &amp; 5"/>
    <m/>
    <m/>
    <n v="827"/>
    <n v="8901.7535699999989"/>
    <m/>
    <n v="0"/>
    <n v="15"/>
    <n v="1.3935469485966983"/>
  </r>
  <r>
    <x v="14"/>
    <x v="159"/>
    <x v="2393"/>
    <x v="0"/>
    <x v="2"/>
    <n v="6"/>
    <m/>
    <m/>
    <n v="338"/>
    <n v="3638.2015799999999"/>
    <m/>
    <n v="0"/>
    <n v="22.6"/>
    <n v="2.0996107358856921"/>
  </r>
  <r>
    <x v="14"/>
    <x v="159"/>
    <x v="2393"/>
    <x v="0"/>
    <x v="2"/>
    <n v="7"/>
    <m/>
    <m/>
    <n v="338"/>
    <n v="3638.2015799999999"/>
    <m/>
    <n v="0"/>
    <n v="20.6"/>
    <n v="1.913804476072799"/>
  </r>
  <r>
    <x v="14"/>
    <x v="159"/>
    <x v="2393"/>
    <x v="0"/>
    <x v="2"/>
    <n v="8"/>
    <m/>
    <m/>
    <n v="340"/>
    <n v="3659.7293999999997"/>
    <m/>
    <n v="0"/>
    <n v="24.7"/>
    <n v="2.2947073086892296"/>
  </r>
  <r>
    <x v="14"/>
    <x v="159"/>
    <x v="2394"/>
    <x v="0"/>
    <x v="2"/>
    <s v="Ground"/>
    <m/>
    <m/>
    <n v="490"/>
    <n v="5274.3158999999996"/>
    <m/>
    <n v="0"/>
    <n v="30.1"/>
    <n v="2.7963842101840415"/>
  </r>
  <r>
    <x v="14"/>
    <x v="159"/>
    <x v="2394"/>
    <x v="0"/>
    <x v="2"/>
    <n v="1"/>
    <n v="176"/>
    <n v="277"/>
    <n v="226.5"/>
    <n v="2438.025615"/>
    <m/>
    <n v="0"/>
    <n v="27.5"/>
    <n v="2.5548360724272801"/>
  </r>
  <r>
    <x v="14"/>
    <x v="159"/>
    <x v="2394"/>
    <x v="0"/>
    <x v="2"/>
    <n v="2"/>
    <m/>
    <m/>
    <n v="385"/>
    <n v="4144.1053499999998"/>
    <m/>
    <n v="0"/>
    <n v="24.7"/>
    <n v="2.2947073086892296"/>
  </r>
  <r>
    <x v="14"/>
    <x v="159"/>
    <x v="2394"/>
    <x v="0"/>
    <x v="2"/>
    <n v="3"/>
    <m/>
    <m/>
    <n v="454"/>
    <n v="4886.8151399999997"/>
    <m/>
    <n v="0"/>
    <n v="25.4"/>
    <n v="2.3597394996237422"/>
  </r>
  <r>
    <x v="14"/>
    <x v="159"/>
    <x v="2394"/>
    <x v="0"/>
    <x v="2"/>
    <n v="4"/>
    <n v="269"/>
    <n v="660"/>
    <n v="464.5"/>
    <n v="4999.8361949999999"/>
    <m/>
    <n v="0"/>
    <n v="25"/>
    <n v="2.3225782476611636"/>
  </r>
  <r>
    <x v="14"/>
    <x v="159"/>
    <x v="2394"/>
    <x v="0"/>
    <x v="2"/>
    <n v="5"/>
    <n v="290"/>
    <n v="374"/>
    <n v="332"/>
    <n v="3573.6181199999996"/>
    <n v="20.100000000000001"/>
    <n v="20.7"/>
    <n v="20.399999999999999"/>
    <n v="1.8952238500915095"/>
  </r>
  <r>
    <x v="14"/>
    <x v="159"/>
    <x v="2069"/>
    <x v="0"/>
    <x v="2"/>
    <n v="2"/>
    <m/>
    <m/>
    <n v="108"/>
    <n v="1162.5022799999999"/>
    <m/>
    <n v="0"/>
    <n v="18.600000000000001"/>
    <n v="1.7279982162599059"/>
  </r>
  <r>
    <x v="14"/>
    <x v="159"/>
    <x v="2069"/>
    <x v="0"/>
    <x v="2"/>
    <n v="4"/>
    <n v="108"/>
    <n v="129"/>
    <n v="118.5"/>
    <n v="1275.5233349999999"/>
    <n v="16.3"/>
    <n v="20"/>
    <n v="18.149999999999999"/>
    <n v="1.6861918078020048"/>
  </r>
  <r>
    <x v="14"/>
    <x v="159"/>
    <x v="2069"/>
    <x v="0"/>
    <x v="2"/>
    <n v="5"/>
    <n v="108"/>
    <n v="129"/>
    <n v="118.5"/>
    <n v="1275.5233349999999"/>
    <m/>
    <n v="0"/>
    <n v="16.5"/>
    <n v="1.532901643456368"/>
  </r>
  <r>
    <x v="14"/>
    <x v="159"/>
    <x v="2395"/>
    <x v="0"/>
    <x v="2"/>
    <s v="Ground"/>
    <n v="111"/>
    <n v="335"/>
    <n v="223"/>
    <n v="2400.3519299999998"/>
    <n v="12"/>
    <n v="13.5"/>
    <n v="12.75"/>
    <n v="1.1845149063071936"/>
  </r>
  <r>
    <x v="14"/>
    <x v="159"/>
    <x v="2395"/>
    <x v="0"/>
    <x v="2"/>
    <n v="1"/>
    <m/>
    <m/>
    <n v="891.84"/>
    <n v="9599.6854943999988"/>
    <m/>
    <n v="0"/>
    <n v="5.6"/>
    <n v="0.52025752747610066"/>
  </r>
  <r>
    <x v="14"/>
    <x v="159"/>
    <x v="2395"/>
    <x v="0"/>
    <x v="2"/>
    <n v="2"/>
    <m/>
    <m/>
    <n v="74"/>
    <n v="796.52933999999993"/>
    <n v="6.9"/>
    <n v="7.4"/>
    <n v="7.15"/>
    <n v="0.66425737883109293"/>
  </r>
  <r>
    <x v="14"/>
    <x v="159"/>
    <x v="2395"/>
    <x v="0"/>
    <x v="2"/>
    <n v="3"/>
    <n v="149"/>
    <n v="223"/>
    <n v="186"/>
    <n v="2002.0872599999998"/>
    <n v="4.5"/>
    <n v="6.7"/>
    <n v="5.6"/>
    <n v="0.52025752747610066"/>
  </r>
  <r>
    <x v="14"/>
    <x v="159"/>
    <x v="2396"/>
    <x v="0"/>
    <x v="2"/>
    <s v="Ground"/>
    <n v="72"/>
    <n v="386"/>
    <n v="229"/>
    <n v="2464.9353899999996"/>
    <n v="23"/>
    <n v="28"/>
    <n v="25.5"/>
    <n v="2.3690298126143872"/>
  </r>
  <r>
    <x v="14"/>
    <x v="159"/>
    <x v="2396"/>
    <x v="0"/>
    <x v="2"/>
    <s v="5"/>
    <n v="146"/>
    <n v="239"/>
    <n v="192.5"/>
    <n v="2072.0526749999999"/>
    <m/>
    <n v="0"/>
    <n v="28"/>
    <n v="2.6012876373805036"/>
  </r>
  <r>
    <x v="14"/>
    <x v="159"/>
    <x v="2396"/>
    <x v="0"/>
    <x v="2"/>
    <n v="6"/>
    <m/>
    <m/>
    <n v="703"/>
    <n v="7567.0287299999991"/>
    <m/>
    <n v="0"/>
    <n v="24.75"/>
    <n v="2.2993524651845521"/>
  </r>
  <r>
    <x v="14"/>
    <x v="159"/>
    <x v="2396"/>
    <x v="0"/>
    <x v="2"/>
    <s v="7"/>
    <n v="325"/>
    <n v="339"/>
    <n v="332"/>
    <n v="3573.6181199999996"/>
    <m/>
    <n v="0"/>
    <n v="28"/>
    <n v="2.6012876373805036"/>
  </r>
  <r>
    <x v="14"/>
    <x v="159"/>
    <x v="2396"/>
    <x v="0"/>
    <x v="2"/>
    <n v="8"/>
    <n v="321"/>
    <n v="351"/>
    <n v="336"/>
    <n v="3616.6737599999997"/>
    <n v="24.5"/>
    <n v="28"/>
    <n v="26.25"/>
    <n v="2.4387071600442218"/>
  </r>
  <r>
    <x v="14"/>
    <x v="159"/>
    <x v="2396"/>
    <x v="0"/>
    <x v="2"/>
    <s v="9"/>
    <m/>
    <m/>
    <n v="465"/>
    <n v="5005.2181499999997"/>
    <m/>
    <n v="0"/>
    <n v="25.85"/>
    <n v="2.4015459080816437"/>
  </r>
  <r>
    <x v="14"/>
    <x v="159"/>
    <x v="2397"/>
    <x v="0"/>
    <x v="2"/>
    <s v="Ground"/>
    <m/>
    <m/>
    <n v="139"/>
    <n v="1496.1834899999999"/>
    <m/>
    <n v="0"/>
    <n v="49.6"/>
    <n v="4.6079952433597491"/>
  </r>
  <r>
    <x v="14"/>
    <x v="159"/>
    <x v="2397"/>
    <x v="0"/>
    <x v="2"/>
    <s v="2 - 10"/>
    <n v="217"/>
    <n v="246"/>
    <n v="231.5"/>
    <n v="2491.8451649999997"/>
    <m/>
    <n v="0"/>
    <n v="24.85"/>
    <n v="2.308642778175197"/>
  </r>
  <r>
    <x v="14"/>
    <x v="159"/>
    <x v="2397"/>
    <x v="0"/>
    <x v="2"/>
    <s v="11"/>
    <m/>
    <m/>
    <n v="246"/>
    <n v="2647.9218599999999"/>
    <m/>
    <n v="0"/>
    <n v="24.85"/>
    <n v="2.308642778175197"/>
  </r>
  <r>
    <x v="14"/>
    <x v="159"/>
    <x v="1152"/>
    <x v="0"/>
    <x v="2"/>
    <s v="Ground"/>
    <m/>
    <m/>
    <n v="504"/>
    <n v="5425.0106399999995"/>
    <m/>
    <n v="0"/>
    <n v="27"/>
    <n v="2.5083845074740569"/>
  </r>
  <r>
    <x v="14"/>
    <x v="159"/>
    <x v="1152"/>
    <x v="0"/>
    <x v="2"/>
    <s v="1"/>
    <n v="516"/>
    <n v="1355"/>
    <n v="935.5"/>
    <n v="10069.637804999998"/>
    <m/>
    <n v="0"/>
    <n v="27"/>
    <n v="2.5083845074740569"/>
  </r>
  <r>
    <x v="14"/>
    <x v="159"/>
    <x v="1152"/>
    <x v="0"/>
    <x v="2"/>
    <s v="2 - 4"/>
    <n v="934"/>
    <n v="1871"/>
    <n v="1402.5"/>
    <n v="15096.383774999998"/>
    <m/>
    <n v="0"/>
    <n v="25"/>
    <n v="2.3225782476611636"/>
  </r>
  <r>
    <x v="14"/>
    <x v="159"/>
    <x v="2398"/>
    <x v="0"/>
    <x v="2"/>
    <n v="4"/>
    <n v="40"/>
    <n v="307"/>
    <n v="173.5"/>
    <n v="1867.5383849999998"/>
    <m/>
    <n v="0"/>
    <n v="42"/>
    <n v="3.9019314560707552"/>
  </r>
  <r>
    <x v="14"/>
    <x v="159"/>
    <x v="2398"/>
    <x v="0"/>
    <x v="2"/>
    <m/>
    <n v="530"/>
    <n v="901"/>
    <n v="715.5"/>
    <n v="7701.5776049999995"/>
    <m/>
    <n v="0"/>
    <n v="42"/>
    <n v="3.9019314560707552"/>
  </r>
  <r>
    <x v="14"/>
    <x v="159"/>
    <x v="2398"/>
    <x v="0"/>
    <x v="2"/>
    <s v="7 - 18"/>
    <m/>
    <m/>
    <n v="7392"/>
    <n v="79566.822719999996"/>
    <m/>
    <n v="0"/>
    <n v="42"/>
    <n v="3.9019314560707552"/>
  </r>
  <r>
    <x v="14"/>
    <x v="162"/>
    <x v="2378"/>
    <x v="0"/>
    <x v="2"/>
    <n v="1"/>
    <m/>
    <m/>
    <n v="13"/>
    <n v="139.93082999999999"/>
    <n v="20"/>
    <n v="23"/>
    <n v="21.5"/>
    <n v="1.9974172929886009"/>
  </r>
  <r>
    <x v="14"/>
    <x v="162"/>
    <x v="2378"/>
    <x v="0"/>
    <x v="2"/>
    <n v="2"/>
    <m/>
    <m/>
    <n v="65"/>
    <n v="699.65414999999996"/>
    <n v="7.68"/>
    <n v="8.4600000000000009"/>
    <n v="8.07"/>
    <n v="0.74972825834502366"/>
  </r>
  <r>
    <x v="14"/>
    <x v="162"/>
    <x v="2378"/>
    <x v="0"/>
    <x v="2"/>
    <n v="3"/>
    <m/>
    <m/>
    <n v="67"/>
    <n v="721.18196999999998"/>
    <n v="7.68"/>
    <n v="8.4600000000000009"/>
    <n v="8.07"/>
    <n v="0.74972825834502366"/>
  </r>
  <r>
    <x v="14"/>
    <x v="163"/>
    <x v="2399"/>
    <x v="0"/>
    <x v="2"/>
    <s v="Ground"/>
    <m/>
    <m/>
    <n v="238"/>
    <n v="2561.8105799999998"/>
    <m/>
    <n v="0"/>
    <n v="22.9"/>
    <n v="2.1274816748576257"/>
  </r>
  <r>
    <x v="14"/>
    <x v="163"/>
    <x v="2399"/>
    <x v="0"/>
    <x v="2"/>
    <n v="1"/>
    <m/>
    <m/>
    <n v="408"/>
    <n v="4391.6752799999995"/>
    <m/>
    <n v="0"/>
    <n v="17.5"/>
    <n v="1.6258047733628147"/>
  </r>
  <r>
    <x v="14"/>
    <x v="163"/>
    <x v="2399"/>
    <x v="0"/>
    <x v="2"/>
    <n v="2"/>
    <m/>
    <m/>
    <n v="760"/>
    <n v="8180.5715999999993"/>
    <m/>
    <n v="0"/>
    <n v="15.9"/>
    <n v="1.4771597655125002"/>
  </r>
  <r>
    <x v="14"/>
    <x v="163"/>
    <x v="2399"/>
    <x v="0"/>
    <x v="2"/>
    <n v="3"/>
    <m/>
    <m/>
    <n v="755"/>
    <n v="8126.7520499999991"/>
    <m/>
    <n v="0"/>
    <n v="13.5"/>
    <n v="1.2541922537370285"/>
  </r>
  <r>
    <x v="0"/>
    <x v="1"/>
    <x v="2400"/>
    <x v="2"/>
    <x v="0"/>
    <m/>
    <m/>
    <m/>
    <n v="143"/>
    <n v="1539.2391299999999"/>
    <m/>
    <m/>
    <n v="40.55944055944056"/>
    <n v="3.7680989752265037"/>
  </r>
  <r>
    <x v="0"/>
    <x v="1"/>
    <x v="2401"/>
    <x v="2"/>
    <x v="0"/>
    <m/>
    <m/>
    <m/>
    <n v="143"/>
    <n v="1539.2391299999999"/>
    <m/>
    <m/>
    <n v="13.986013986013987"/>
    <n v="1.2993444742160358"/>
  </r>
  <r>
    <x v="0"/>
    <x v="1"/>
    <x v="2402"/>
    <x v="2"/>
    <x v="0"/>
    <m/>
    <m/>
    <m/>
    <n v="167"/>
    <n v="1797.5729699999999"/>
    <m/>
    <m/>
    <n v="74.850299401197603"/>
    <n v="6.9538270888058795"/>
  </r>
  <r>
    <x v="0"/>
    <x v="1"/>
    <x v="2403"/>
    <x v="2"/>
    <x v="0"/>
    <m/>
    <m/>
    <m/>
    <n v="167"/>
    <n v="1797.5729699999999"/>
    <n v="29.940119760479043"/>
    <n v="38.922155688622752"/>
    <n v="34.431137724550894"/>
    <n v="3.1987604608507043"/>
  </r>
  <r>
    <x v="0"/>
    <x v="1"/>
    <x v="2404"/>
    <x v="2"/>
    <x v="0"/>
    <m/>
    <m/>
    <m/>
    <n v="167"/>
    <n v="1797.5729699999999"/>
    <m/>
    <m/>
    <n v="23.952095808383234"/>
    <n v="2.2252246684178814"/>
  </r>
  <r>
    <x v="0"/>
    <x v="1"/>
    <x v="2405"/>
    <x v="2"/>
    <x v="0"/>
    <m/>
    <m/>
    <m/>
    <n v="143"/>
    <n v="1539.2391299999999"/>
    <n v="27.692307692307693"/>
    <n v="31.46853146853147"/>
    <n v="29.58041958041958"/>
    <n v="2.7481135629669153"/>
  </r>
  <r>
    <x v="0"/>
    <x v="1"/>
    <x v="2406"/>
    <x v="2"/>
    <x v="0"/>
    <m/>
    <m/>
    <m/>
    <n v="128"/>
    <n v="1377.7804799999999"/>
    <m/>
    <m/>
    <n v="93.75"/>
    <n v="8.7096684287293638"/>
  </r>
  <r>
    <x v="0"/>
    <x v="1"/>
    <x v="2407"/>
    <x v="2"/>
    <x v="0"/>
    <m/>
    <m/>
    <m/>
    <n v="178"/>
    <n v="1915.9759799999999"/>
    <m/>
    <m/>
    <n v="22.471910112359552"/>
    <n v="2.0877107844145293"/>
  </r>
  <r>
    <x v="0"/>
    <x v="1"/>
    <x v="2408"/>
    <x v="2"/>
    <x v="0"/>
    <m/>
    <m/>
    <m/>
    <n v="178"/>
    <n v="1915.9759799999999"/>
    <m/>
    <m/>
    <n v="25.280898876404493"/>
    <n v="2.3486746324663454"/>
  </r>
  <r>
    <x v="0"/>
    <x v="1"/>
    <x v="2409"/>
    <x v="2"/>
    <x v="0"/>
    <m/>
    <m/>
    <m/>
    <n v="83"/>
    <n v="893.40452999999991"/>
    <m/>
    <m/>
    <n v="42.168674698795179"/>
    <n v="3.9176018635248546"/>
  </r>
  <r>
    <x v="0"/>
    <x v="1"/>
    <x v="2410"/>
    <x v="2"/>
    <x v="0"/>
    <m/>
    <m/>
    <m/>
    <n v="91"/>
    <n v="979.51580999999987"/>
    <m/>
    <m/>
    <n v="32.967032967032964"/>
    <n v="3.0627405463663697"/>
  </r>
  <r>
    <x v="0"/>
    <x v="1"/>
    <x v="2411"/>
    <x v="2"/>
    <x v="0"/>
    <m/>
    <m/>
    <m/>
    <n v="156.07"/>
    <n v="1679.9234336999998"/>
    <n v="21.785096431088615"/>
    <n v="24.668418017556228"/>
    <n v="23.226757224322419"/>
    <n v="2.1578384437167215"/>
  </r>
  <r>
    <x v="0"/>
    <x v="1"/>
    <x v="2412"/>
    <x v="2"/>
    <x v="0"/>
    <m/>
    <m/>
    <m/>
    <n v="130"/>
    <n v="1399.3082999999999"/>
    <n v="20.384615384615383"/>
    <n v="23.076923076923077"/>
    <n v="21.73076923076923"/>
    <n v="2.0188564768131654"/>
  </r>
  <r>
    <x v="0"/>
    <x v="1"/>
    <x v="2413"/>
    <x v="2"/>
    <x v="0"/>
    <m/>
    <m/>
    <m/>
    <n v="85"/>
    <n v="914.93234999999993"/>
    <n v="4.117647058823529"/>
    <n v="7.0588235294117645"/>
    <n v="5.5882352941176467"/>
    <n v="0.51916454947720125"/>
  </r>
  <r>
    <x v="0"/>
    <x v="1"/>
    <x v="2414"/>
    <x v="2"/>
    <x v="0"/>
    <m/>
    <m/>
    <m/>
    <n v="220"/>
    <n v="2368.0601999999999"/>
    <n v="4.7727272727272725"/>
    <n v="6.8181818181818183"/>
    <n v="5.795454545454545"/>
    <n v="0.53841586650326978"/>
  </r>
  <r>
    <x v="0"/>
    <x v="1"/>
    <x v="2415"/>
    <x v="2"/>
    <x v="0"/>
    <m/>
    <m/>
    <m/>
    <n v="249"/>
    <n v="2680.2135899999998"/>
    <m/>
    <m/>
    <n v="12.048192771084338"/>
    <n v="1.1193148181499586"/>
  </r>
  <r>
    <x v="0"/>
    <x v="6"/>
    <x v="2416"/>
    <x v="2"/>
    <x v="0"/>
    <m/>
    <m/>
    <m/>
    <n v="143"/>
    <n v="1539.2391299999999"/>
    <n v="12.587412587412587"/>
    <n v="12.937062937062937"/>
    <n v="12.762237762237762"/>
    <n v="1.1856518327221326"/>
  </r>
  <r>
    <x v="0"/>
    <x v="6"/>
    <x v="2417"/>
    <x v="2"/>
    <x v="0"/>
    <m/>
    <m/>
    <m/>
    <n v="143"/>
    <n v="1539.2391299999999"/>
    <n v="10.48951048951049"/>
    <n v="12.587412587412587"/>
    <n v="11.538461538461538"/>
    <n v="1.0719591912282294"/>
  </r>
  <r>
    <x v="0"/>
    <x v="6"/>
    <x v="2418"/>
    <x v="2"/>
    <x v="0"/>
    <m/>
    <m/>
    <m/>
    <n v="143"/>
    <n v="1539.2391299999999"/>
    <n v="13.986013986013987"/>
    <n v="16.083916083916083"/>
    <n v="15.034965034965035"/>
    <n v="1.3967953097822383"/>
  </r>
  <r>
    <x v="0"/>
    <x v="6"/>
    <x v="2419"/>
    <x v="2"/>
    <x v="0"/>
    <m/>
    <m/>
    <m/>
    <n v="143"/>
    <n v="1539.2391299999999"/>
    <m/>
    <m/>
    <n v="7.3426573426573425"/>
    <n v="0.68215584896341874"/>
  </r>
  <r>
    <x v="0"/>
    <x v="6"/>
    <x v="2420"/>
    <x v="2"/>
    <x v="0"/>
    <m/>
    <m/>
    <m/>
    <n v="130"/>
    <n v="1399.3082999999999"/>
    <n v="7.6923076923076925"/>
    <n v="8.0769230769230766"/>
    <n v="7.884615384615385"/>
    <n v="0.73250544733929013"/>
  </r>
  <r>
    <x v="0"/>
    <x v="0"/>
    <x v="2421"/>
    <x v="2"/>
    <x v="0"/>
    <m/>
    <m/>
    <m/>
    <n v="134"/>
    <n v="1442.36394"/>
    <n v="11.940298507462687"/>
    <n v="13.432835820895523"/>
    <n v="12.686567164179106"/>
    <n v="1.1786217973205908"/>
  </r>
  <r>
    <x v="0"/>
    <x v="0"/>
    <x v="2422"/>
    <x v="2"/>
    <x v="0"/>
    <m/>
    <m/>
    <m/>
    <n v="129"/>
    <n v="1388.5443899999998"/>
    <n v="11.627906976744185"/>
    <n v="12.403100775193799"/>
    <n v="12.015503875968992"/>
    <n v="1.1162779174805593"/>
  </r>
  <r>
    <x v="0"/>
    <x v="0"/>
    <x v="2423"/>
    <x v="2"/>
    <x v="0"/>
    <m/>
    <m/>
    <m/>
    <n v="129"/>
    <n v="1388.5443899999998"/>
    <n v="13.178294573643411"/>
    <n v="15.503875968992247"/>
    <n v="14.34108527131783"/>
    <n v="1.3323317079606676"/>
  </r>
  <r>
    <x v="0"/>
    <x v="0"/>
    <x v="2424"/>
    <x v="2"/>
    <x v="0"/>
    <m/>
    <m/>
    <m/>
    <n v="129"/>
    <n v="1388.5443899999998"/>
    <n v="11.627906976744185"/>
    <n v="14.728682170542635"/>
    <n v="13.178294573643409"/>
    <n v="1.2243048127206133"/>
  </r>
  <r>
    <x v="0"/>
    <x v="0"/>
    <x v="2425"/>
    <x v="2"/>
    <x v="0"/>
    <m/>
    <m/>
    <m/>
    <n v="134"/>
    <n v="1442.36394"/>
    <n v="12.686567164179104"/>
    <n v="14.17910447761194"/>
    <n v="13.432835820895523"/>
    <n v="1.2479524912806255"/>
  </r>
  <r>
    <x v="0"/>
    <x v="0"/>
    <x v="2426"/>
    <x v="2"/>
    <x v="0"/>
    <m/>
    <m/>
    <m/>
    <n v="113"/>
    <n v="1216.3218299999999"/>
    <n v="14.159292035398231"/>
    <n v="17.699115044247787"/>
    <n v="15.929203539823009"/>
    <n v="1.4798728657664053"/>
  </r>
  <r>
    <x v="0"/>
    <x v="0"/>
    <x v="2427"/>
    <x v="2"/>
    <x v="0"/>
    <m/>
    <m/>
    <m/>
    <n v="114"/>
    <n v="1227.08574"/>
    <n v="21.92982456140351"/>
    <n v="26.315789473684209"/>
    <n v="24.12280701754386"/>
    <n v="2.2410842740590176"/>
  </r>
  <r>
    <x v="0"/>
    <x v="0"/>
    <x v="2428"/>
    <x v="2"/>
    <x v="0"/>
    <m/>
    <m/>
    <m/>
    <n v="122"/>
    <n v="1313.1970199999998"/>
    <n v="12.295081967213115"/>
    <n v="16.393442622950818"/>
    <n v="14.344262295081966"/>
    <n v="1.3326268634121432"/>
  </r>
  <r>
    <x v="0"/>
    <x v="0"/>
    <x v="2429"/>
    <x v="2"/>
    <x v="0"/>
    <m/>
    <m/>
    <m/>
    <n v="139"/>
    <n v="1496.1834899999999"/>
    <n v="10.791366906474821"/>
    <n v="12.23021582733813"/>
    <n v="11.510791366906474"/>
    <n v="1.0693885456857157"/>
  </r>
  <r>
    <x v="0"/>
    <x v="0"/>
    <x v="2430"/>
    <x v="2"/>
    <x v="0"/>
    <m/>
    <m/>
    <m/>
    <n v="151"/>
    <n v="1625.3504099999998"/>
    <n v="13.245033112582782"/>
    <n v="15.894039735099337"/>
    <n v="14.569536423841059"/>
    <n v="1.3535555350608106"/>
  </r>
  <r>
    <x v="0"/>
    <x v="0"/>
    <x v="550"/>
    <x v="2"/>
    <x v="0"/>
    <m/>
    <m/>
    <m/>
    <n v="129"/>
    <n v="1388.5443899999998"/>
    <n v="7.7519379844961236"/>
    <n v="9.3023255813953494"/>
    <n v="8.5271317829457374"/>
    <n v="0.79219723176039702"/>
  </r>
  <r>
    <x v="0"/>
    <x v="0"/>
    <x v="2431"/>
    <x v="2"/>
    <x v="0"/>
    <m/>
    <m/>
    <m/>
    <n v="118"/>
    <n v="1270.1413799999998"/>
    <n v="8.4745762711864412"/>
    <n v="10.169491525423728"/>
    <n v="9.3220338983050848"/>
    <n v="0.86604612624653565"/>
  </r>
  <r>
    <x v="0"/>
    <x v="166"/>
    <x v="2360"/>
    <x v="2"/>
    <x v="0"/>
    <m/>
    <m/>
    <m/>
    <n v="130"/>
    <n v="1399.3082999999999"/>
    <m/>
    <m/>
    <n v="10.76923076923077"/>
    <n v="1.0004952451463476"/>
  </r>
  <r>
    <x v="0"/>
    <x v="166"/>
    <x v="2432"/>
    <x v="2"/>
    <x v="0"/>
    <m/>
    <m/>
    <m/>
    <n v="128"/>
    <n v="1377.7804799999999"/>
    <n v="10.15625"/>
    <n v="11.71875"/>
    <n v="10.9375"/>
    <n v="1.0161279833517591"/>
  </r>
  <r>
    <x v="0"/>
    <x v="166"/>
    <x v="2433"/>
    <x v="2"/>
    <x v="0"/>
    <m/>
    <m/>
    <m/>
    <n v="129"/>
    <n v="1388.5443899999998"/>
    <n v="10.077519379844961"/>
    <n v="13.178294573643411"/>
    <n v="11.627906976744185"/>
    <n v="1.0802689524005413"/>
  </r>
  <r>
    <x v="0"/>
    <x v="166"/>
    <x v="2434"/>
    <x v="2"/>
    <x v="0"/>
    <m/>
    <m/>
    <m/>
    <n v="129"/>
    <n v="1388.5443899999998"/>
    <n v="10.077519379844961"/>
    <n v="10.852713178294573"/>
    <n v="10.465116279069768"/>
    <n v="0.97224205716048728"/>
  </r>
  <r>
    <x v="0"/>
    <x v="166"/>
    <x v="2435"/>
    <x v="2"/>
    <x v="0"/>
    <m/>
    <m/>
    <m/>
    <n v="129"/>
    <n v="1388.5443899999998"/>
    <n v="5.4263565891472867"/>
    <n v="6.2015503875968996"/>
    <n v="5.8139534883720927"/>
    <n v="0.54013447620027066"/>
  </r>
  <r>
    <x v="0"/>
    <x v="166"/>
    <x v="2436"/>
    <x v="2"/>
    <x v="0"/>
    <m/>
    <m/>
    <m/>
    <n v="129"/>
    <n v="1388.5443899999998"/>
    <n v="6.5891472868217056"/>
    <n v="7.7519379844961236"/>
    <n v="7.170542635658915"/>
    <n v="0.66616585398033379"/>
  </r>
  <r>
    <x v="0"/>
    <x v="166"/>
    <x v="2437"/>
    <x v="2"/>
    <x v="0"/>
    <m/>
    <m/>
    <m/>
    <n v="130"/>
    <n v="1399.3082999999999"/>
    <n v="6.5384615384615383"/>
    <n v="6.9230769230769234"/>
    <n v="6.7307692307692308"/>
    <n v="0.62530952821646724"/>
  </r>
  <r>
    <x v="0"/>
    <x v="166"/>
    <x v="2438"/>
    <x v="2"/>
    <x v="0"/>
    <m/>
    <m/>
    <m/>
    <n v="117"/>
    <n v="1259.3774699999999"/>
    <n v="7.6923076923076925"/>
    <n v="10.256410256410257"/>
    <n v="8.9743589743589745"/>
    <n v="0.8337460376219562"/>
  </r>
  <r>
    <x v="0"/>
    <x v="166"/>
    <x v="2439"/>
    <x v="2"/>
    <x v="0"/>
    <m/>
    <m/>
    <m/>
    <n v="129"/>
    <n v="1388.5443899999998"/>
    <n v="6.2015503875968996"/>
    <n v="7.7519379844961236"/>
    <n v="6.9767441860465116"/>
    <n v="0.64816137144032482"/>
  </r>
  <r>
    <x v="0"/>
    <x v="166"/>
    <x v="2440"/>
    <x v="2"/>
    <x v="0"/>
    <m/>
    <m/>
    <m/>
    <n v="136"/>
    <n v="1463.89176"/>
    <n v="3.6764705882352939"/>
    <n v="5.5147058823529411"/>
    <n v="4.5955882352941178"/>
    <n v="0.42694453082006689"/>
  </r>
  <r>
    <x v="0"/>
    <x v="166"/>
    <x v="2441"/>
    <x v="2"/>
    <x v="0"/>
    <m/>
    <m/>
    <m/>
    <n v="129"/>
    <n v="1388.5443899999998"/>
    <n v="10.077519379844961"/>
    <n v="11.627906976744185"/>
    <n v="10.852713178294573"/>
    <n v="1.0082510222405052"/>
  </r>
  <r>
    <x v="0"/>
    <x v="166"/>
    <x v="2442"/>
    <x v="2"/>
    <x v="0"/>
    <m/>
    <m/>
    <m/>
    <n v="115"/>
    <n v="1237.8496499999999"/>
    <n v="6.9565217391304346"/>
    <n v="9.5652173913043477"/>
    <n v="8.2608695652173907"/>
    <n v="0.76746063835760192"/>
  </r>
  <r>
    <x v="0"/>
    <x v="166"/>
    <x v="2443"/>
    <x v="2"/>
    <x v="0"/>
    <m/>
    <m/>
    <m/>
    <n v="129"/>
    <n v="1388.5443899999998"/>
    <n v="4.6511627906976747"/>
    <n v="5.9689922480620154"/>
    <n v="5.3100775193798455"/>
    <n v="0.49332282159624724"/>
  </r>
  <r>
    <x v="0"/>
    <x v="166"/>
    <x v="2444"/>
    <x v="2"/>
    <x v="0"/>
    <m/>
    <m/>
    <m/>
    <n v="135"/>
    <n v="1453.1278499999999"/>
    <n v="8.8888888888888893"/>
    <n v="11.111111111111111"/>
    <n v="10"/>
    <n v="0.92903129906446547"/>
  </r>
  <r>
    <x v="0"/>
    <x v="166"/>
    <x v="2445"/>
    <x v="2"/>
    <x v="0"/>
    <m/>
    <m/>
    <m/>
    <n v="135"/>
    <n v="1453.1278499999999"/>
    <n v="8.518518518518519"/>
    <n v="8.8888888888888893"/>
    <n v="8.7037037037037042"/>
    <n v="0.80860131585240524"/>
  </r>
  <r>
    <x v="0"/>
    <x v="166"/>
    <x v="2446"/>
    <x v="2"/>
    <x v="0"/>
    <m/>
    <m/>
    <m/>
    <n v="129"/>
    <n v="1388.5443899999998"/>
    <n v="7.7519379844961236"/>
    <n v="11.627906976744185"/>
    <n v="9.6899224806201545"/>
    <n v="0.90022412700045107"/>
  </r>
  <r>
    <x v="0"/>
    <x v="166"/>
    <x v="2447"/>
    <x v="2"/>
    <x v="0"/>
    <m/>
    <m/>
    <m/>
    <n v="129"/>
    <n v="1388.5443899999998"/>
    <n v="6.2015503875968996"/>
    <n v="6.9767441860465116"/>
    <n v="6.5891472868217056"/>
    <n v="0.61215240636030677"/>
  </r>
  <r>
    <x v="0"/>
    <x v="166"/>
    <x v="2448"/>
    <x v="2"/>
    <x v="0"/>
    <m/>
    <m/>
    <m/>
    <n v="132"/>
    <n v="1420.8361199999999"/>
    <n v="6.8181818181818183"/>
    <n v="7.5757575757575761"/>
    <n v="7.1969696969696972"/>
    <n v="0.66862101069033508"/>
  </r>
  <r>
    <x v="0"/>
    <x v="166"/>
    <x v="2449"/>
    <x v="2"/>
    <x v="0"/>
    <m/>
    <m/>
    <m/>
    <n v="129"/>
    <n v="1388.5443899999998"/>
    <n v="6.9767441860465116"/>
    <n v="7.7519379844961236"/>
    <n v="7.3643410852713176"/>
    <n v="0.68417033652034276"/>
  </r>
  <r>
    <x v="0"/>
    <x v="166"/>
    <x v="2450"/>
    <x v="2"/>
    <x v="0"/>
    <m/>
    <m/>
    <m/>
    <n v="140"/>
    <n v="1506.9473999999998"/>
    <n v="7.1428571428571432"/>
    <n v="8.5714285714285712"/>
    <n v="7.8571428571428577"/>
    <n v="0.72995316355065154"/>
  </r>
  <r>
    <x v="0"/>
    <x v="166"/>
    <x v="2451"/>
    <x v="2"/>
    <x v="0"/>
    <m/>
    <m/>
    <m/>
    <n v="143"/>
    <n v="1539.2391299999999"/>
    <n v="3.4965034965034967"/>
    <n v="4.895104895104895"/>
    <n v="4.1958041958041958"/>
    <n v="0.38980334226481073"/>
  </r>
  <r>
    <x v="0"/>
    <x v="166"/>
    <x v="240"/>
    <x v="2"/>
    <x v="0"/>
    <m/>
    <m/>
    <m/>
    <n v="132"/>
    <n v="1420.8361199999999"/>
    <n v="7.5757575757575761"/>
    <n v="9.8484848484848477"/>
    <n v="8.712121212121211"/>
    <n v="0.80938332873040542"/>
  </r>
  <r>
    <x v="0"/>
    <x v="166"/>
    <x v="2452"/>
    <x v="2"/>
    <x v="0"/>
    <m/>
    <m/>
    <m/>
    <n v="130"/>
    <n v="1399.3082999999999"/>
    <n v="6.9230769230769234"/>
    <n v="7.6923076923076925"/>
    <n v="7.3076923076923084"/>
    <n v="0.67890748777787868"/>
  </r>
  <r>
    <x v="0"/>
    <x v="166"/>
    <x v="2453"/>
    <x v="2"/>
    <x v="0"/>
    <m/>
    <m/>
    <m/>
    <n v="130"/>
    <n v="1399.3082999999999"/>
    <n v="10"/>
    <n v="10.76923076923077"/>
    <n v="10.384615384615385"/>
    <n v="0.96476327210540658"/>
  </r>
  <r>
    <x v="0"/>
    <x v="166"/>
    <x v="2454"/>
    <x v="2"/>
    <x v="0"/>
    <m/>
    <m/>
    <m/>
    <n v="134"/>
    <n v="1442.36394"/>
    <n v="11.194029850746269"/>
    <n v="13.432835820895523"/>
    <n v="12.313432835820896"/>
    <n v="1.1439564503405732"/>
  </r>
  <r>
    <x v="0"/>
    <x v="166"/>
    <x v="2455"/>
    <x v="2"/>
    <x v="0"/>
    <m/>
    <m/>
    <m/>
    <n v="129"/>
    <n v="1388.5443899999998"/>
    <n v="4.6511627906976747"/>
    <n v="5.8139534883720927"/>
    <n v="5.2325581395348841"/>
    <n v="0.48612102858024364"/>
  </r>
  <r>
    <x v="0"/>
    <x v="166"/>
    <x v="1879"/>
    <x v="2"/>
    <x v="0"/>
    <m/>
    <m/>
    <m/>
    <n v="160"/>
    <n v="1722.2255999999998"/>
    <n v="5.625"/>
    <n v="6.25"/>
    <n v="5.9375"/>
    <n v="0.55161233381952646"/>
  </r>
  <r>
    <x v="0"/>
    <x v="166"/>
    <x v="1789"/>
    <x v="2"/>
    <x v="0"/>
    <m/>
    <m/>
    <m/>
    <n v="130"/>
    <n v="1399.3082999999999"/>
    <m/>
    <m/>
    <n v="6.9230769230769234"/>
    <n v="0.64317551473693768"/>
  </r>
  <r>
    <x v="0"/>
    <x v="166"/>
    <x v="2456"/>
    <x v="2"/>
    <x v="0"/>
    <m/>
    <m/>
    <m/>
    <n v="130"/>
    <n v="1399.3082999999999"/>
    <n v="4.615384615384615"/>
    <n v="6.1538461538461542"/>
    <n v="5.384615384615385"/>
    <n v="0.50024762257317379"/>
  </r>
  <r>
    <x v="0"/>
    <x v="166"/>
    <x v="2457"/>
    <x v="2"/>
    <x v="0"/>
    <m/>
    <m/>
    <m/>
    <n v="147"/>
    <n v="1582.29477"/>
    <n v="6.1224489795918364"/>
    <n v="6.8027210884353737"/>
    <n v="6.4625850340136051"/>
    <n v="0.60039437694642328"/>
  </r>
  <r>
    <x v="0"/>
    <x v="166"/>
    <x v="2458"/>
    <x v="2"/>
    <x v="0"/>
    <m/>
    <m/>
    <m/>
    <n v="131"/>
    <n v="1410.0722099999998"/>
    <n v="5.7251908396946565"/>
    <n v="6.106870229007634"/>
    <n v="5.9160305343511457"/>
    <n v="0.54961775326332885"/>
  </r>
  <r>
    <x v="0"/>
    <x v="166"/>
    <x v="2459"/>
    <x v="2"/>
    <x v="0"/>
    <m/>
    <m/>
    <m/>
    <n v="130"/>
    <n v="1399.3082999999999"/>
    <n v="6.1538461538461542"/>
    <n v="6.5384615384615383"/>
    <n v="6.3461538461538467"/>
    <n v="0.58957755517552624"/>
  </r>
  <r>
    <x v="0"/>
    <x v="166"/>
    <x v="2460"/>
    <x v="2"/>
    <x v="0"/>
    <m/>
    <m/>
    <m/>
    <n v="120"/>
    <n v="1291.6691999999998"/>
    <n v="5.833333333333333"/>
    <n v="6.666666666666667"/>
    <n v="6.25"/>
    <n v="0.5806445619152909"/>
  </r>
  <r>
    <x v="0"/>
    <x v="166"/>
    <x v="151"/>
    <x v="2"/>
    <x v="0"/>
    <m/>
    <m/>
    <m/>
    <n v="131"/>
    <n v="1410.0722099999998"/>
    <m/>
    <m/>
    <n v="5.7251908396946565"/>
    <n v="0.5318881483193505"/>
  </r>
  <r>
    <x v="0"/>
    <x v="166"/>
    <x v="2461"/>
    <x v="2"/>
    <x v="0"/>
    <m/>
    <m/>
    <m/>
    <n v="140"/>
    <n v="1506.9473999999998"/>
    <n v="5.7142857142857144"/>
    <n v="6.4285714285714288"/>
    <n v="6.0714285714285712"/>
    <n v="0.56405471728913981"/>
  </r>
  <r>
    <x v="0"/>
    <x v="166"/>
    <x v="2462"/>
    <x v="2"/>
    <x v="0"/>
    <m/>
    <m/>
    <m/>
    <n v="135"/>
    <n v="1453.1278499999999"/>
    <n v="5.9259259259259256"/>
    <n v="7.0370370370370372"/>
    <n v="6.481481481481481"/>
    <n v="0.60214991606030166"/>
  </r>
  <r>
    <x v="0"/>
    <x v="166"/>
    <x v="2463"/>
    <x v="2"/>
    <x v="0"/>
    <m/>
    <m/>
    <m/>
    <n v="134"/>
    <n v="1442.36394"/>
    <n v="7.4626865671641793"/>
    <n v="8.9552238805970141"/>
    <n v="8.2089552238805972"/>
    <n v="0.76263763356038217"/>
  </r>
  <r>
    <x v="0"/>
    <x v="166"/>
    <x v="2464"/>
    <x v="2"/>
    <x v="0"/>
    <m/>
    <m/>
    <m/>
    <n v="130"/>
    <n v="1399.3082999999999"/>
    <n v="9.2307692307692299"/>
    <n v="10"/>
    <n v="9.615384615384615"/>
    <n v="0.89329932602352446"/>
  </r>
  <r>
    <x v="0"/>
    <x v="166"/>
    <x v="2465"/>
    <x v="2"/>
    <x v="0"/>
    <m/>
    <m/>
    <m/>
    <n v="130"/>
    <n v="1399.3082999999999"/>
    <n v="2.6923076923076925"/>
    <n v="3.8461538461538463"/>
    <n v="3.2692307692307692"/>
    <n v="0.30372177084799834"/>
  </r>
  <r>
    <x v="0"/>
    <x v="166"/>
    <x v="2466"/>
    <x v="2"/>
    <x v="0"/>
    <m/>
    <m/>
    <m/>
    <n v="131"/>
    <n v="1410.0722099999998"/>
    <n v="5.343511450381679"/>
    <n v="6.106870229007634"/>
    <n v="5.7251908396946565"/>
    <n v="0.5318881483193505"/>
  </r>
  <r>
    <x v="0"/>
    <x v="166"/>
    <x v="2467"/>
    <x v="2"/>
    <x v="0"/>
    <m/>
    <m/>
    <m/>
    <n v="130"/>
    <n v="1399.3082999999999"/>
    <n v="12.692307692307692"/>
    <n v="13.846153846153847"/>
    <n v="13.26923076923077"/>
    <n v="1.232753069912464"/>
  </r>
  <r>
    <x v="0"/>
    <x v="166"/>
    <x v="2468"/>
    <x v="2"/>
    <x v="0"/>
    <m/>
    <m/>
    <m/>
    <n v="130"/>
    <n v="1399.3082999999999"/>
    <n v="6.1538461538461542"/>
    <n v="7.6923076923076925"/>
    <n v="6.9230769230769234"/>
    <n v="0.64317551473693768"/>
  </r>
  <r>
    <x v="0"/>
    <x v="166"/>
    <x v="2261"/>
    <x v="2"/>
    <x v="0"/>
    <m/>
    <m/>
    <m/>
    <n v="130"/>
    <n v="1399.3082999999999"/>
    <n v="9.2307692307692299"/>
    <n v="10"/>
    <n v="9.615384615384615"/>
    <n v="0.89329932602352446"/>
  </r>
  <r>
    <x v="0"/>
    <x v="166"/>
    <x v="2469"/>
    <x v="2"/>
    <x v="0"/>
    <m/>
    <m/>
    <m/>
    <n v="130"/>
    <n v="1399.3082999999999"/>
    <n v="6.5384615384615383"/>
    <n v="6.9230769230769234"/>
    <n v="6.7307692307692308"/>
    <n v="0.62530952821646724"/>
  </r>
  <r>
    <x v="0"/>
    <x v="166"/>
    <x v="2470"/>
    <x v="2"/>
    <x v="0"/>
    <m/>
    <m/>
    <m/>
    <n v="130"/>
    <n v="1399.3082999999999"/>
    <n v="10.76923076923077"/>
    <n v="13.846153846153847"/>
    <n v="12.307692307692308"/>
    <n v="1.1434231373101116"/>
  </r>
  <r>
    <x v="0"/>
    <x v="166"/>
    <x v="2471"/>
    <x v="2"/>
    <x v="0"/>
    <m/>
    <m/>
    <m/>
    <n v="130"/>
    <n v="1399.3082999999999"/>
    <n v="10"/>
    <n v="11.538461538461538"/>
    <n v="10.76923076923077"/>
    <n v="1.0004952451463476"/>
  </r>
  <r>
    <x v="0"/>
    <x v="166"/>
    <x v="106"/>
    <x v="2"/>
    <x v="0"/>
    <m/>
    <m/>
    <m/>
    <n v="130"/>
    <n v="1399.3082999999999"/>
    <n v="9.2307692307692299"/>
    <n v="11.153846153846153"/>
    <n v="10.192307692307692"/>
    <n v="0.94689728558493591"/>
  </r>
  <r>
    <x v="0"/>
    <x v="166"/>
    <x v="2472"/>
    <x v="2"/>
    <x v="0"/>
    <m/>
    <m/>
    <m/>
    <n v="130"/>
    <n v="1399.3082999999999"/>
    <m/>
    <m/>
    <n v="11.538461538461538"/>
    <n v="1.0719591912282294"/>
  </r>
  <r>
    <x v="0"/>
    <x v="166"/>
    <x v="2473"/>
    <x v="2"/>
    <x v="0"/>
    <m/>
    <m/>
    <m/>
    <n v="222"/>
    <n v="2389.5880199999997"/>
    <m/>
    <m/>
    <n v="6.756756756756757"/>
    <n v="0.62772385071923353"/>
  </r>
  <r>
    <x v="0"/>
    <x v="166"/>
    <x v="2474"/>
    <x v="2"/>
    <x v="0"/>
    <m/>
    <m/>
    <m/>
    <n v="298"/>
    <n v="3207.64518"/>
    <n v="11.74496644295302"/>
    <n v="12.080536912751677"/>
    <n v="11.912751677852349"/>
    <n v="1.1067319166707559"/>
  </r>
  <r>
    <x v="0"/>
    <x v="166"/>
    <x v="2475"/>
    <x v="2"/>
    <x v="0"/>
    <m/>
    <m/>
    <m/>
    <n v="143"/>
    <n v="1539.2391299999999"/>
    <n v="7.6923076923076925"/>
    <n v="9.0909090909090917"/>
    <n v="8.3916083916083917"/>
    <n v="0.77960668452962145"/>
  </r>
  <r>
    <x v="0"/>
    <x v="4"/>
    <x v="1691"/>
    <x v="2"/>
    <x v="0"/>
    <m/>
    <m/>
    <m/>
    <n v="127"/>
    <n v="1367.01657"/>
    <n v="11.811023622047244"/>
    <n v="14.173228346456693"/>
    <n v="12.992125984251969"/>
    <n v="1.2070091680758803"/>
  </r>
  <r>
    <x v="0"/>
    <x v="4"/>
    <x v="151"/>
    <x v="2"/>
    <x v="0"/>
    <m/>
    <m/>
    <m/>
    <n v="90"/>
    <n v="968.75189999999998"/>
    <m/>
    <m/>
    <n v="10.555555555555555"/>
    <n v="0.98064414901249142"/>
  </r>
  <r>
    <x v="0"/>
    <x v="5"/>
    <x v="2476"/>
    <x v="2"/>
    <x v="0"/>
    <m/>
    <m/>
    <m/>
    <n v="208"/>
    <n v="2238.8932799999998"/>
    <m/>
    <m/>
    <n v="12.163461538461538"/>
    <n v="1.1300236474197585"/>
  </r>
  <r>
    <x v="0"/>
    <x v="5"/>
    <x v="2477"/>
    <x v="2"/>
    <x v="0"/>
    <m/>
    <m/>
    <m/>
    <n v="128"/>
    <n v="1377.7804799999999"/>
    <m/>
    <m/>
    <n v="17.96875"/>
    <n v="1.6693531155064614"/>
  </r>
  <r>
    <x v="0"/>
    <x v="5"/>
    <x v="2478"/>
    <x v="2"/>
    <x v="0"/>
    <m/>
    <m/>
    <m/>
    <n v="119"/>
    <n v="1280.9052899999999"/>
    <m/>
    <m/>
    <n v="18.487394957983192"/>
    <n v="1.7175368554132975"/>
  </r>
  <r>
    <x v="0"/>
    <x v="5"/>
    <x v="2479"/>
    <x v="2"/>
    <x v="0"/>
    <m/>
    <m/>
    <m/>
    <n v="176"/>
    <n v="1894.4481599999999"/>
    <m/>
    <m/>
    <n v="12.5"/>
    <n v="1.1612891238305818"/>
  </r>
  <r>
    <x v="0"/>
    <x v="5"/>
    <x v="2480"/>
    <x v="2"/>
    <x v="0"/>
    <m/>
    <m/>
    <m/>
    <n v="156"/>
    <n v="1679.1699599999999"/>
    <m/>
    <m/>
    <n v="13.461538461538462"/>
    <n v="1.2506190564329345"/>
  </r>
  <r>
    <x v="0"/>
    <x v="5"/>
    <x v="2481"/>
    <x v="2"/>
    <x v="0"/>
    <m/>
    <m/>
    <m/>
    <n v="132"/>
    <n v="1420.8361199999999"/>
    <n v="13.636363636363637"/>
    <n v="15.151515151515152"/>
    <n v="14.393939393939394"/>
    <n v="1.3372420213806702"/>
  </r>
  <r>
    <x v="0"/>
    <x v="5"/>
    <x v="2482"/>
    <x v="2"/>
    <x v="0"/>
    <m/>
    <m/>
    <m/>
    <n v="129"/>
    <n v="1388.5443899999998"/>
    <m/>
    <m/>
    <n v="13.953488372093023"/>
    <n v="1.2963227428806496"/>
  </r>
  <r>
    <x v="0"/>
    <x v="5"/>
    <x v="2483"/>
    <x v="2"/>
    <x v="0"/>
    <m/>
    <m/>
    <m/>
    <n v="130"/>
    <n v="1399.3082999999999"/>
    <m/>
    <m/>
    <n v="13.846153846153847"/>
    <n v="1.2863510294738754"/>
  </r>
  <r>
    <x v="0"/>
    <x v="5"/>
    <x v="2484"/>
    <x v="2"/>
    <x v="0"/>
    <m/>
    <m/>
    <m/>
    <n v="132"/>
    <n v="1420.8361199999999"/>
    <n v="9.0909090909090917"/>
    <n v="12.878787878787879"/>
    <n v="10.984848484848484"/>
    <n v="1.0205268057905112"/>
  </r>
  <r>
    <x v="0"/>
    <x v="5"/>
    <x v="2485"/>
    <x v="2"/>
    <x v="0"/>
    <m/>
    <m/>
    <m/>
    <n v="141"/>
    <n v="1517.7113099999999"/>
    <m/>
    <m/>
    <n v="12.056737588652481"/>
    <n v="1.1201086584465187"/>
  </r>
  <r>
    <x v="0"/>
    <x v="5"/>
    <x v="2486"/>
    <x v="2"/>
    <x v="0"/>
    <m/>
    <m/>
    <m/>
    <n v="122.94"/>
    <n v="1323.3150953999998"/>
    <m/>
    <m/>
    <n v="13.827883520416464"/>
    <n v="1.2846536590284623"/>
  </r>
  <r>
    <x v="0"/>
    <x v="5"/>
    <x v="2487"/>
    <x v="2"/>
    <x v="0"/>
    <m/>
    <m/>
    <m/>
    <n v="136"/>
    <n v="1463.89176"/>
    <m/>
    <m/>
    <n v="11.764705882352942"/>
    <n v="1.0929779988993713"/>
  </r>
  <r>
    <x v="0"/>
    <x v="5"/>
    <x v="2488"/>
    <x v="2"/>
    <x v="0"/>
    <m/>
    <m/>
    <m/>
    <n v="143"/>
    <n v="1539.2391299999999"/>
    <m/>
    <m/>
    <n v="11.188811188811188"/>
    <n v="1.0394755793728285"/>
  </r>
  <r>
    <x v="0"/>
    <x v="5"/>
    <x v="2489"/>
    <x v="2"/>
    <x v="0"/>
    <m/>
    <m/>
    <m/>
    <n v="158"/>
    <n v="1700.69778"/>
    <n v="8.8607594936708853"/>
    <n v="10.126582278481013"/>
    <n v="9.4936708860759502"/>
    <n v="0.88199173961816357"/>
  </r>
  <r>
    <x v="0"/>
    <x v="5"/>
    <x v="2490"/>
    <x v="2"/>
    <x v="0"/>
    <m/>
    <m/>
    <m/>
    <n v="128"/>
    <n v="1377.7804799999999"/>
    <m/>
    <m/>
    <n v="11.71875"/>
    <n v="1.0887085535911705"/>
  </r>
  <r>
    <x v="0"/>
    <x v="5"/>
    <x v="2491"/>
    <x v="2"/>
    <x v="0"/>
    <m/>
    <m/>
    <m/>
    <n v="187"/>
    <n v="2012.8511699999999"/>
    <m/>
    <m/>
    <n v="8.0213903743315509"/>
    <n v="0.74521227197684403"/>
  </r>
  <r>
    <x v="0"/>
    <x v="5"/>
    <x v="2492"/>
    <x v="2"/>
    <x v="0"/>
    <m/>
    <m/>
    <m/>
    <n v="138"/>
    <n v="1485.41958"/>
    <m/>
    <m/>
    <n v="10.579710144927537"/>
    <n v="0.98288818596675342"/>
  </r>
  <r>
    <x v="0"/>
    <x v="5"/>
    <x v="2493"/>
    <x v="2"/>
    <x v="0"/>
    <m/>
    <m/>
    <m/>
    <n v="143"/>
    <n v="1539.2391299999999"/>
    <m/>
    <m/>
    <n v="9.79020979020979"/>
    <n v="0.90954113195122499"/>
  </r>
  <r>
    <x v="0"/>
    <x v="5"/>
    <x v="2494"/>
    <x v="2"/>
    <x v="0"/>
    <m/>
    <m/>
    <m/>
    <n v="130"/>
    <n v="1399.3082999999999"/>
    <n v="9.2307692307692299"/>
    <n v="10"/>
    <n v="9.615384615384615"/>
    <n v="0.89329932602352446"/>
  </r>
  <r>
    <x v="0"/>
    <x v="5"/>
    <x v="2495"/>
    <x v="2"/>
    <x v="0"/>
    <m/>
    <m/>
    <m/>
    <n v="207"/>
    <n v="2228.1293699999997"/>
    <n v="5.7971014492753623"/>
    <n v="6.2801932367149762"/>
    <n v="6.0386473429951693"/>
    <n v="0.56100923856549856"/>
  </r>
  <r>
    <x v="0"/>
    <x v="5"/>
    <x v="2496"/>
    <x v="2"/>
    <x v="0"/>
    <m/>
    <m/>
    <m/>
    <n v="124"/>
    <n v="1334.7248399999999"/>
    <n v="8.064516129032258"/>
    <n v="9.67741935483871"/>
    <n v="8.870967741935484"/>
    <n v="0.82414066852492907"/>
  </r>
  <r>
    <x v="0"/>
    <x v="5"/>
    <x v="2497"/>
    <x v="2"/>
    <x v="0"/>
    <m/>
    <m/>
    <m/>
    <n v="172"/>
    <n v="1851.3925199999999"/>
    <m/>
    <m/>
    <n v="6.9767441860465116"/>
    <n v="0.64816137144032482"/>
  </r>
  <r>
    <x v="0"/>
    <x v="5"/>
    <x v="2498"/>
    <x v="2"/>
    <x v="0"/>
    <m/>
    <m/>
    <m/>
    <n v="143"/>
    <n v="1539.2391299999999"/>
    <m/>
    <m/>
    <n v="6.9930069930069934"/>
    <n v="0.64967223710801791"/>
  </r>
  <r>
    <x v="0"/>
    <x v="5"/>
    <x v="2499"/>
    <x v="2"/>
    <x v="0"/>
    <m/>
    <m/>
    <m/>
    <n v="124"/>
    <n v="1334.7248399999999"/>
    <m/>
    <m/>
    <n v="7.741935483870968"/>
    <n v="0.71925003798539267"/>
  </r>
  <r>
    <x v="0"/>
    <x v="5"/>
    <x v="2500"/>
    <x v="2"/>
    <x v="0"/>
    <m/>
    <m/>
    <m/>
    <n v="135"/>
    <n v="1453.1278499999999"/>
    <m/>
    <m/>
    <n v="6.666666666666667"/>
    <n v="0.61935419937631042"/>
  </r>
  <r>
    <x v="0"/>
    <x v="5"/>
    <x v="2501"/>
    <x v="2"/>
    <x v="0"/>
    <m/>
    <m/>
    <m/>
    <n v="128"/>
    <n v="1377.7804799999999"/>
    <m/>
    <m/>
    <n v="6.875"/>
    <n v="0.63870901810682001"/>
  </r>
  <r>
    <x v="0"/>
    <x v="5"/>
    <x v="2502"/>
    <x v="2"/>
    <x v="0"/>
    <m/>
    <m/>
    <m/>
    <n v="142"/>
    <n v="1528.4752199999998"/>
    <m/>
    <m/>
    <n v="5.6338028169014081"/>
    <n v="0.52339791496589605"/>
  </r>
  <r>
    <x v="0"/>
    <x v="5"/>
    <x v="2503"/>
    <x v="2"/>
    <x v="0"/>
    <m/>
    <m/>
    <m/>
    <n v="128.75"/>
    <n v="1385.8534124999999"/>
    <m/>
    <m/>
    <n v="6.2135922330097086"/>
    <n v="0.57726216640898831"/>
  </r>
  <r>
    <x v="0"/>
    <x v="5"/>
    <x v="2504"/>
    <x v="2"/>
    <x v="0"/>
    <m/>
    <m/>
    <m/>
    <n v="117"/>
    <n v="1259.3774699999999"/>
    <m/>
    <m/>
    <n v="6.4102564102564106"/>
    <n v="0.59553288401568305"/>
  </r>
  <r>
    <x v="0"/>
    <x v="8"/>
    <x v="174"/>
    <x v="2"/>
    <x v="0"/>
    <m/>
    <m/>
    <m/>
    <n v="127"/>
    <n v="1367.01657"/>
    <m/>
    <m/>
    <n v="15.748031496062993"/>
    <n v="1.4630414158495519"/>
  </r>
  <r>
    <x v="0"/>
    <x v="8"/>
    <x v="2427"/>
    <x v="2"/>
    <x v="0"/>
    <m/>
    <m/>
    <m/>
    <n v="125"/>
    <n v="1345.48875"/>
    <m/>
    <m/>
    <n v="15.2"/>
    <n v="1.4121275745779875"/>
  </r>
  <r>
    <x v="0"/>
    <x v="8"/>
    <x v="2505"/>
    <x v="2"/>
    <x v="0"/>
    <m/>
    <m/>
    <m/>
    <n v="121"/>
    <n v="1302.4331099999999"/>
    <m/>
    <m/>
    <n v="14.87603305785124"/>
    <n v="1.3820300316661471"/>
  </r>
  <r>
    <x v="0"/>
    <x v="8"/>
    <x v="2506"/>
    <x v="2"/>
    <x v="0"/>
    <m/>
    <m/>
    <m/>
    <n v="178"/>
    <n v="1915.9759799999999"/>
    <n v="5.617977528089888"/>
    <n v="6.7415730337078648"/>
    <n v="6.1797752808988768"/>
    <n v="0.57412046571399555"/>
  </r>
  <r>
    <x v="0"/>
    <x v="7"/>
    <x v="2507"/>
    <x v="2"/>
    <x v="0"/>
    <m/>
    <m/>
    <m/>
    <n v="129"/>
    <n v="1388.5443899999998"/>
    <n v="10.077519379844961"/>
    <n v="10.852713178294573"/>
    <n v="10.465116279069768"/>
    <n v="0.97224205716048728"/>
  </r>
  <r>
    <x v="0"/>
    <x v="7"/>
    <x v="2508"/>
    <x v="2"/>
    <x v="0"/>
    <m/>
    <m/>
    <m/>
    <n v="129"/>
    <n v="1388.5443899999998"/>
    <n v="7.7519379844961236"/>
    <n v="9.3023255813953494"/>
    <n v="8.5271317829457374"/>
    <n v="0.79219723176039702"/>
  </r>
  <r>
    <x v="0"/>
    <x v="7"/>
    <x v="2509"/>
    <x v="2"/>
    <x v="0"/>
    <m/>
    <m/>
    <m/>
    <n v="117"/>
    <n v="1259.3774699999999"/>
    <n v="15.384615384615385"/>
    <n v="21.367521367521366"/>
    <n v="18.376068376068375"/>
    <n v="1.7071942675116245"/>
  </r>
  <r>
    <x v="0"/>
    <x v="7"/>
    <x v="2510"/>
    <x v="2"/>
    <x v="0"/>
    <m/>
    <m/>
    <m/>
    <n v="134"/>
    <n v="1442.36394"/>
    <m/>
    <m/>
    <n v="11.940298507462687"/>
    <n v="1.1092911033605559"/>
  </r>
  <r>
    <x v="0"/>
    <x v="7"/>
    <x v="2511"/>
    <x v="2"/>
    <x v="0"/>
    <m/>
    <m/>
    <m/>
    <n v="130"/>
    <n v="1399.3082999999999"/>
    <n v="6.5384615384615383"/>
    <n v="7.6923076923076925"/>
    <n v="7.115384615384615"/>
    <n v="0.66104150125740813"/>
  </r>
  <r>
    <x v="0"/>
    <x v="7"/>
    <x v="2512"/>
    <x v="2"/>
    <x v="0"/>
    <m/>
    <m/>
    <m/>
    <n v="130"/>
    <n v="1399.3082999999999"/>
    <n v="13.076923076923077"/>
    <n v="15.384615384615385"/>
    <n v="14.23076923076923"/>
    <n v="1.3220830025148163"/>
  </r>
  <r>
    <x v="0"/>
    <x v="7"/>
    <x v="2513"/>
    <x v="2"/>
    <x v="0"/>
    <m/>
    <m/>
    <m/>
    <n v="130"/>
    <n v="1399.3082999999999"/>
    <m/>
    <m/>
    <n v="9.2307692307692299"/>
    <n v="0.85756735298258346"/>
  </r>
  <r>
    <x v="0"/>
    <x v="7"/>
    <x v="2514"/>
    <x v="2"/>
    <x v="0"/>
    <m/>
    <m/>
    <m/>
    <n v="130"/>
    <n v="1399.3082999999999"/>
    <n v="6.9230769230769234"/>
    <n v="7.6923076923076925"/>
    <n v="7.3076923076923084"/>
    <n v="0.67890748777787868"/>
  </r>
  <r>
    <x v="0"/>
    <x v="7"/>
    <x v="2515"/>
    <x v="2"/>
    <x v="0"/>
    <m/>
    <m/>
    <m/>
    <n v="130"/>
    <n v="1399.3082999999999"/>
    <m/>
    <m/>
    <n v="8.4615384615384617"/>
    <n v="0.78610340690070157"/>
  </r>
  <r>
    <x v="0"/>
    <x v="7"/>
    <x v="2516"/>
    <x v="2"/>
    <x v="0"/>
    <m/>
    <m/>
    <m/>
    <n v="134"/>
    <n v="1442.36394"/>
    <m/>
    <m/>
    <n v="7.4626865671641793"/>
    <n v="0.69330693960034739"/>
  </r>
  <r>
    <x v="0"/>
    <x v="7"/>
    <x v="2517"/>
    <x v="2"/>
    <x v="0"/>
    <m/>
    <m/>
    <m/>
    <n v="134"/>
    <n v="1442.36394"/>
    <m/>
    <m/>
    <n v="9.7014925373134329"/>
    <n v="0.9012990214804516"/>
  </r>
  <r>
    <x v="0"/>
    <x v="7"/>
    <x v="2518"/>
    <x v="2"/>
    <x v="0"/>
    <m/>
    <m/>
    <m/>
    <n v="128"/>
    <n v="1377.7804799999999"/>
    <n v="6.25"/>
    <n v="7.8125"/>
    <n v="7.03125"/>
    <n v="0.65322513215470235"/>
  </r>
  <r>
    <x v="0"/>
    <x v="7"/>
    <x v="2519"/>
    <x v="2"/>
    <x v="0"/>
    <m/>
    <m/>
    <m/>
    <n v="128"/>
    <n v="1377.7804799999999"/>
    <n v="7.8125"/>
    <n v="8.59375"/>
    <n v="8.203125"/>
    <n v="0.76209598751381935"/>
  </r>
  <r>
    <x v="0"/>
    <x v="7"/>
    <x v="2520"/>
    <x v="2"/>
    <x v="0"/>
    <m/>
    <m/>
    <m/>
    <n v="121"/>
    <n v="1302.4331099999999"/>
    <n v="13.223140495867769"/>
    <n v="16.528925619834709"/>
    <n v="14.876033057851238"/>
    <n v="1.3820300316661469"/>
  </r>
  <r>
    <x v="0"/>
    <x v="7"/>
    <x v="2521"/>
    <x v="2"/>
    <x v="0"/>
    <m/>
    <m/>
    <m/>
    <n v="128"/>
    <n v="1377.7804799999999"/>
    <m/>
    <m/>
    <n v="10.546875"/>
    <n v="0.97983769823205347"/>
  </r>
  <r>
    <x v="0"/>
    <x v="7"/>
    <x v="2522"/>
    <x v="2"/>
    <x v="0"/>
    <m/>
    <m/>
    <m/>
    <n v="129"/>
    <n v="1388.5443899999998"/>
    <m/>
    <m/>
    <n v="10.077519379844961"/>
    <n v="0.93623309208046912"/>
  </r>
  <r>
    <x v="0"/>
    <x v="7"/>
    <x v="2523"/>
    <x v="2"/>
    <x v="0"/>
    <m/>
    <m/>
    <m/>
    <n v="129"/>
    <n v="1388.5443899999998"/>
    <n v="6.9767441860465116"/>
    <n v="9.3023255813953494"/>
    <n v="8.1395348837209305"/>
    <n v="0.75618826668037897"/>
  </r>
  <r>
    <x v="0"/>
    <x v="7"/>
    <x v="2524"/>
    <x v="2"/>
    <x v="0"/>
    <m/>
    <m/>
    <m/>
    <n v="119"/>
    <n v="1280.9052899999999"/>
    <n v="7.5630252100840334"/>
    <n v="8.4033613445378155"/>
    <n v="7.9831932773109244"/>
    <n v="0.74166364211028757"/>
  </r>
  <r>
    <x v="0"/>
    <x v="7"/>
    <x v="2525"/>
    <x v="2"/>
    <x v="0"/>
    <m/>
    <m/>
    <m/>
    <n v="90"/>
    <n v="968.75189999999998"/>
    <n v="7.7777777777777777"/>
    <n v="10"/>
    <n v="8.8888888888888893"/>
    <n v="0.82580559916841378"/>
  </r>
  <r>
    <x v="0"/>
    <x v="1"/>
    <x v="2526"/>
    <x v="3"/>
    <x v="0"/>
    <m/>
    <m/>
    <m/>
    <n v="130"/>
    <n v="1399.3082999999999"/>
    <m/>
    <m/>
    <n v="12.692307692307692"/>
    <n v="1.1791551103510522"/>
  </r>
  <r>
    <x v="0"/>
    <x v="1"/>
    <x v="2527"/>
    <x v="3"/>
    <x v="0"/>
    <m/>
    <m/>
    <m/>
    <n v="154"/>
    <n v="1657.6421399999999"/>
    <m/>
    <m/>
    <n v="24.025974025974026"/>
    <n v="2.2320881860639754"/>
  </r>
  <r>
    <x v="0"/>
    <x v="1"/>
    <x v="2528"/>
    <x v="3"/>
    <x v="0"/>
    <m/>
    <m/>
    <m/>
    <n v="143"/>
    <n v="1539.2391299999999"/>
    <m/>
    <m/>
    <n v="31.46853146853147"/>
    <n v="2.9235250669860804"/>
  </r>
  <r>
    <x v="0"/>
    <x v="1"/>
    <x v="2529"/>
    <x v="3"/>
    <x v="0"/>
    <m/>
    <m/>
    <m/>
    <n v="143"/>
    <n v="1539.2391299999999"/>
    <n v="26.573426573426573"/>
    <n v="31.46853146853147"/>
    <n v="29.02097902097902"/>
    <n v="2.6961397839982739"/>
  </r>
  <r>
    <x v="0"/>
    <x v="1"/>
    <x v="2530"/>
    <x v="3"/>
    <x v="0"/>
    <m/>
    <m/>
    <m/>
    <n v="120"/>
    <n v="1291.6691999999998"/>
    <m/>
    <m/>
    <n v="27.5"/>
    <n v="2.5548360724272801"/>
  </r>
  <r>
    <x v="0"/>
    <x v="1"/>
    <x v="2531"/>
    <x v="3"/>
    <x v="0"/>
    <m/>
    <m/>
    <m/>
    <n v="80"/>
    <n v="861.11279999999988"/>
    <n v="31.25"/>
    <n v="34.375"/>
    <n v="32.8125"/>
    <n v="3.0483839500552774"/>
  </r>
  <r>
    <x v="0"/>
    <x v="1"/>
    <x v="2532"/>
    <x v="3"/>
    <x v="0"/>
    <m/>
    <m/>
    <m/>
    <n v="143"/>
    <n v="1539.2391299999999"/>
    <m/>
    <m/>
    <n v="17.482517482517483"/>
    <n v="1.6241805927700448"/>
  </r>
  <r>
    <x v="0"/>
    <x v="1"/>
    <x v="2533"/>
    <x v="3"/>
    <x v="0"/>
    <m/>
    <m/>
    <m/>
    <n v="143"/>
    <n v="1539.2391299999999"/>
    <m/>
    <m/>
    <n v="27.972027972027973"/>
    <n v="2.5986889484320717"/>
  </r>
  <r>
    <x v="0"/>
    <x v="1"/>
    <x v="2534"/>
    <x v="3"/>
    <x v="0"/>
    <m/>
    <m/>
    <m/>
    <n v="165"/>
    <n v="1776.0451499999999"/>
    <m/>
    <m/>
    <n v="18.181818181818183"/>
    <n v="1.6891478164808464"/>
  </r>
  <r>
    <x v="0"/>
    <x v="1"/>
    <x v="2535"/>
    <x v="3"/>
    <x v="0"/>
    <m/>
    <m/>
    <m/>
    <n v="143"/>
    <n v="1539.2391299999999"/>
    <m/>
    <m/>
    <n v="41.95804195804196"/>
    <n v="3.8980334226481075"/>
  </r>
  <r>
    <x v="0"/>
    <x v="1"/>
    <x v="2536"/>
    <x v="3"/>
    <x v="0"/>
    <m/>
    <m/>
    <m/>
    <n v="153"/>
    <n v="1646.8782299999998"/>
    <m/>
    <m/>
    <n v="13.725490196078431"/>
    <n v="1.275140998715933"/>
  </r>
  <r>
    <x v="0"/>
    <x v="1"/>
    <x v="2537"/>
    <x v="3"/>
    <x v="0"/>
    <m/>
    <m/>
    <m/>
    <n v="143"/>
    <n v="1539.2391299999999"/>
    <m/>
    <m/>
    <n v="27.972027972027973"/>
    <n v="2.5986889484320717"/>
  </r>
  <r>
    <x v="0"/>
    <x v="1"/>
    <x v="2538"/>
    <x v="3"/>
    <x v="0"/>
    <m/>
    <m/>
    <m/>
    <n v="153"/>
    <n v="1646.8782299999998"/>
    <m/>
    <m/>
    <n v="9.8039215686274517"/>
    <n v="0.91081499908280938"/>
  </r>
  <r>
    <x v="0"/>
    <x v="1"/>
    <x v="2539"/>
    <x v="3"/>
    <x v="0"/>
    <m/>
    <m/>
    <m/>
    <n v="160"/>
    <n v="1722.2255999999998"/>
    <m/>
    <m/>
    <n v="20"/>
    <n v="1.8580625981289309"/>
  </r>
  <r>
    <x v="0"/>
    <x v="1"/>
    <x v="2540"/>
    <x v="3"/>
    <x v="0"/>
    <m/>
    <m/>
    <m/>
    <n v="143"/>
    <n v="1539.2391299999999"/>
    <n v="9.79020979020979"/>
    <n v="12.937062937062937"/>
    <n v="11.363636363636363"/>
    <n v="1.0557173853005291"/>
  </r>
  <r>
    <x v="0"/>
    <x v="1"/>
    <x v="2541"/>
    <x v="3"/>
    <x v="0"/>
    <m/>
    <m/>
    <m/>
    <n v="75"/>
    <n v="807.29324999999994"/>
    <m/>
    <m/>
    <n v="13.333333333333334"/>
    <n v="1.2387083987526208"/>
  </r>
  <r>
    <x v="0"/>
    <x v="1"/>
    <x v="2542"/>
    <x v="3"/>
    <x v="0"/>
    <m/>
    <m/>
    <m/>
    <n v="167"/>
    <n v="1797.5729699999999"/>
    <m/>
    <m/>
    <n v="16.766467065868262"/>
    <n v="1.5576572678925169"/>
  </r>
  <r>
    <x v="0"/>
    <x v="1"/>
    <x v="2543"/>
    <x v="3"/>
    <x v="0"/>
    <m/>
    <m/>
    <m/>
    <n v="150"/>
    <n v="1614.5864999999999"/>
    <m/>
    <m/>
    <n v="10"/>
    <n v="0.92903129906446547"/>
  </r>
  <r>
    <x v="0"/>
    <x v="1"/>
    <x v="2544"/>
    <x v="3"/>
    <x v="0"/>
    <m/>
    <m/>
    <m/>
    <n v="130"/>
    <n v="1399.3082999999999"/>
    <m/>
    <m/>
    <n v="13.846153846153847"/>
    <n v="1.2863510294738754"/>
  </r>
  <r>
    <x v="0"/>
    <x v="1"/>
    <x v="2545"/>
    <x v="3"/>
    <x v="0"/>
    <m/>
    <m/>
    <m/>
    <n v="156"/>
    <n v="1679.1699599999999"/>
    <m/>
    <m/>
    <n v="11.538461538461538"/>
    <n v="1.0719591912282294"/>
  </r>
  <r>
    <x v="0"/>
    <x v="1"/>
    <x v="2546"/>
    <x v="3"/>
    <x v="0"/>
    <m/>
    <m/>
    <m/>
    <n v="143"/>
    <n v="1539.2391299999999"/>
    <m/>
    <m/>
    <n v="13.986013986013987"/>
    <n v="1.2993444742160358"/>
  </r>
  <r>
    <x v="0"/>
    <x v="1"/>
    <x v="2547"/>
    <x v="3"/>
    <x v="0"/>
    <m/>
    <m/>
    <m/>
    <n v="156"/>
    <n v="1679.1699599999999"/>
    <n v="4.4871794871794872"/>
    <n v="5.1282051282051286"/>
    <n v="4.8076923076923084"/>
    <n v="0.44664966301176234"/>
  </r>
  <r>
    <x v="0"/>
    <x v="1"/>
    <x v="2548"/>
    <x v="3"/>
    <x v="0"/>
    <m/>
    <m/>
    <m/>
    <n v="143"/>
    <n v="1539.2391299999999"/>
    <n v="13.286713286713287"/>
    <n v="14.685314685314685"/>
    <n v="13.986013986013987"/>
    <n v="1.2993444742160358"/>
  </r>
  <r>
    <x v="0"/>
    <x v="1"/>
    <x v="2549"/>
    <x v="3"/>
    <x v="0"/>
    <m/>
    <m/>
    <m/>
    <n v="143"/>
    <n v="1539.2391299999999"/>
    <m/>
    <m/>
    <n v="19.58041958041958"/>
    <n v="1.81908226390245"/>
  </r>
  <r>
    <x v="0"/>
    <x v="1"/>
    <x v="2550"/>
    <x v="3"/>
    <x v="0"/>
    <m/>
    <m/>
    <m/>
    <n v="70"/>
    <n v="753.47369999999989"/>
    <m/>
    <m/>
    <n v="20"/>
    <n v="1.8580625981289309"/>
  </r>
  <r>
    <x v="0"/>
    <x v="1"/>
    <x v="2551"/>
    <x v="3"/>
    <x v="0"/>
    <m/>
    <m/>
    <m/>
    <n v="97"/>
    <n v="1044.0992699999999"/>
    <n v="13.917525773195877"/>
    <n v="14.43298969072165"/>
    <n v="14.175257731958762"/>
    <n v="1.3169258105295258"/>
  </r>
  <r>
    <x v="0"/>
    <x v="1"/>
    <x v="2552"/>
    <x v="3"/>
    <x v="0"/>
    <m/>
    <m/>
    <m/>
    <n v="143"/>
    <n v="1539.2391299999999"/>
    <n v="12.587412587412587"/>
    <n v="20.97902097902098"/>
    <n v="16.783216783216783"/>
    <n v="1.5592133690592429"/>
  </r>
  <r>
    <x v="0"/>
    <x v="1"/>
    <x v="2553"/>
    <x v="3"/>
    <x v="0"/>
    <m/>
    <m/>
    <m/>
    <n v="156"/>
    <n v="1679.1699599999999"/>
    <m/>
    <m/>
    <n v="10.256410256410257"/>
    <n v="0.95285261442509295"/>
  </r>
  <r>
    <x v="0"/>
    <x v="1"/>
    <x v="2554"/>
    <x v="3"/>
    <x v="0"/>
    <m/>
    <m/>
    <m/>
    <n v="130"/>
    <n v="1399.3082999999999"/>
    <n v="13.076923076923077"/>
    <n v="13.846153846153847"/>
    <n v="13.461538461538462"/>
    <n v="1.2506190564329345"/>
  </r>
  <r>
    <x v="0"/>
    <x v="1"/>
    <x v="2555"/>
    <x v="3"/>
    <x v="0"/>
    <m/>
    <m/>
    <m/>
    <n v="130"/>
    <n v="1399.3082999999999"/>
    <n v="15.384615384615385"/>
    <n v="19.23076923076923"/>
    <n v="17.307692307692307"/>
    <n v="1.607938786842344"/>
  </r>
  <r>
    <x v="0"/>
    <x v="1"/>
    <x v="2556"/>
    <x v="3"/>
    <x v="0"/>
    <m/>
    <m/>
    <m/>
    <n v="143"/>
    <n v="1539.2391299999999"/>
    <m/>
    <m/>
    <n v="11.188811188811188"/>
    <n v="1.0394755793728285"/>
  </r>
  <r>
    <x v="0"/>
    <x v="1"/>
    <x v="2557"/>
    <x v="3"/>
    <x v="0"/>
    <m/>
    <m/>
    <m/>
    <n v="143"/>
    <n v="1539.2391299999999"/>
    <n v="24.475524475524477"/>
    <n v="33.04195804195804"/>
    <n v="28.75874125874126"/>
    <n v="2.6717770751067236"/>
  </r>
  <r>
    <x v="0"/>
    <x v="1"/>
    <x v="2558"/>
    <x v="3"/>
    <x v="0"/>
    <m/>
    <m/>
    <m/>
    <n v="143"/>
    <n v="1539.2391299999999"/>
    <m/>
    <m/>
    <n v="17.482517482517483"/>
    <n v="1.6241805927700448"/>
  </r>
  <r>
    <x v="0"/>
    <x v="1"/>
    <x v="2559"/>
    <x v="3"/>
    <x v="0"/>
    <m/>
    <m/>
    <m/>
    <n v="143"/>
    <n v="1539.2391299999999"/>
    <m/>
    <m/>
    <n v="11.888111888111888"/>
    <n v="1.1044428030836304"/>
  </r>
  <r>
    <x v="0"/>
    <x v="1"/>
    <x v="2560"/>
    <x v="3"/>
    <x v="0"/>
    <m/>
    <m/>
    <m/>
    <n v="143"/>
    <n v="1539.2391299999999"/>
    <m/>
    <m/>
    <n v="11.888111888111888"/>
    <n v="1.1044428030836304"/>
  </r>
  <r>
    <x v="0"/>
    <x v="1"/>
    <x v="2561"/>
    <x v="3"/>
    <x v="0"/>
    <m/>
    <m/>
    <m/>
    <n v="143"/>
    <n v="1539.2391299999999"/>
    <m/>
    <m/>
    <n v="8.7412587412587417"/>
    <n v="0.81209029638502239"/>
  </r>
  <r>
    <x v="0"/>
    <x v="1"/>
    <x v="2562"/>
    <x v="3"/>
    <x v="0"/>
    <m/>
    <m/>
    <m/>
    <n v="143"/>
    <n v="1539.2391299999999"/>
    <n v="16.783216783216783"/>
    <n v="17.482517482517483"/>
    <n v="17.132867132867133"/>
    <n v="1.5916969809146437"/>
  </r>
  <r>
    <x v="0"/>
    <x v="1"/>
    <x v="2563"/>
    <x v="3"/>
    <x v="0"/>
    <m/>
    <m/>
    <m/>
    <n v="143"/>
    <n v="1539.2391299999999"/>
    <n v="12.237762237762238"/>
    <n v="12.587412587412587"/>
    <n v="12.412587412587413"/>
    <n v="1.1531682208667318"/>
  </r>
  <r>
    <x v="0"/>
    <x v="1"/>
    <x v="2564"/>
    <x v="3"/>
    <x v="0"/>
    <m/>
    <m/>
    <m/>
    <n v="143"/>
    <n v="1539.2391299999999"/>
    <n v="11.188811188811188"/>
    <n v="13.286713286713287"/>
    <n v="12.237762237762237"/>
    <n v="1.136926414939031"/>
  </r>
  <r>
    <x v="0"/>
    <x v="1"/>
    <x v="2565"/>
    <x v="3"/>
    <x v="0"/>
    <m/>
    <m/>
    <m/>
    <n v="130"/>
    <n v="1399.3082999999999"/>
    <n v="11.538461538461538"/>
    <n v="13.846153846153847"/>
    <n v="12.692307692307693"/>
    <n v="1.1791551103510525"/>
  </r>
  <r>
    <x v="0"/>
    <x v="1"/>
    <x v="2566"/>
    <x v="3"/>
    <x v="0"/>
    <m/>
    <m/>
    <m/>
    <n v="143"/>
    <n v="1539.2391299999999"/>
    <m/>
    <m/>
    <n v="12.587412587412587"/>
    <n v="1.1694100267944321"/>
  </r>
  <r>
    <x v="0"/>
    <x v="1"/>
    <x v="2567"/>
    <x v="3"/>
    <x v="0"/>
    <m/>
    <m/>
    <m/>
    <n v="143"/>
    <n v="1539.2391299999999"/>
    <m/>
    <m/>
    <n v="10.48951048951049"/>
    <n v="0.97450835566202687"/>
  </r>
  <r>
    <x v="0"/>
    <x v="1"/>
    <x v="2568"/>
    <x v="3"/>
    <x v="0"/>
    <m/>
    <m/>
    <m/>
    <n v="190"/>
    <n v="2045.1428999999998"/>
    <m/>
    <m/>
    <n v="7.3684210526315788"/>
    <n v="0.6845493782580272"/>
  </r>
  <r>
    <x v="0"/>
    <x v="1"/>
    <x v="2569"/>
    <x v="3"/>
    <x v="0"/>
    <m/>
    <m/>
    <m/>
    <n v="143"/>
    <n v="1539.2391299999999"/>
    <n v="8.3916083916083917"/>
    <n v="18.181818181818183"/>
    <n v="13.286713286713287"/>
    <n v="1.2343772505052339"/>
  </r>
  <r>
    <x v="0"/>
    <x v="1"/>
    <x v="2570"/>
    <x v="3"/>
    <x v="0"/>
    <m/>
    <m/>
    <m/>
    <n v="130"/>
    <n v="1399.3082999999999"/>
    <n v="10"/>
    <n v="26.923076923076923"/>
    <n v="18.46153846153846"/>
    <n v="1.7151347059651669"/>
  </r>
  <r>
    <x v="0"/>
    <x v="1"/>
    <x v="2571"/>
    <x v="3"/>
    <x v="0"/>
    <m/>
    <m/>
    <m/>
    <n v="163"/>
    <n v="1754.5173299999999"/>
    <m/>
    <m/>
    <n v="14.110429447852761"/>
    <n v="1.3109030600296139"/>
  </r>
  <r>
    <x v="0"/>
    <x v="1"/>
    <x v="2572"/>
    <x v="3"/>
    <x v="0"/>
    <m/>
    <m/>
    <m/>
    <n v="130"/>
    <n v="1399.3082999999999"/>
    <n v="10"/>
    <n v="12.307692307692308"/>
    <n v="11.153846153846153"/>
    <n v="1.0362272181872885"/>
  </r>
  <r>
    <x v="0"/>
    <x v="1"/>
    <x v="2573"/>
    <x v="3"/>
    <x v="0"/>
    <m/>
    <m/>
    <m/>
    <n v="130"/>
    <n v="1399.3082999999999"/>
    <m/>
    <m/>
    <n v="29.23076923076923"/>
    <n v="2.7156299511115147"/>
  </r>
  <r>
    <x v="0"/>
    <x v="1"/>
    <x v="2574"/>
    <x v="3"/>
    <x v="0"/>
    <m/>
    <m/>
    <m/>
    <n v="112"/>
    <n v="1205.55792"/>
    <m/>
    <m/>
    <n v="19.642857142857142"/>
    <n v="1.8248829088766287"/>
  </r>
  <r>
    <x v="0"/>
    <x v="1"/>
    <x v="2575"/>
    <x v="3"/>
    <x v="0"/>
    <m/>
    <m/>
    <m/>
    <n v="143"/>
    <n v="1539.2391299999999"/>
    <m/>
    <m/>
    <n v="12.587412587412587"/>
    <n v="1.1694100267944321"/>
  </r>
  <r>
    <x v="0"/>
    <x v="1"/>
    <x v="2576"/>
    <x v="3"/>
    <x v="0"/>
    <m/>
    <m/>
    <m/>
    <n v="156"/>
    <n v="1679.1699599999999"/>
    <n v="23.076923076923077"/>
    <n v="23.717948717948719"/>
    <n v="23.397435897435898"/>
    <n v="2.173695026657243"/>
  </r>
  <r>
    <x v="0"/>
    <x v="1"/>
    <x v="2577"/>
    <x v="3"/>
    <x v="0"/>
    <m/>
    <m/>
    <m/>
    <n v="140"/>
    <n v="1506.9473999999998"/>
    <n v="14.285714285714286"/>
    <n v="17.142857142857142"/>
    <n v="15.714285714285715"/>
    <n v="1.4599063271013031"/>
  </r>
  <r>
    <x v="0"/>
    <x v="1"/>
    <x v="2578"/>
    <x v="3"/>
    <x v="0"/>
    <m/>
    <m/>
    <m/>
    <n v="147"/>
    <n v="1582.29477"/>
    <n v="10.884353741496598"/>
    <n v="15.646258503401361"/>
    <n v="13.26530612244898"/>
    <n v="1.2323884579426583"/>
  </r>
  <r>
    <x v="0"/>
    <x v="1"/>
    <x v="2579"/>
    <x v="3"/>
    <x v="0"/>
    <m/>
    <m/>
    <m/>
    <n v="143"/>
    <n v="1539.2391299999999"/>
    <m/>
    <m/>
    <n v="12.587412587412587"/>
    <n v="1.1694100267944321"/>
  </r>
  <r>
    <x v="0"/>
    <x v="1"/>
    <x v="2580"/>
    <x v="3"/>
    <x v="0"/>
    <m/>
    <m/>
    <m/>
    <n v="178"/>
    <n v="1915.9759799999999"/>
    <m/>
    <m/>
    <n v="14.044943820224718"/>
    <n v="1.3048192402590808"/>
  </r>
  <r>
    <x v="0"/>
    <x v="1"/>
    <x v="2581"/>
    <x v="3"/>
    <x v="0"/>
    <m/>
    <m/>
    <m/>
    <n v="143"/>
    <n v="1539.2391299999999"/>
    <n v="18.181818181818183"/>
    <n v="19.58041958041958"/>
    <n v="18.88111888111888"/>
    <n v="1.7541150401916481"/>
  </r>
  <r>
    <x v="0"/>
    <x v="1"/>
    <x v="2582"/>
    <x v="3"/>
    <x v="0"/>
    <m/>
    <m/>
    <m/>
    <n v="130"/>
    <n v="1399.3082999999999"/>
    <n v="16.923076923076923"/>
    <n v="18.46153846153846"/>
    <n v="17.692307692307693"/>
    <n v="1.6436707598832851"/>
  </r>
  <r>
    <x v="0"/>
    <x v="1"/>
    <x v="2583"/>
    <x v="3"/>
    <x v="0"/>
    <m/>
    <m/>
    <m/>
    <n v="144"/>
    <n v="1550.0030399999998"/>
    <m/>
    <m/>
    <n v="34.722222222222221"/>
    <n v="3.2258031217516163"/>
  </r>
  <r>
    <x v="0"/>
    <x v="1"/>
    <x v="2584"/>
    <x v="3"/>
    <x v="0"/>
    <m/>
    <m/>
    <m/>
    <n v="143"/>
    <n v="1539.2391299999999"/>
    <n v="24.475524475524477"/>
    <n v="26.573426573426573"/>
    <n v="25.524475524475527"/>
    <n v="2.3713036654442652"/>
  </r>
  <r>
    <x v="0"/>
    <x v="1"/>
    <x v="2585"/>
    <x v="3"/>
    <x v="0"/>
    <m/>
    <m/>
    <m/>
    <n v="156"/>
    <n v="1679.1699599999999"/>
    <m/>
    <m/>
    <n v="20.512820512820515"/>
    <n v="1.9057052288501859"/>
  </r>
  <r>
    <x v="0"/>
    <x v="1"/>
    <x v="2586"/>
    <x v="3"/>
    <x v="0"/>
    <m/>
    <m/>
    <m/>
    <n v="143"/>
    <n v="1539.2391299999999"/>
    <m/>
    <m/>
    <n v="13.986013986013987"/>
    <n v="1.2993444742160358"/>
  </r>
  <r>
    <x v="0"/>
    <x v="1"/>
    <x v="2587"/>
    <x v="3"/>
    <x v="0"/>
    <m/>
    <m/>
    <m/>
    <n v="143"/>
    <n v="1539.2391299999999"/>
    <n v="15.384615384615385"/>
    <n v="17.482517482517483"/>
    <n v="16.433566433566433"/>
    <n v="1.5267297572038419"/>
  </r>
  <r>
    <x v="0"/>
    <x v="1"/>
    <x v="2588"/>
    <x v="3"/>
    <x v="0"/>
    <m/>
    <m/>
    <m/>
    <n v="143"/>
    <n v="1539.2391299999999"/>
    <n v="16.083916083916083"/>
    <n v="26.573426573426573"/>
    <n v="21.328671328671327"/>
    <n v="1.9815003231794541"/>
  </r>
  <r>
    <x v="0"/>
    <x v="1"/>
    <x v="2589"/>
    <x v="3"/>
    <x v="0"/>
    <m/>
    <m/>
    <m/>
    <n v="97"/>
    <n v="1044.0992699999999"/>
    <m/>
    <m/>
    <n v="20.618556701030929"/>
    <n v="1.9155284516793105"/>
  </r>
  <r>
    <x v="0"/>
    <x v="1"/>
    <x v="2590"/>
    <x v="3"/>
    <x v="0"/>
    <m/>
    <m/>
    <m/>
    <n v="143"/>
    <n v="1539.2391299999999"/>
    <n v="13.986013986013987"/>
    <n v="17.482517482517483"/>
    <n v="15.734265734265735"/>
    <n v="1.4617625334930402"/>
  </r>
  <r>
    <x v="0"/>
    <x v="1"/>
    <x v="2591"/>
    <x v="3"/>
    <x v="0"/>
    <m/>
    <m/>
    <m/>
    <n v="143"/>
    <n v="1539.2391299999999"/>
    <m/>
    <m/>
    <n v="13.286713286713287"/>
    <n v="1.2343772505052339"/>
  </r>
  <r>
    <x v="0"/>
    <x v="1"/>
    <x v="2592"/>
    <x v="3"/>
    <x v="0"/>
    <m/>
    <m/>
    <m/>
    <n v="143"/>
    <n v="1539.2391299999999"/>
    <m/>
    <m/>
    <n v="19.58041958041958"/>
    <n v="1.81908226390245"/>
  </r>
  <r>
    <x v="0"/>
    <x v="1"/>
    <x v="2593"/>
    <x v="3"/>
    <x v="0"/>
    <m/>
    <m/>
    <m/>
    <n v="178"/>
    <n v="1915.9759799999999"/>
    <n v="32.584269662921351"/>
    <n v="41.011235955056179"/>
    <n v="36.797752808988761"/>
    <n v="3.4186264094787915"/>
  </r>
  <r>
    <x v="0"/>
    <x v="1"/>
    <x v="2594"/>
    <x v="3"/>
    <x v="0"/>
    <m/>
    <m/>
    <m/>
    <n v="143"/>
    <n v="1539.2391299999999"/>
    <m/>
    <m/>
    <n v="20.97902097902098"/>
    <n v="1.9490167113240537"/>
  </r>
  <r>
    <x v="0"/>
    <x v="1"/>
    <x v="2595"/>
    <x v="3"/>
    <x v="0"/>
    <m/>
    <m/>
    <m/>
    <n v="156"/>
    <n v="1679.1699599999999"/>
    <n v="10.256410256410257"/>
    <n v="15.384615384615385"/>
    <n v="12.820512820512821"/>
    <n v="1.1910657680313661"/>
  </r>
  <r>
    <x v="0"/>
    <x v="1"/>
    <x v="2596"/>
    <x v="3"/>
    <x v="0"/>
    <m/>
    <m/>
    <m/>
    <n v="143"/>
    <n v="1539.2391299999999"/>
    <m/>
    <m/>
    <n v="20.97902097902098"/>
    <n v="1.9490167113240537"/>
  </r>
  <r>
    <x v="0"/>
    <x v="1"/>
    <x v="2597"/>
    <x v="3"/>
    <x v="0"/>
    <m/>
    <m/>
    <m/>
    <n v="143"/>
    <n v="1539.2391299999999"/>
    <n v="8.3916083916083917"/>
    <n v="13.986013986013987"/>
    <n v="11.18881118881119"/>
    <n v="1.0394755793728288"/>
  </r>
  <r>
    <x v="0"/>
    <x v="1"/>
    <x v="2598"/>
    <x v="3"/>
    <x v="0"/>
    <m/>
    <m/>
    <m/>
    <n v="130"/>
    <n v="1399.3082999999999"/>
    <n v="10"/>
    <n v="16.153846153846153"/>
    <n v="13.076923076923077"/>
    <n v="1.2148870833919934"/>
  </r>
  <r>
    <x v="0"/>
    <x v="1"/>
    <x v="2599"/>
    <x v="3"/>
    <x v="0"/>
    <m/>
    <m/>
    <m/>
    <n v="153"/>
    <n v="1646.8782299999998"/>
    <n v="11.764705882352942"/>
    <n v="18.300653594771241"/>
    <n v="15.032679738562091"/>
    <n v="1.3965829985936409"/>
  </r>
  <r>
    <x v="0"/>
    <x v="1"/>
    <x v="2600"/>
    <x v="3"/>
    <x v="0"/>
    <m/>
    <m/>
    <m/>
    <n v="143"/>
    <n v="1539.2391299999999"/>
    <n v="24.475524475524477"/>
    <n v="31.46853146853147"/>
    <n v="27.972027972027973"/>
    <n v="2.5986889484320717"/>
  </r>
  <r>
    <x v="0"/>
    <x v="1"/>
    <x v="2601"/>
    <x v="3"/>
    <x v="0"/>
    <m/>
    <m/>
    <m/>
    <n v="143"/>
    <n v="1539.2391299999999"/>
    <n v="14.685314685314685"/>
    <n v="18.181818181818183"/>
    <n v="16.433566433566433"/>
    <n v="1.5267297572038419"/>
  </r>
  <r>
    <x v="0"/>
    <x v="1"/>
    <x v="2602"/>
    <x v="3"/>
    <x v="0"/>
    <m/>
    <m/>
    <m/>
    <n v="143"/>
    <n v="1539.2391299999999"/>
    <n v="13.986013986013987"/>
    <n v="18.181818181818183"/>
    <n v="16.083916083916087"/>
    <n v="1.4942461453484412"/>
  </r>
  <r>
    <x v="0"/>
    <x v="1"/>
    <x v="2603"/>
    <x v="3"/>
    <x v="0"/>
    <m/>
    <m/>
    <m/>
    <n v="153"/>
    <n v="1646.8782299999998"/>
    <m/>
    <m/>
    <n v="27.450980392156861"/>
    <n v="2.550281997431866"/>
  </r>
  <r>
    <x v="0"/>
    <x v="1"/>
    <x v="2604"/>
    <x v="3"/>
    <x v="0"/>
    <m/>
    <m/>
    <m/>
    <n v="143"/>
    <n v="1539.2391299999999"/>
    <n v="18.181818181818183"/>
    <n v="19.58041958041958"/>
    <n v="18.88111888111888"/>
    <n v="1.7541150401916481"/>
  </r>
  <r>
    <x v="0"/>
    <x v="1"/>
    <x v="2605"/>
    <x v="3"/>
    <x v="0"/>
    <m/>
    <m/>
    <m/>
    <n v="123"/>
    <n v="1323.96093"/>
    <m/>
    <m/>
    <n v="29.878048780487806"/>
    <n v="2.7757642472048056"/>
  </r>
  <r>
    <x v="0"/>
    <x v="1"/>
    <x v="2606"/>
    <x v="3"/>
    <x v="0"/>
    <m/>
    <m/>
    <m/>
    <n v="143"/>
    <n v="1539.2391299999999"/>
    <m/>
    <m/>
    <n v="17.482517482517483"/>
    <n v="1.6241805927700448"/>
  </r>
  <r>
    <x v="0"/>
    <x v="1"/>
    <x v="2607"/>
    <x v="3"/>
    <x v="0"/>
    <m/>
    <m/>
    <m/>
    <n v="130"/>
    <n v="1399.3082999999999"/>
    <m/>
    <m/>
    <n v="9.2307692307692299"/>
    <n v="0.85756735298258346"/>
  </r>
  <r>
    <x v="0"/>
    <x v="1"/>
    <x v="2608"/>
    <x v="3"/>
    <x v="0"/>
    <m/>
    <m/>
    <m/>
    <n v="143"/>
    <n v="1539.2391299999999"/>
    <n v="9.0909090909090917"/>
    <n v="12.587412587412587"/>
    <n v="10.83916083916084"/>
    <n v="1.0069919675174277"/>
  </r>
  <r>
    <x v="0"/>
    <x v="1"/>
    <x v="2609"/>
    <x v="3"/>
    <x v="0"/>
    <m/>
    <m/>
    <m/>
    <n v="143"/>
    <n v="1539.2391299999999"/>
    <m/>
    <m/>
    <n v="19.58041958041958"/>
    <n v="1.81908226390245"/>
  </r>
  <r>
    <x v="0"/>
    <x v="1"/>
    <x v="2610"/>
    <x v="3"/>
    <x v="0"/>
    <m/>
    <m/>
    <m/>
    <n v="147"/>
    <n v="1582.29477"/>
    <m/>
    <m/>
    <n v="21.428571428571427"/>
    <n v="1.9907813551381404"/>
  </r>
  <r>
    <x v="0"/>
    <x v="1"/>
    <x v="2611"/>
    <x v="3"/>
    <x v="0"/>
    <m/>
    <m/>
    <m/>
    <n v="143"/>
    <n v="1539.2391299999999"/>
    <n v="18.181818181818183"/>
    <n v="19.58041958041958"/>
    <n v="18.88111888111888"/>
    <n v="1.7541150401916481"/>
  </r>
  <r>
    <x v="0"/>
    <x v="1"/>
    <x v="2612"/>
    <x v="3"/>
    <x v="0"/>
    <m/>
    <m/>
    <m/>
    <n v="130"/>
    <n v="1399.3082999999999"/>
    <m/>
    <m/>
    <n v="12.307692307692308"/>
    <n v="1.1434231373101116"/>
  </r>
  <r>
    <x v="0"/>
    <x v="1"/>
    <x v="2613"/>
    <x v="3"/>
    <x v="0"/>
    <m/>
    <m/>
    <m/>
    <n v="143"/>
    <n v="1539.2391299999999"/>
    <m/>
    <m/>
    <n v="8.3916083916083917"/>
    <n v="0.77960668452962145"/>
  </r>
  <r>
    <x v="0"/>
    <x v="1"/>
    <x v="2614"/>
    <x v="3"/>
    <x v="0"/>
    <m/>
    <m/>
    <m/>
    <n v="150"/>
    <n v="1614.5864999999999"/>
    <m/>
    <m/>
    <n v="16"/>
    <n v="1.4864500785031449"/>
  </r>
  <r>
    <x v="0"/>
    <x v="1"/>
    <x v="2615"/>
    <x v="3"/>
    <x v="0"/>
    <m/>
    <m/>
    <m/>
    <n v="153"/>
    <n v="1646.8782299999998"/>
    <m/>
    <m/>
    <n v="10.784313725490197"/>
    <n v="1.0018964989910903"/>
  </r>
  <r>
    <x v="0"/>
    <x v="1"/>
    <x v="2616"/>
    <x v="3"/>
    <x v="0"/>
    <m/>
    <m/>
    <m/>
    <n v="143"/>
    <n v="1539.2391299999999"/>
    <n v="13.286713286713287"/>
    <n v="14.685314685314685"/>
    <n v="13.986013986013987"/>
    <n v="1.2993444742160358"/>
  </r>
  <r>
    <x v="0"/>
    <x v="1"/>
    <x v="2617"/>
    <x v="3"/>
    <x v="0"/>
    <m/>
    <m/>
    <m/>
    <n v="143"/>
    <n v="1539.2391299999999"/>
    <n v="10.48951048951049"/>
    <n v="13.286713286713287"/>
    <n v="11.888111888111888"/>
    <n v="1.1044428030836304"/>
  </r>
  <r>
    <x v="0"/>
    <x v="1"/>
    <x v="2618"/>
    <x v="3"/>
    <x v="0"/>
    <m/>
    <m/>
    <m/>
    <n v="143"/>
    <n v="1539.2391299999999"/>
    <n v="11.188811188811188"/>
    <n v="12.587412587412587"/>
    <n v="11.888111888111887"/>
    <n v="1.1044428030836302"/>
  </r>
  <r>
    <x v="0"/>
    <x v="1"/>
    <x v="2619"/>
    <x v="3"/>
    <x v="0"/>
    <m/>
    <m/>
    <m/>
    <n v="156"/>
    <n v="1679.1699599999999"/>
    <m/>
    <m/>
    <n v="16.025641025641026"/>
    <n v="1.4888322100392075"/>
  </r>
  <r>
    <x v="0"/>
    <x v="1"/>
    <x v="2620"/>
    <x v="3"/>
    <x v="0"/>
    <m/>
    <m/>
    <m/>
    <n v="107.55"/>
    <n v="1157.6585204999999"/>
    <m/>
    <m/>
    <n v="18.596001859600186"/>
    <n v="1.7276267765029578"/>
  </r>
  <r>
    <x v="0"/>
    <x v="1"/>
    <x v="2621"/>
    <x v="3"/>
    <x v="0"/>
    <m/>
    <m/>
    <m/>
    <n v="130"/>
    <n v="1399.3082999999999"/>
    <m/>
    <m/>
    <n v="10"/>
    <n v="0.92903129906446547"/>
  </r>
  <r>
    <x v="0"/>
    <x v="1"/>
    <x v="2622"/>
    <x v="3"/>
    <x v="0"/>
    <m/>
    <m/>
    <m/>
    <n v="130"/>
    <n v="1399.3082999999999"/>
    <m/>
    <m/>
    <n v="14.23076923076923"/>
    <n v="1.3220830025148163"/>
  </r>
  <r>
    <x v="0"/>
    <x v="1"/>
    <x v="2623"/>
    <x v="3"/>
    <x v="0"/>
    <m/>
    <m/>
    <m/>
    <n v="133"/>
    <n v="1431.6000299999998"/>
    <m/>
    <m/>
    <n v="24.060150375939848"/>
    <n v="2.2352632759445785"/>
  </r>
  <r>
    <x v="0"/>
    <x v="1"/>
    <x v="2624"/>
    <x v="3"/>
    <x v="0"/>
    <m/>
    <m/>
    <m/>
    <n v="143"/>
    <n v="1539.2391299999999"/>
    <m/>
    <m/>
    <n v="18.181818181818183"/>
    <n v="1.6891478164808464"/>
  </r>
  <r>
    <x v="0"/>
    <x v="1"/>
    <x v="2625"/>
    <x v="3"/>
    <x v="0"/>
    <m/>
    <m/>
    <m/>
    <n v="143"/>
    <n v="1539.2391299999999"/>
    <n v="27.972027972027973"/>
    <n v="34.965034965034967"/>
    <n v="31.46853146853147"/>
    <n v="2.9235250669860804"/>
  </r>
  <r>
    <x v="0"/>
    <x v="1"/>
    <x v="2626"/>
    <x v="3"/>
    <x v="0"/>
    <m/>
    <m/>
    <m/>
    <n v="143"/>
    <n v="1539.2391299999999"/>
    <m/>
    <m/>
    <n v="12.587412587412587"/>
    <n v="1.1694100267944321"/>
  </r>
  <r>
    <x v="0"/>
    <x v="1"/>
    <x v="2627"/>
    <x v="3"/>
    <x v="0"/>
    <m/>
    <m/>
    <m/>
    <n v="143"/>
    <n v="1539.2391299999999"/>
    <n v="27.972027972027973"/>
    <n v="33.566433566433567"/>
    <n v="30.76923076923077"/>
    <n v="2.8585578432752787"/>
  </r>
  <r>
    <x v="0"/>
    <x v="1"/>
    <x v="2628"/>
    <x v="3"/>
    <x v="0"/>
    <m/>
    <m/>
    <m/>
    <n v="130"/>
    <n v="1399.3082999999999"/>
    <n v="10"/>
    <n v="13.846153846153847"/>
    <n v="11.923076923076923"/>
    <n v="1.1076911642691705"/>
  </r>
  <r>
    <x v="0"/>
    <x v="1"/>
    <x v="2629"/>
    <x v="3"/>
    <x v="0"/>
    <m/>
    <m/>
    <m/>
    <n v="156"/>
    <n v="1679.1699599999999"/>
    <n v="30.76923076923077"/>
    <n v="38.46153846153846"/>
    <n v="34.615384615384613"/>
    <n v="3.2158775736846881"/>
  </r>
  <r>
    <x v="0"/>
    <x v="1"/>
    <x v="2630"/>
    <x v="3"/>
    <x v="0"/>
    <m/>
    <m/>
    <m/>
    <n v="178"/>
    <n v="1915.9759799999999"/>
    <n v="30.898876404494381"/>
    <n v="33.707865168539328"/>
    <n v="32.303370786516851"/>
    <n v="3.0010842525958856"/>
  </r>
  <r>
    <x v="0"/>
    <x v="1"/>
    <x v="2631"/>
    <x v="3"/>
    <x v="0"/>
    <m/>
    <m/>
    <m/>
    <n v="167"/>
    <n v="1797.5729699999999"/>
    <n v="28.742514970059879"/>
    <n v="32.934131736526943"/>
    <n v="30.838323353293411"/>
    <n v="2.8649767605880223"/>
  </r>
  <r>
    <x v="0"/>
    <x v="1"/>
    <x v="2632"/>
    <x v="3"/>
    <x v="0"/>
    <m/>
    <m/>
    <m/>
    <n v="173"/>
    <n v="1862.1564299999998"/>
    <n v="26.589595375722542"/>
    <n v="31.791907514450866"/>
    <n v="29.190751445086704"/>
    <n v="2.7119121735696825"/>
  </r>
  <r>
    <x v="0"/>
    <x v="1"/>
    <x v="2633"/>
    <x v="3"/>
    <x v="0"/>
    <m/>
    <m/>
    <m/>
    <n v="135"/>
    <n v="1453.1278499999999"/>
    <m/>
    <m/>
    <n v="33.333333333333336"/>
    <n v="3.0967709968815518"/>
  </r>
  <r>
    <x v="0"/>
    <x v="1"/>
    <x v="2634"/>
    <x v="3"/>
    <x v="0"/>
    <m/>
    <m/>
    <m/>
    <n v="122"/>
    <n v="1313.1970199999998"/>
    <m/>
    <m/>
    <n v="21.721311475409838"/>
    <n v="2.0179778217383886"/>
  </r>
  <r>
    <x v="0"/>
    <x v="1"/>
    <x v="2635"/>
    <x v="3"/>
    <x v="0"/>
    <m/>
    <m/>
    <m/>
    <n v="111"/>
    <n v="1194.7940099999998"/>
    <n v="13.513513513513514"/>
    <n v="19.81981981981982"/>
    <n v="16.666666666666668"/>
    <n v="1.5483854984407759"/>
  </r>
  <r>
    <x v="0"/>
    <x v="1"/>
    <x v="2636"/>
    <x v="3"/>
    <x v="0"/>
    <m/>
    <m/>
    <m/>
    <n v="167"/>
    <n v="1797.5729699999999"/>
    <m/>
    <m/>
    <n v="9.5808383233532926"/>
    <n v="0.89008986736715257"/>
  </r>
  <r>
    <x v="0"/>
    <x v="1"/>
    <x v="2637"/>
    <x v="3"/>
    <x v="0"/>
    <m/>
    <m/>
    <m/>
    <n v="143"/>
    <n v="1539.2391299999999"/>
    <n v="10.48951048951049"/>
    <n v="11.888111888111888"/>
    <n v="11.18881118881119"/>
    <n v="1.0394755793728288"/>
  </r>
  <r>
    <x v="0"/>
    <x v="1"/>
    <x v="2638"/>
    <x v="3"/>
    <x v="0"/>
    <m/>
    <m/>
    <m/>
    <n v="170"/>
    <n v="1829.8646999999999"/>
    <n v="16.470588235294116"/>
    <n v="20.588235294117649"/>
    <n v="18.529411764705884"/>
    <n v="1.7214403482665097"/>
  </r>
  <r>
    <x v="0"/>
    <x v="1"/>
    <x v="2639"/>
    <x v="3"/>
    <x v="0"/>
    <m/>
    <m/>
    <m/>
    <n v="150"/>
    <n v="1614.5864999999999"/>
    <m/>
    <m/>
    <n v="26.666666666666668"/>
    <n v="2.4774167975052417"/>
  </r>
  <r>
    <x v="0"/>
    <x v="1"/>
    <x v="2640"/>
    <x v="3"/>
    <x v="0"/>
    <m/>
    <m/>
    <m/>
    <n v="167"/>
    <n v="1797.5729699999999"/>
    <n v="7.1856287425149699"/>
    <n v="9.8802395209580833"/>
    <n v="8.5329341317365266"/>
    <n v="0.7927362881238702"/>
  </r>
  <r>
    <x v="0"/>
    <x v="1"/>
    <x v="2641"/>
    <x v="3"/>
    <x v="0"/>
    <m/>
    <m/>
    <m/>
    <n v="167"/>
    <n v="1797.5729699999999"/>
    <n v="15.568862275449101"/>
    <n v="16.766467065868262"/>
    <n v="16.167664670658681"/>
    <n v="1.5020266511820699"/>
  </r>
  <r>
    <x v="0"/>
    <x v="1"/>
    <x v="2642"/>
    <x v="3"/>
    <x v="0"/>
    <m/>
    <m/>
    <m/>
    <n v="167.22"/>
    <n v="1799.9410301999999"/>
    <m/>
    <m/>
    <n v="20.930510704461188"/>
    <n v="1.9445099549848279"/>
  </r>
  <r>
    <x v="0"/>
    <x v="1"/>
    <x v="2643"/>
    <x v="3"/>
    <x v="0"/>
    <m/>
    <m/>
    <m/>
    <n v="143"/>
    <n v="1539.2391299999999"/>
    <n v="12.587412587412587"/>
    <n v="13.986013986013987"/>
    <n v="13.286713286713287"/>
    <n v="1.2343772505052339"/>
  </r>
  <r>
    <x v="0"/>
    <x v="1"/>
    <x v="2644"/>
    <x v="3"/>
    <x v="0"/>
    <m/>
    <m/>
    <m/>
    <n v="167"/>
    <n v="1797.5729699999999"/>
    <n v="22.155688622754489"/>
    <n v="23.353293413173652"/>
    <n v="22.754491017964071"/>
    <n v="2.1139634349969874"/>
  </r>
  <r>
    <x v="0"/>
    <x v="1"/>
    <x v="2644"/>
    <x v="3"/>
    <x v="0"/>
    <m/>
    <m/>
    <m/>
    <n v="167"/>
    <n v="1797.5729699999999"/>
    <n v="22.155688622754489"/>
    <n v="23.353293413173652"/>
    <n v="22.754491017964071"/>
    <n v="2.1139634349969874"/>
  </r>
  <r>
    <x v="0"/>
    <x v="6"/>
    <x v="2645"/>
    <x v="3"/>
    <x v="0"/>
    <m/>
    <m/>
    <m/>
    <n v="143"/>
    <n v="1539.2391299999999"/>
    <m/>
    <m/>
    <n v="7.6923076923076925"/>
    <n v="0.71463946081881968"/>
  </r>
  <r>
    <x v="0"/>
    <x v="74"/>
    <x v="2646"/>
    <x v="3"/>
    <x v="0"/>
    <m/>
    <m/>
    <m/>
    <n v="143"/>
    <n v="1539.2391299999999"/>
    <m/>
    <m/>
    <n v="11.888111888111888"/>
    <n v="1.1044428030836304"/>
  </r>
  <r>
    <x v="0"/>
    <x v="74"/>
    <x v="2647"/>
    <x v="3"/>
    <x v="0"/>
    <m/>
    <m/>
    <m/>
    <n v="143"/>
    <n v="1539.2391299999999"/>
    <m/>
    <m/>
    <n v="15.384615384615385"/>
    <n v="1.4292789216376394"/>
  </r>
  <r>
    <x v="0"/>
    <x v="74"/>
    <x v="2648"/>
    <x v="3"/>
    <x v="0"/>
    <m/>
    <m/>
    <m/>
    <n v="143"/>
    <n v="1539.2391299999999"/>
    <m/>
    <m/>
    <n v="13.986013986013987"/>
    <n v="1.2993444742160358"/>
  </r>
  <r>
    <x v="0"/>
    <x v="74"/>
    <x v="2649"/>
    <x v="3"/>
    <x v="0"/>
    <m/>
    <m/>
    <m/>
    <n v="143"/>
    <n v="1539.2391299999999"/>
    <n v="11.188811188811188"/>
    <n v="13.986013986013987"/>
    <n v="12.587412587412587"/>
    <n v="1.1694100267944321"/>
  </r>
  <r>
    <x v="0"/>
    <x v="74"/>
    <x v="2650"/>
    <x v="3"/>
    <x v="0"/>
    <m/>
    <m/>
    <m/>
    <n v="143"/>
    <n v="1539.2391299999999"/>
    <n v="13.986013986013987"/>
    <n v="14.685314685314685"/>
    <n v="14.335664335664337"/>
    <n v="1.3318280860714367"/>
  </r>
  <r>
    <x v="0"/>
    <x v="74"/>
    <x v="2651"/>
    <x v="3"/>
    <x v="0"/>
    <m/>
    <m/>
    <m/>
    <n v="143"/>
    <n v="1539.2391299999999"/>
    <n v="16.083916083916083"/>
    <n v="20.97902097902098"/>
    <n v="18.531468531468533"/>
    <n v="1.7216314283362475"/>
  </r>
  <r>
    <x v="0"/>
    <x v="74"/>
    <x v="2652"/>
    <x v="3"/>
    <x v="0"/>
    <m/>
    <m/>
    <m/>
    <n v="143"/>
    <n v="1539.2391299999999"/>
    <m/>
    <m/>
    <n v="13.986013986013987"/>
    <n v="1.2993444742160358"/>
  </r>
  <r>
    <x v="0"/>
    <x v="74"/>
    <x v="2653"/>
    <x v="3"/>
    <x v="0"/>
    <m/>
    <m/>
    <m/>
    <n v="143"/>
    <n v="1539.2391299999999"/>
    <n v="10.48951048951049"/>
    <n v="13.986013986013987"/>
    <n v="12.237762237762238"/>
    <n v="1.1369264149390312"/>
  </r>
  <r>
    <x v="0"/>
    <x v="74"/>
    <x v="2654"/>
    <x v="3"/>
    <x v="0"/>
    <m/>
    <m/>
    <m/>
    <n v="143"/>
    <n v="1539.2391299999999"/>
    <n v="6.9930069930069934"/>
    <n v="9.79020979020979"/>
    <n v="8.3916083916083917"/>
    <n v="0.77960668452962145"/>
  </r>
  <r>
    <x v="0"/>
    <x v="74"/>
    <x v="2655"/>
    <x v="3"/>
    <x v="0"/>
    <m/>
    <m/>
    <m/>
    <n v="143"/>
    <n v="1539.2391299999999"/>
    <n v="9.0909090909090917"/>
    <n v="10.58041958041958"/>
    <n v="9.8356643356643367"/>
    <n v="0.9137640014924272"/>
  </r>
  <r>
    <x v="0"/>
    <x v="74"/>
    <x v="2656"/>
    <x v="3"/>
    <x v="0"/>
    <m/>
    <m/>
    <m/>
    <n v="143"/>
    <n v="1539.2391299999999"/>
    <n v="9.79020979020979"/>
    <n v="10.48951048951049"/>
    <n v="10.13986013986014"/>
    <n v="0.94202474380662593"/>
  </r>
  <r>
    <x v="0"/>
    <x v="74"/>
    <x v="2657"/>
    <x v="3"/>
    <x v="0"/>
    <m/>
    <m/>
    <m/>
    <n v="143"/>
    <n v="1539.2391299999999"/>
    <m/>
    <m/>
    <n v="16.083916083916083"/>
    <n v="1.494246145348441"/>
  </r>
  <r>
    <x v="0"/>
    <x v="74"/>
    <x v="2658"/>
    <x v="3"/>
    <x v="0"/>
    <m/>
    <m/>
    <m/>
    <n v="187"/>
    <n v="2012.8511699999999"/>
    <m/>
    <m/>
    <n v="8.0213903743315509"/>
    <n v="0.74521227197684403"/>
  </r>
  <r>
    <x v="0"/>
    <x v="74"/>
    <x v="2659"/>
    <x v="3"/>
    <x v="0"/>
    <m/>
    <m/>
    <m/>
    <n v="187"/>
    <n v="2012.8511699999999"/>
    <n v="5.882352941176471"/>
    <n v="6.4171122994652405"/>
    <n v="6.1497326203208562"/>
    <n v="0.57132940851558045"/>
  </r>
  <r>
    <x v="0"/>
    <x v="74"/>
    <x v="2660"/>
    <x v="3"/>
    <x v="0"/>
    <m/>
    <m/>
    <m/>
    <n v="143"/>
    <n v="1539.2391299999999"/>
    <m/>
    <m/>
    <n v="12.587412587412587"/>
    <n v="1.1694100267944321"/>
  </r>
  <r>
    <x v="0"/>
    <x v="3"/>
    <x v="2661"/>
    <x v="3"/>
    <x v="0"/>
    <m/>
    <m/>
    <m/>
    <n v="148"/>
    <n v="1593.0586799999999"/>
    <n v="12.162162162162161"/>
    <n v="13.513513513513514"/>
    <n v="12.837837837837839"/>
    <n v="1.1926753163665436"/>
  </r>
  <r>
    <x v="0"/>
    <x v="3"/>
    <x v="2662"/>
    <x v="3"/>
    <x v="0"/>
    <m/>
    <m/>
    <m/>
    <n v="163"/>
    <n v="1754.5173299999999"/>
    <n v="8.5889570552147241"/>
    <n v="13.496932515337424"/>
    <n v="11.042944785276074"/>
    <n v="1.0259241339362195"/>
  </r>
  <r>
    <x v="0"/>
    <x v="3"/>
    <x v="2663"/>
    <x v="3"/>
    <x v="0"/>
    <m/>
    <m/>
    <m/>
    <n v="135"/>
    <n v="1453.1278499999999"/>
    <m/>
    <m/>
    <n v="13.333333333333334"/>
    <n v="1.2387083987526208"/>
  </r>
  <r>
    <x v="0"/>
    <x v="3"/>
    <x v="2664"/>
    <x v="3"/>
    <x v="0"/>
    <m/>
    <m/>
    <m/>
    <n v="143"/>
    <n v="1539.2391299999999"/>
    <m/>
    <m/>
    <n v="18.88111888111888"/>
    <n v="1.7541150401916481"/>
  </r>
  <r>
    <x v="0"/>
    <x v="3"/>
    <x v="2665"/>
    <x v="3"/>
    <x v="0"/>
    <m/>
    <m/>
    <m/>
    <n v="200"/>
    <n v="2152.7819999999997"/>
    <m/>
    <m/>
    <n v="15"/>
    <n v="1.3935469485966983"/>
  </r>
  <r>
    <x v="0"/>
    <x v="0"/>
    <x v="2421"/>
    <x v="3"/>
    <x v="0"/>
    <m/>
    <m/>
    <m/>
    <n v="134"/>
    <n v="1442.36394"/>
    <n v="11.940298507462687"/>
    <n v="13.432835820895523"/>
    <n v="12.686567164179106"/>
    <n v="1.1786217973205908"/>
  </r>
  <r>
    <x v="0"/>
    <x v="0"/>
    <x v="2666"/>
    <x v="3"/>
    <x v="0"/>
    <m/>
    <m/>
    <m/>
    <n v="135"/>
    <n v="1453.1278499999999"/>
    <n v="11.851851851851851"/>
    <n v="12.592592592592593"/>
    <n v="12.222222222222221"/>
    <n v="1.1354826988565689"/>
  </r>
  <r>
    <x v="0"/>
    <x v="0"/>
    <x v="2667"/>
    <x v="3"/>
    <x v="0"/>
    <m/>
    <m/>
    <m/>
    <n v="148"/>
    <n v="1593.0586799999999"/>
    <n v="7.4324324324324325"/>
    <n v="8.1081081081081088"/>
    <n v="7.7702702702702702"/>
    <n v="0.72188242832711846"/>
  </r>
  <r>
    <x v="0"/>
    <x v="0"/>
    <x v="2668"/>
    <x v="3"/>
    <x v="0"/>
    <m/>
    <m/>
    <m/>
    <n v="129"/>
    <n v="1388.5443899999998"/>
    <n v="9.3023255813953494"/>
    <n v="10.852713178294573"/>
    <n v="10.077519379844961"/>
    <n v="0.93623309208046912"/>
  </r>
  <r>
    <x v="0"/>
    <x v="0"/>
    <x v="2669"/>
    <x v="3"/>
    <x v="0"/>
    <m/>
    <m/>
    <m/>
    <n v="126"/>
    <n v="1356.2526599999999"/>
    <n v="10.317460317460318"/>
    <n v="11.904761904761905"/>
    <n v="11.111111111111111"/>
    <n v="1.0322569989605173"/>
  </r>
  <r>
    <x v="0"/>
    <x v="0"/>
    <x v="634"/>
    <x v="3"/>
    <x v="0"/>
    <m/>
    <m/>
    <m/>
    <n v="129"/>
    <n v="1388.5443899999998"/>
    <n v="9.3023255813953494"/>
    <n v="11.627906976744185"/>
    <n v="10.465116279069768"/>
    <n v="0.97224205716048728"/>
  </r>
  <r>
    <x v="0"/>
    <x v="0"/>
    <x v="2670"/>
    <x v="3"/>
    <x v="0"/>
    <m/>
    <m/>
    <m/>
    <n v="129"/>
    <n v="1388.5443899999998"/>
    <n v="10.852713178294573"/>
    <n v="11.627906976744185"/>
    <n v="11.240310077519378"/>
    <n v="1.0442599873205232"/>
  </r>
  <r>
    <x v="0"/>
    <x v="0"/>
    <x v="2671"/>
    <x v="3"/>
    <x v="0"/>
    <m/>
    <m/>
    <m/>
    <n v="135"/>
    <n v="1453.1278499999999"/>
    <m/>
    <m/>
    <n v="5.1851851851851851"/>
    <n v="0.48171993284824138"/>
  </r>
  <r>
    <x v="0"/>
    <x v="0"/>
    <x v="2672"/>
    <x v="3"/>
    <x v="0"/>
    <m/>
    <m/>
    <m/>
    <n v="136"/>
    <n v="1463.89176"/>
    <m/>
    <m/>
    <n v="5.882352941176471"/>
    <n v="0.54648899944968565"/>
  </r>
  <r>
    <x v="0"/>
    <x v="0"/>
    <x v="2673"/>
    <x v="3"/>
    <x v="0"/>
    <m/>
    <m/>
    <m/>
    <n v="137.86000000000001"/>
    <n v="1483.9126326000001"/>
    <m/>
    <m/>
    <n v="8.7044828086464516"/>
    <n v="0.80867369714011206"/>
  </r>
  <r>
    <x v="0"/>
    <x v="0"/>
    <x v="2674"/>
    <x v="3"/>
    <x v="0"/>
    <m/>
    <m/>
    <m/>
    <n v="147"/>
    <n v="1582.29477"/>
    <m/>
    <m/>
    <n v="10.204081632653061"/>
    <n v="0.9479911214943525"/>
  </r>
  <r>
    <x v="0"/>
    <x v="0"/>
    <x v="539"/>
    <x v="3"/>
    <x v="0"/>
    <m/>
    <m/>
    <m/>
    <n v="143"/>
    <n v="1539.2391299999999"/>
    <m/>
    <m/>
    <n v="6.9930069930069934"/>
    <n v="0.64967223710801791"/>
  </r>
  <r>
    <x v="0"/>
    <x v="0"/>
    <x v="177"/>
    <x v="3"/>
    <x v="0"/>
    <m/>
    <m/>
    <m/>
    <n v="143"/>
    <n v="1539.2391299999999"/>
    <m/>
    <m/>
    <n v="6.9930069930069934"/>
    <n v="0.64967223710801791"/>
  </r>
  <r>
    <x v="0"/>
    <x v="0"/>
    <x v="2675"/>
    <x v="3"/>
    <x v="0"/>
    <m/>
    <m/>
    <m/>
    <n v="139"/>
    <n v="1496.1834899999999"/>
    <n v="9.3525179856115113"/>
    <n v="10.071942446043165"/>
    <n v="9.7122302158273381"/>
    <n v="0.90229658542232261"/>
  </r>
  <r>
    <x v="0"/>
    <x v="0"/>
    <x v="178"/>
    <x v="3"/>
    <x v="0"/>
    <m/>
    <m/>
    <m/>
    <n v="128"/>
    <n v="1377.7804799999999"/>
    <n v="6.25"/>
    <n v="7.8125"/>
    <n v="7.03125"/>
    <n v="0.65322513215470235"/>
  </r>
  <r>
    <x v="0"/>
    <x v="0"/>
    <x v="2676"/>
    <x v="3"/>
    <x v="0"/>
    <m/>
    <m/>
    <m/>
    <n v="149"/>
    <n v="1603.82259"/>
    <m/>
    <m/>
    <n v="4.6979865771812079"/>
    <n v="0.43645765727860797"/>
  </r>
  <r>
    <x v="0"/>
    <x v="0"/>
    <x v="2677"/>
    <x v="3"/>
    <x v="0"/>
    <m/>
    <m/>
    <m/>
    <n v="143"/>
    <n v="1539.2391299999999"/>
    <m/>
    <m/>
    <n v="6.9930069930069934"/>
    <n v="0.64967223710801791"/>
  </r>
  <r>
    <x v="0"/>
    <x v="0"/>
    <x v="2678"/>
    <x v="3"/>
    <x v="0"/>
    <m/>
    <m/>
    <m/>
    <n v="143"/>
    <n v="1539.2391299999999"/>
    <m/>
    <m/>
    <n v="7.6923076923076925"/>
    <n v="0.71463946081881968"/>
  </r>
  <r>
    <x v="0"/>
    <x v="0"/>
    <x v="2679"/>
    <x v="3"/>
    <x v="0"/>
    <m/>
    <m/>
    <m/>
    <n v="134"/>
    <n v="1442.36394"/>
    <m/>
    <m/>
    <n v="6.7164179104477615"/>
    <n v="0.62397624564031273"/>
  </r>
  <r>
    <x v="0"/>
    <x v="0"/>
    <x v="173"/>
    <x v="3"/>
    <x v="0"/>
    <m/>
    <m/>
    <m/>
    <n v="143"/>
    <n v="1539.2391299999999"/>
    <m/>
    <m/>
    <n v="8.3916083916083917"/>
    <n v="0.77960668452962145"/>
  </r>
  <r>
    <x v="0"/>
    <x v="0"/>
    <x v="2680"/>
    <x v="3"/>
    <x v="0"/>
    <m/>
    <m/>
    <m/>
    <n v="128"/>
    <n v="1377.7804799999999"/>
    <m/>
    <m/>
    <n v="10.9375"/>
    <n v="1.0161279833517591"/>
  </r>
  <r>
    <x v="0"/>
    <x v="0"/>
    <x v="2681"/>
    <x v="3"/>
    <x v="0"/>
    <m/>
    <m/>
    <m/>
    <n v="142"/>
    <n v="1528.4752199999998"/>
    <m/>
    <m/>
    <n v="9.1549295774647881"/>
    <n v="0.85052161181958108"/>
  </r>
  <r>
    <x v="0"/>
    <x v="166"/>
    <x v="2682"/>
    <x v="3"/>
    <x v="0"/>
    <m/>
    <m/>
    <m/>
    <n v="94"/>
    <n v="1011.8075399999999"/>
    <n v="6.3829787234042552"/>
    <n v="7.4468085106382977"/>
    <n v="6.914893617021276"/>
    <n v="0.64241525999138571"/>
  </r>
  <r>
    <x v="0"/>
    <x v="166"/>
    <x v="2683"/>
    <x v="3"/>
    <x v="0"/>
    <m/>
    <m/>
    <m/>
    <n v="124"/>
    <n v="1334.7248399999999"/>
    <n v="7.096774193548387"/>
    <n v="8.064516129032258"/>
    <n v="7.5806451612903221"/>
    <n v="0.70426566219403031"/>
  </r>
  <r>
    <x v="0"/>
    <x v="166"/>
    <x v="2684"/>
    <x v="3"/>
    <x v="0"/>
    <m/>
    <m/>
    <m/>
    <n v="91"/>
    <n v="979.51580999999987"/>
    <n v="6.0439560439560438"/>
    <n v="7.1428571428571432"/>
    <n v="6.5934065934065931"/>
    <n v="0.61254810927327397"/>
  </r>
  <r>
    <x v="0"/>
    <x v="166"/>
    <x v="2685"/>
    <x v="3"/>
    <x v="0"/>
    <m/>
    <m/>
    <m/>
    <n v="130"/>
    <n v="1399.3082999999999"/>
    <n v="7.6923076923076925"/>
    <n v="9.2307692307692299"/>
    <n v="8.4615384615384617"/>
    <n v="0.78610340690070157"/>
  </r>
  <r>
    <x v="0"/>
    <x v="166"/>
    <x v="2686"/>
    <x v="3"/>
    <x v="0"/>
    <m/>
    <m/>
    <m/>
    <n v="131"/>
    <n v="1410.0722099999998"/>
    <n v="5.5725190839694658"/>
    <n v="6.106870229007634"/>
    <n v="5.8396946564885504"/>
    <n v="0.54252591128573757"/>
  </r>
  <r>
    <x v="0"/>
    <x v="166"/>
    <x v="2687"/>
    <x v="3"/>
    <x v="0"/>
    <m/>
    <m/>
    <m/>
    <n v="130"/>
    <n v="1399.3082999999999"/>
    <n v="7.6923076923076925"/>
    <n v="8.4615384615384617"/>
    <n v="8.0769230769230766"/>
    <n v="0.75037143385976057"/>
  </r>
  <r>
    <x v="0"/>
    <x v="166"/>
    <x v="2688"/>
    <x v="3"/>
    <x v="0"/>
    <m/>
    <m/>
    <m/>
    <n v="130"/>
    <n v="1399.3082999999999"/>
    <n v="6.1538461538461542"/>
    <n v="7.6923076923076925"/>
    <n v="6.9230769230769234"/>
    <n v="0.64317551473693768"/>
  </r>
  <r>
    <x v="0"/>
    <x v="167"/>
    <x v="2689"/>
    <x v="3"/>
    <x v="0"/>
    <m/>
    <m/>
    <m/>
    <n v="126"/>
    <n v="1356.2526599999999"/>
    <m/>
    <m/>
    <n v="7.9365079365079367"/>
    <n v="0.73732642782894087"/>
  </r>
  <r>
    <x v="0"/>
    <x v="167"/>
    <x v="2690"/>
    <x v="3"/>
    <x v="0"/>
    <m/>
    <m/>
    <m/>
    <n v="174"/>
    <n v="1872.9203399999999"/>
    <n v="1.7241379310344827"/>
    <n v="2.8735632183908044"/>
    <n v="2.2988505747126435"/>
    <n v="0.21357041357803805"/>
  </r>
  <r>
    <x v="0"/>
    <x v="167"/>
    <x v="2691"/>
    <x v="3"/>
    <x v="0"/>
    <m/>
    <m/>
    <m/>
    <n v="130"/>
    <n v="1399.3082999999999"/>
    <m/>
    <m/>
    <n v="10.76923076923077"/>
    <n v="1.0004952451463476"/>
  </r>
  <r>
    <x v="0"/>
    <x v="167"/>
    <x v="2692"/>
    <x v="3"/>
    <x v="0"/>
    <m/>
    <m/>
    <m/>
    <n v="129"/>
    <n v="1388.5443899999998"/>
    <n v="10.077519379844961"/>
    <n v="12.015503875968992"/>
    <n v="11.046511627906977"/>
    <n v="1.0262555047805142"/>
  </r>
  <r>
    <x v="0"/>
    <x v="167"/>
    <x v="2693"/>
    <x v="3"/>
    <x v="0"/>
    <m/>
    <m/>
    <m/>
    <n v="135"/>
    <n v="1453.1278499999999"/>
    <m/>
    <m/>
    <n v="14.814814814814815"/>
    <n v="1.3763426652806896"/>
  </r>
  <r>
    <x v="0"/>
    <x v="5"/>
    <x v="2694"/>
    <x v="3"/>
    <x v="0"/>
    <m/>
    <m/>
    <m/>
    <n v="144"/>
    <n v="1550.0030399999998"/>
    <m/>
    <m/>
    <n v="11.111111111111111"/>
    <n v="1.0322569989605173"/>
  </r>
  <r>
    <x v="0"/>
    <x v="5"/>
    <x v="2695"/>
    <x v="3"/>
    <x v="0"/>
    <m/>
    <m/>
    <m/>
    <n v="143"/>
    <n v="1539.2391299999999"/>
    <m/>
    <m/>
    <n v="10.48951048951049"/>
    <n v="0.97450835566202687"/>
  </r>
  <r>
    <x v="0"/>
    <x v="5"/>
    <x v="2696"/>
    <x v="3"/>
    <x v="0"/>
    <m/>
    <m/>
    <m/>
    <n v="135.9"/>
    <n v="1462.8153689999999"/>
    <m/>
    <m/>
    <n v="11.037527593818984"/>
    <n v="1.0254208598945536"/>
  </r>
  <r>
    <x v="0"/>
    <x v="5"/>
    <x v="2697"/>
    <x v="3"/>
    <x v="0"/>
    <m/>
    <m/>
    <m/>
    <n v="144"/>
    <n v="1550.0030399999998"/>
    <m/>
    <m/>
    <n v="10.763888888888889"/>
    <n v="0.99999896774300112"/>
  </r>
  <r>
    <x v="0"/>
    <x v="5"/>
    <x v="2698"/>
    <x v="3"/>
    <x v="0"/>
    <m/>
    <m/>
    <m/>
    <n v="144"/>
    <n v="1550.0030399999998"/>
    <m/>
    <m/>
    <n v="9.0277777777777786"/>
    <n v="0.83870881165542033"/>
  </r>
  <r>
    <x v="0"/>
    <x v="5"/>
    <x v="2699"/>
    <x v="3"/>
    <x v="0"/>
    <m/>
    <m/>
    <m/>
    <n v="156"/>
    <n v="1679.1699599999999"/>
    <m/>
    <m/>
    <n v="8.3333333333333339"/>
    <n v="0.77419274922038794"/>
  </r>
  <r>
    <x v="0"/>
    <x v="5"/>
    <x v="2700"/>
    <x v="3"/>
    <x v="0"/>
    <m/>
    <m/>
    <m/>
    <n v="170.66"/>
    <n v="1836.9688805999999"/>
    <n v="6.4455642798546817"/>
    <n v="7.0315246689323807"/>
    <n v="6.7385444743935317"/>
    <n v="0.62603187268494986"/>
  </r>
  <r>
    <x v="0"/>
    <x v="5"/>
    <x v="2701"/>
    <x v="3"/>
    <x v="0"/>
    <m/>
    <m/>
    <m/>
    <n v="139"/>
    <n v="1496.1834899999999"/>
    <m/>
    <m/>
    <n v="8.6330935251798557"/>
    <n v="0.8020414092642868"/>
  </r>
  <r>
    <x v="0"/>
    <x v="5"/>
    <x v="2697"/>
    <x v="3"/>
    <x v="0"/>
    <m/>
    <m/>
    <m/>
    <n v="121"/>
    <n v="1302.4331099999999"/>
    <m/>
    <m/>
    <n v="9.9173553719008272"/>
    <n v="0.92135335444409805"/>
  </r>
  <r>
    <x v="0"/>
    <x v="5"/>
    <x v="2702"/>
    <x v="3"/>
    <x v="0"/>
    <m/>
    <m/>
    <m/>
    <n v="272"/>
    <n v="2927.78352"/>
    <m/>
    <m/>
    <n v="4.4117647058823533"/>
    <n v="0.40986674958726421"/>
  </r>
  <r>
    <x v="0"/>
    <x v="5"/>
    <x v="2703"/>
    <x v="3"/>
    <x v="0"/>
    <m/>
    <m/>
    <m/>
    <n v="129"/>
    <n v="1388.5443899999998"/>
    <m/>
    <m/>
    <n v="8.5271317829457356"/>
    <n v="0.79219723176039691"/>
  </r>
  <r>
    <x v="0"/>
    <x v="5"/>
    <x v="2704"/>
    <x v="3"/>
    <x v="0"/>
    <m/>
    <m/>
    <m/>
    <n v="135.9"/>
    <n v="1462.8153689999999"/>
    <n v="7.3583517292126563"/>
    <n v="8.0941869021339219"/>
    <n v="7.7262693156732887"/>
    <n v="0.71779460192618749"/>
  </r>
  <r>
    <x v="0"/>
    <x v="5"/>
    <x v="2705"/>
    <x v="3"/>
    <x v="0"/>
    <m/>
    <m/>
    <m/>
    <n v="135"/>
    <n v="1453.1278499999999"/>
    <m/>
    <m/>
    <n v="7.0370370370370372"/>
    <n v="0.65376276600832761"/>
  </r>
  <r>
    <x v="0"/>
    <x v="5"/>
    <x v="2706"/>
    <x v="3"/>
    <x v="0"/>
    <m/>
    <m/>
    <m/>
    <n v="110"/>
    <n v="1184.0300999999999"/>
    <m/>
    <m/>
    <n v="8.1818181818181817"/>
    <n v="0.76011651741638087"/>
  </r>
  <r>
    <x v="0"/>
    <x v="5"/>
    <x v="2707"/>
    <x v="3"/>
    <x v="0"/>
    <m/>
    <m/>
    <m/>
    <n v="128"/>
    <n v="1377.7804799999999"/>
    <m/>
    <m/>
    <n v="6.640625"/>
    <n v="0.61693484703499668"/>
  </r>
  <r>
    <x v="0"/>
    <x v="5"/>
    <x v="2708"/>
    <x v="3"/>
    <x v="0"/>
    <m/>
    <m/>
    <m/>
    <n v="148"/>
    <n v="1593.0586799999999"/>
    <m/>
    <m/>
    <n v="5.743243243243243"/>
    <n v="0.53356527311134838"/>
  </r>
  <r>
    <x v="0"/>
    <x v="5"/>
    <x v="1872"/>
    <x v="3"/>
    <x v="0"/>
    <m/>
    <m/>
    <m/>
    <n v="143"/>
    <n v="1539.2391299999999"/>
    <m/>
    <m/>
    <n v="5.5944055944055942"/>
    <n v="0.51973778968641426"/>
  </r>
  <r>
    <x v="0"/>
    <x v="5"/>
    <x v="2709"/>
    <x v="3"/>
    <x v="0"/>
    <m/>
    <m/>
    <m/>
    <n v="124"/>
    <n v="1334.7248399999999"/>
    <m/>
    <m/>
    <n v="6.4516129032258061"/>
    <n v="0.5993750316544938"/>
  </r>
  <r>
    <x v="0"/>
    <x v="5"/>
    <x v="2710"/>
    <x v="3"/>
    <x v="0"/>
    <m/>
    <m/>
    <m/>
    <n v="129"/>
    <n v="1388.5443899999998"/>
    <m/>
    <m/>
    <n v="6.2015503875968996"/>
    <n v="0.57614344128028872"/>
  </r>
  <r>
    <x v="0"/>
    <x v="5"/>
    <x v="2711"/>
    <x v="3"/>
    <x v="0"/>
    <m/>
    <m/>
    <m/>
    <n v="128.75"/>
    <n v="1385.8534124999999"/>
    <m/>
    <m/>
    <n v="5.825242718446602"/>
    <n v="0.5411832810084265"/>
  </r>
  <r>
    <x v="0"/>
    <x v="5"/>
    <x v="2712"/>
    <x v="3"/>
    <x v="0"/>
    <m/>
    <m/>
    <m/>
    <n v="143"/>
    <n v="1539.2391299999999"/>
    <m/>
    <m/>
    <n v="4.5454545454545459"/>
    <n v="0.42228695412021161"/>
  </r>
  <r>
    <x v="0"/>
    <x v="5"/>
    <x v="2025"/>
    <x v="3"/>
    <x v="0"/>
    <m/>
    <m/>
    <m/>
    <n v="121"/>
    <n v="1302.4331099999999"/>
    <m/>
    <m/>
    <n v="5.3719008264462813"/>
    <n v="0.49906640032388644"/>
  </r>
  <r>
    <x v="0"/>
    <x v="5"/>
    <x v="2713"/>
    <x v="3"/>
    <x v="0"/>
    <m/>
    <m/>
    <m/>
    <n v="143"/>
    <n v="1539.2391299999999"/>
    <m/>
    <m/>
    <n v="4.1958041958041958"/>
    <n v="0.38980334226481073"/>
  </r>
  <r>
    <x v="0"/>
    <x v="8"/>
    <x v="2714"/>
    <x v="3"/>
    <x v="0"/>
    <m/>
    <m/>
    <m/>
    <n v="143"/>
    <n v="1539.2391299999999"/>
    <n v="10.48951048951049"/>
    <n v="11.188811188811188"/>
    <n v="10.83916083916084"/>
    <n v="1.0069919675174277"/>
  </r>
  <r>
    <x v="0"/>
    <x v="8"/>
    <x v="2715"/>
    <x v="3"/>
    <x v="0"/>
    <m/>
    <m/>
    <m/>
    <n v="135"/>
    <n v="1453.1278499999999"/>
    <m/>
    <m/>
    <n v="11.111111111111111"/>
    <n v="1.0322569989605173"/>
  </r>
  <r>
    <x v="0"/>
    <x v="8"/>
    <x v="2716"/>
    <x v="3"/>
    <x v="0"/>
    <m/>
    <m/>
    <m/>
    <n v="143"/>
    <n v="1539.2391299999999"/>
    <m/>
    <m/>
    <n v="8.3916083916083917"/>
    <n v="0.77960668452962145"/>
  </r>
  <r>
    <x v="0"/>
    <x v="8"/>
    <x v="2717"/>
    <x v="3"/>
    <x v="0"/>
    <m/>
    <m/>
    <m/>
    <n v="144"/>
    <n v="1550.0030399999998"/>
    <n v="6.9444444444444446"/>
    <n v="7.6388888888888893"/>
    <n v="7.291666666666667"/>
    <n v="0.67741865556783942"/>
  </r>
  <r>
    <x v="0"/>
    <x v="8"/>
    <x v="2718"/>
    <x v="3"/>
    <x v="0"/>
    <m/>
    <m/>
    <m/>
    <n v="136"/>
    <n v="1463.89176"/>
    <m/>
    <m/>
    <n v="7.3529411764705879"/>
    <n v="0.68311124931210698"/>
  </r>
  <r>
    <x v="0"/>
    <x v="8"/>
    <x v="2719"/>
    <x v="3"/>
    <x v="0"/>
    <m/>
    <m/>
    <m/>
    <n v="145"/>
    <n v="1560.76695"/>
    <m/>
    <m/>
    <n v="6.5517241379310347"/>
    <n v="0.60867567869740846"/>
  </r>
  <r>
    <x v="0"/>
    <x v="8"/>
    <x v="2720"/>
    <x v="3"/>
    <x v="0"/>
    <m/>
    <m/>
    <m/>
    <n v="128.69999999999999"/>
    <n v="1385.3152169999998"/>
    <m/>
    <m/>
    <n v="3.8850038850038855"/>
    <n v="0.36092902061556553"/>
  </r>
  <r>
    <x v="0"/>
    <x v="7"/>
    <x v="2721"/>
    <x v="3"/>
    <x v="0"/>
    <m/>
    <m/>
    <m/>
    <n v="129"/>
    <n v="1388.5443899999998"/>
    <n v="6.9767441860465116"/>
    <n v="9.3023255813953494"/>
    <n v="8.1395348837209305"/>
    <n v="0.75618826668037897"/>
  </r>
  <r>
    <x v="0"/>
    <x v="7"/>
    <x v="2722"/>
    <x v="3"/>
    <x v="0"/>
    <m/>
    <m/>
    <m/>
    <n v="127"/>
    <n v="1367.01657"/>
    <n v="7.8740157480314963"/>
    <n v="11.811023622047244"/>
    <n v="9.8425196850393704"/>
    <n v="0.91440088490597005"/>
  </r>
  <r>
    <x v="0"/>
    <x v="7"/>
    <x v="2723"/>
    <x v="3"/>
    <x v="0"/>
    <m/>
    <m/>
    <m/>
    <n v="130"/>
    <n v="1399.3082999999999"/>
    <n v="12.692307692307692"/>
    <n v="13.846153846153847"/>
    <n v="13.26923076923077"/>
    <n v="1.232753069912464"/>
  </r>
  <r>
    <x v="0"/>
    <x v="7"/>
    <x v="1655"/>
    <x v="3"/>
    <x v="0"/>
    <m/>
    <m/>
    <m/>
    <n v="140"/>
    <n v="1506.9473999999998"/>
    <n v="5.3571428571428568"/>
    <n v="5.7142857142857144"/>
    <n v="5.5357142857142856"/>
    <n v="0.5142851834106863"/>
  </r>
  <r>
    <x v="0"/>
    <x v="7"/>
    <x v="2724"/>
    <x v="3"/>
    <x v="0"/>
    <m/>
    <m/>
    <m/>
    <n v="140"/>
    <n v="1506.9473999999998"/>
    <n v="8.5714285714285712"/>
    <n v="11.428571428571429"/>
    <n v="10"/>
    <n v="0.92903129906446547"/>
  </r>
  <r>
    <x v="0"/>
    <x v="7"/>
    <x v="2725"/>
    <x v="3"/>
    <x v="0"/>
    <m/>
    <m/>
    <m/>
    <n v="102"/>
    <n v="1097.9188199999999"/>
    <n v="6.8627450980392153"/>
    <n v="7.3529411764705879"/>
    <n v="7.1078431372549016"/>
    <n v="0.66034087433503674"/>
  </r>
  <r>
    <x v="0"/>
    <x v="7"/>
    <x v="2726"/>
    <x v="3"/>
    <x v="0"/>
    <m/>
    <m/>
    <m/>
    <n v="106"/>
    <n v="1140.9744599999999"/>
    <m/>
    <m/>
    <n v="7.5471698113207548"/>
    <n v="0.70115569740714379"/>
  </r>
  <r>
    <x v="0"/>
    <x v="7"/>
    <x v="2727"/>
    <x v="3"/>
    <x v="0"/>
    <m/>
    <m/>
    <m/>
    <n v="106"/>
    <n v="1140.9744599999999"/>
    <n v="14.150943396226415"/>
    <n v="16.981132075471699"/>
    <n v="15.566037735849058"/>
    <n v="1.4461336259022342"/>
  </r>
  <r>
    <x v="0"/>
    <x v="7"/>
    <x v="2728"/>
    <x v="3"/>
    <x v="0"/>
    <m/>
    <m/>
    <m/>
    <n v="128"/>
    <n v="1377.7804799999999"/>
    <m/>
    <m/>
    <n v="7.8125"/>
    <n v="0.72580570239411368"/>
  </r>
  <r>
    <x v="0"/>
    <x v="7"/>
    <x v="2729"/>
    <x v="3"/>
    <x v="0"/>
    <m/>
    <m/>
    <m/>
    <n v="101"/>
    <n v="1087.15491"/>
    <n v="9.9009900990099009"/>
    <n v="11.881188118811881"/>
    <n v="10.89108910891089"/>
    <n v="1.0118162663078336"/>
  </r>
  <r>
    <x v="0"/>
    <x v="7"/>
    <x v="2730"/>
    <x v="3"/>
    <x v="0"/>
    <m/>
    <m/>
    <m/>
    <n v="134"/>
    <n v="1442.36394"/>
    <n v="4.4776119402985071"/>
    <n v="5.2238805970149258"/>
    <n v="4.8507462686567164"/>
    <n v="0.4506495107402258"/>
  </r>
  <r>
    <x v="0"/>
    <x v="7"/>
    <x v="2731"/>
    <x v="3"/>
    <x v="0"/>
    <m/>
    <m/>
    <m/>
    <n v="92"/>
    <n v="990.27971999999988"/>
    <n v="8.1521739130434785"/>
    <n v="8.695652173913043"/>
    <n v="8.4239130434782616"/>
    <n v="0.78260788779887047"/>
  </r>
  <r>
    <x v="0"/>
    <x v="7"/>
    <x v="2732"/>
    <x v="3"/>
    <x v="0"/>
    <m/>
    <m/>
    <m/>
    <n v="108"/>
    <n v="1162.5022799999999"/>
    <n v="6.4814814814814818"/>
    <n v="7.4074074074074074"/>
    <n v="6.9444444444444446"/>
    <n v="0.64516062435032329"/>
  </r>
  <r>
    <x v="0"/>
    <x v="7"/>
    <x v="2733"/>
    <x v="3"/>
    <x v="0"/>
    <m/>
    <m/>
    <m/>
    <n v="128"/>
    <n v="1377.7804799999999"/>
    <n v="5.46875"/>
    <n v="7.03125"/>
    <n v="6.25"/>
    <n v="0.5806445619152909"/>
  </r>
  <r>
    <x v="0"/>
    <x v="7"/>
    <x v="2734"/>
    <x v="3"/>
    <x v="0"/>
    <m/>
    <m/>
    <m/>
    <n v="129"/>
    <n v="1388.5443899999998"/>
    <n v="5.0387596899224807"/>
    <n v="5.4263565891472867"/>
    <n v="5.2325581395348841"/>
    <n v="0.48612102858024364"/>
  </r>
  <r>
    <x v="0"/>
    <x v="7"/>
    <x v="2735"/>
    <x v="3"/>
    <x v="0"/>
    <m/>
    <m/>
    <m/>
    <n v="127"/>
    <n v="1367.01657"/>
    <n v="7.8740157480314963"/>
    <n v="10.236220472440944"/>
    <n v="9.0551181102362204"/>
    <n v="0.84124881411349239"/>
  </r>
  <r>
    <x v="0"/>
    <x v="7"/>
    <x v="2736"/>
    <x v="3"/>
    <x v="0"/>
    <m/>
    <m/>
    <m/>
    <n v="92"/>
    <n v="990.27971999999988"/>
    <m/>
    <m/>
    <n v="10.869565217391305"/>
    <n v="1.0098166294178974"/>
  </r>
  <r>
    <x v="0"/>
    <x v="7"/>
    <x v="2737"/>
    <x v="3"/>
    <x v="0"/>
    <m/>
    <m/>
    <m/>
    <n v="116"/>
    <n v="1248.61356"/>
    <n v="6.4655172413793105"/>
    <n v="6.8965517241379306"/>
    <n v="6.681034482758621"/>
    <n v="0.62068901446117308"/>
  </r>
  <r>
    <x v="0"/>
    <x v="7"/>
    <x v="2738"/>
    <x v="3"/>
    <x v="0"/>
    <m/>
    <m/>
    <m/>
    <n v="129"/>
    <n v="1388.5443899999998"/>
    <n v="4.6511627906976747"/>
    <n v="5.0387596899224807"/>
    <n v="4.8449612403100772"/>
    <n v="0.45011206350022553"/>
  </r>
  <r>
    <x v="0"/>
    <x v="7"/>
    <x v="2739"/>
    <x v="3"/>
    <x v="0"/>
    <m/>
    <m/>
    <m/>
    <n v="130"/>
    <n v="1399.3082999999999"/>
    <m/>
    <m/>
    <n v="10"/>
    <n v="0.92903129906446547"/>
  </r>
  <r>
    <x v="0"/>
    <x v="7"/>
    <x v="2740"/>
    <x v="3"/>
    <x v="0"/>
    <m/>
    <m/>
    <m/>
    <n v="92"/>
    <n v="990.27971999999988"/>
    <n v="10.869565217391305"/>
    <n v="13.043478260869565"/>
    <n v="11.956521739130434"/>
    <n v="1.1107982923596869"/>
  </r>
  <r>
    <x v="0"/>
    <x v="7"/>
    <x v="2741"/>
    <x v="3"/>
    <x v="0"/>
    <m/>
    <m/>
    <m/>
    <n v="129"/>
    <n v="1388.5443899999998"/>
    <n v="9.3023255813953494"/>
    <n v="10.852713178294573"/>
    <n v="10.077519379844961"/>
    <n v="0.93623309208046912"/>
  </r>
  <r>
    <x v="0"/>
    <x v="7"/>
    <x v="2742"/>
    <x v="3"/>
    <x v="0"/>
    <m/>
    <m/>
    <m/>
    <n v="129"/>
    <n v="1388.5443899999998"/>
    <n v="8.5271317829457356"/>
    <n v="11.627906976744185"/>
    <n v="10.077519379844961"/>
    <n v="0.93623309208046912"/>
  </r>
  <r>
    <x v="0"/>
    <x v="7"/>
    <x v="2743"/>
    <x v="3"/>
    <x v="0"/>
    <m/>
    <m/>
    <m/>
    <n v="128"/>
    <n v="1377.7804799999999"/>
    <n v="6.25"/>
    <n v="7.8125"/>
    <n v="7.03125"/>
    <n v="0.65322513215470235"/>
  </r>
  <r>
    <x v="0"/>
    <x v="7"/>
    <x v="2744"/>
    <x v="3"/>
    <x v="0"/>
    <m/>
    <m/>
    <m/>
    <n v="129"/>
    <n v="1388.5443899999998"/>
    <m/>
    <m/>
    <n v="6.2015503875968996"/>
    <n v="0.57614344128028872"/>
  </r>
  <r>
    <x v="0"/>
    <x v="7"/>
    <x v="2745"/>
    <x v="3"/>
    <x v="0"/>
    <m/>
    <m/>
    <m/>
    <n v="127"/>
    <n v="1367.01657"/>
    <n v="15.748031496062993"/>
    <n v="19.685039370078741"/>
    <n v="17.716535433070867"/>
    <n v="1.645921592830746"/>
  </r>
  <r>
    <x v="0"/>
    <x v="7"/>
    <x v="2746"/>
    <x v="3"/>
    <x v="0"/>
    <m/>
    <m/>
    <m/>
    <n v="127"/>
    <n v="1367.01657"/>
    <n v="14.173228346456693"/>
    <n v="15.748031496062993"/>
    <n v="14.960629921259843"/>
    <n v="1.3898893450570744"/>
  </r>
  <r>
    <x v="0"/>
    <x v="7"/>
    <x v="2747"/>
    <x v="3"/>
    <x v="0"/>
    <m/>
    <m/>
    <m/>
    <n v="139"/>
    <n v="1496.1834899999999"/>
    <n v="7.1942446043165464"/>
    <n v="8.6330935251798557"/>
    <n v="7.9136690647482011"/>
    <n v="0.73520462515892948"/>
  </r>
  <r>
    <x v="0"/>
    <x v="7"/>
    <x v="2748"/>
    <x v="3"/>
    <x v="0"/>
    <m/>
    <m/>
    <m/>
    <n v="129"/>
    <n v="1388.5443899999998"/>
    <n v="6.2015503875968996"/>
    <n v="6.9767441860465116"/>
    <n v="6.5891472868217056"/>
    <n v="0.61215240636030677"/>
  </r>
  <r>
    <x v="0"/>
    <x v="7"/>
    <x v="2749"/>
    <x v="3"/>
    <x v="0"/>
    <m/>
    <m/>
    <m/>
    <n v="117"/>
    <n v="1259.3774699999999"/>
    <m/>
    <m/>
    <n v="7.6923076923076925"/>
    <n v="0.71463946081881968"/>
  </r>
  <r>
    <x v="0"/>
    <x v="7"/>
    <x v="2750"/>
    <x v="3"/>
    <x v="0"/>
    <m/>
    <m/>
    <m/>
    <n v="134"/>
    <n v="1442.36394"/>
    <m/>
    <m/>
    <n v="3.7313432835820897"/>
    <n v="0.3466534698001737"/>
  </r>
  <r>
    <x v="0"/>
    <x v="7"/>
    <x v="2751"/>
    <x v="3"/>
    <x v="0"/>
    <m/>
    <m/>
    <m/>
    <n v="121"/>
    <n v="1302.4331099999999"/>
    <m/>
    <m/>
    <n v="4.9586776859504136"/>
    <n v="0.46067667722204902"/>
  </r>
  <r>
    <x v="0"/>
    <x v="7"/>
    <x v="2752"/>
    <x v="3"/>
    <x v="0"/>
    <m/>
    <m/>
    <m/>
    <n v="129"/>
    <n v="1388.5443899999998"/>
    <m/>
    <m/>
    <n v="6.2015503875968996"/>
    <n v="0.57614344128028872"/>
  </r>
  <r>
    <x v="0"/>
    <x v="7"/>
    <x v="2753"/>
    <x v="3"/>
    <x v="0"/>
    <m/>
    <m/>
    <m/>
    <n v="135"/>
    <n v="1453.1278499999999"/>
    <n v="9.6296296296296298"/>
    <n v="12.222222222222221"/>
    <n v="10.925925925925926"/>
    <n v="1.0150527156445086"/>
  </r>
  <r>
    <x v="0"/>
    <x v="7"/>
    <x v="2754"/>
    <x v="3"/>
    <x v="0"/>
    <m/>
    <m/>
    <m/>
    <n v="123"/>
    <n v="1323.96093"/>
    <m/>
    <m/>
    <n v="7.3170731707317076"/>
    <n v="0.6797789993154626"/>
  </r>
  <r>
    <x v="0"/>
    <x v="7"/>
    <x v="2755"/>
    <x v="3"/>
    <x v="0"/>
    <m/>
    <m/>
    <m/>
    <n v="113"/>
    <n v="1216.3218299999999"/>
    <m/>
    <m/>
    <n v="11.504424778761061"/>
    <n v="1.0687970697201814"/>
  </r>
  <r>
    <x v="0"/>
    <x v="7"/>
    <x v="2756"/>
    <x v="3"/>
    <x v="0"/>
    <m/>
    <m/>
    <m/>
    <n v="130"/>
    <n v="1399.3082999999999"/>
    <m/>
    <m/>
    <n v="3.0769230769230771"/>
    <n v="0.2858557843275279"/>
  </r>
  <r>
    <x v="0"/>
    <x v="7"/>
    <x v="2757"/>
    <x v="3"/>
    <x v="0"/>
    <m/>
    <m/>
    <m/>
    <n v="128"/>
    <n v="1377.7804799999999"/>
    <n v="8.59375"/>
    <n v="10.15625"/>
    <n v="9.375"/>
    <n v="0.87096684287293646"/>
  </r>
  <r>
    <x v="0"/>
    <x v="7"/>
    <x v="2758"/>
    <x v="3"/>
    <x v="0"/>
    <m/>
    <m/>
    <m/>
    <n v="130"/>
    <n v="1399.3082999999999"/>
    <n v="9.2307692307692299"/>
    <n v="12.307692307692308"/>
    <n v="10.76923076923077"/>
    <n v="1.0004952451463476"/>
  </r>
  <r>
    <x v="0"/>
    <x v="7"/>
    <x v="2759"/>
    <x v="3"/>
    <x v="0"/>
    <m/>
    <m/>
    <m/>
    <n v="130"/>
    <n v="1399.3082999999999"/>
    <n v="6.5384615384615383"/>
    <n v="7.6923076923076925"/>
    <n v="7.115384615384615"/>
    <n v="0.66104150125740813"/>
  </r>
  <r>
    <x v="0"/>
    <x v="7"/>
    <x v="2760"/>
    <x v="3"/>
    <x v="0"/>
    <m/>
    <m/>
    <m/>
    <n v="130"/>
    <n v="1399.3082999999999"/>
    <n v="3.8461538461538463"/>
    <n v="4.615384615384615"/>
    <n v="4.2307692307692308"/>
    <n v="0.39305170345035079"/>
  </r>
  <r>
    <x v="0"/>
    <x v="7"/>
    <x v="2761"/>
    <x v="3"/>
    <x v="0"/>
    <m/>
    <m/>
    <m/>
    <n v="130"/>
    <n v="1399.3082999999999"/>
    <n v="3.8461538461538463"/>
    <n v="4.615384615384615"/>
    <n v="4.2307692307692308"/>
    <n v="0.39305170345035079"/>
  </r>
  <r>
    <x v="0"/>
    <x v="7"/>
    <x v="2762"/>
    <x v="3"/>
    <x v="0"/>
    <m/>
    <m/>
    <m/>
    <n v="130"/>
    <n v="1399.3082999999999"/>
    <m/>
    <m/>
    <n v="3.4615384615384617"/>
    <n v="0.32158775736846884"/>
  </r>
  <r>
    <x v="0"/>
    <x v="7"/>
    <x v="2763"/>
    <x v="3"/>
    <x v="0"/>
    <m/>
    <m/>
    <m/>
    <n v="130"/>
    <n v="1399.3082999999999"/>
    <n v="3.8461538461538463"/>
    <n v="5.384615384615385"/>
    <n v="4.6153846153846159"/>
    <n v="0.42878367649129184"/>
  </r>
  <r>
    <x v="0"/>
    <x v="7"/>
    <x v="2764"/>
    <x v="3"/>
    <x v="0"/>
    <m/>
    <m/>
    <m/>
    <n v="130"/>
    <n v="1399.3082999999999"/>
    <n v="6.9230769230769234"/>
    <n v="7.6923076923076925"/>
    <n v="7.3076923076923084"/>
    <n v="0.67890748777787868"/>
  </r>
  <r>
    <x v="0"/>
    <x v="7"/>
    <x v="2765"/>
    <x v="3"/>
    <x v="0"/>
    <m/>
    <m/>
    <m/>
    <n v="130"/>
    <n v="1399.3082999999999"/>
    <n v="6.1538461538461542"/>
    <n v="6.5384615384615383"/>
    <n v="6.3461538461538467"/>
    <n v="0.58957755517552624"/>
  </r>
  <r>
    <x v="0"/>
    <x v="7"/>
    <x v="2766"/>
    <x v="3"/>
    <x v="0"/>
    <m/>
    <m/>
    <m/>
    <n v="130"/>
    <n v="1399.3082999999999"/>
    <n v="6.9230769230769234"/>
    <n v="7.6923076923076925"/>
    <n v="7.3076923076923084"/>
    <n v="0.67890748777787868"/>
  </r>
  <r>
    <x v="0"/>
    <x v="7"/>
    <x v="2767"/>
    <x v="3"/>
    <x v="0"/>
    <m/>
    <m/>
    <m/>
    <n v="130"/>
    <n v="1399.3082999999999"/>
    <n v="5.384615384615385"/>
    <n v="6.1538461538461542"/>
    <n v="5.7692307692307701"/>
    <n v="0.53597959561411479"/>
  </r>
  <r>
    <x v="0"/>
    <x v="7"/>
    <x v="2768"/>
    <x v="3"/>
    <x v="0"/>
    <m/>
    <m/>
    <m/>
    <n v="130"/>
    <n v="1399.3082999999999"/>
    <n v="6.9230769230769234"/>
    <n v="9.2307692307692299"/>
    <n v="8.0769230769230766"/>
    <n v="0.75037143385976057"/>
  </r>
  <r>
    <x v="0"/>
    <x v="7"/>
    <x v="2769"/>
    <x v="3"/>
    <x v="0"/>
    <m/>
    <m/>
    <m/>
    <n v="130"/>
    <n v="1399.3082999999999"/>
    <n v="5"/>
    <n v="6.1538461538461542"/>
    <n v="5.5769230769230766"/>
    <n v="0.51811360909364423"/>
  </r>
  <r>
    <x v="0"/>
    <x v="7"/>
    <x v="2770"/>
    <x v="3"/>
    <x v="0"/>
    <m/>
    <m/>
    <m/>
    <n v="128"/>
    <n v="1377.7804799999999"/>
    <n v="10.9375"/>
    <n v="11.71875"/>
    <n v="11.328125"/>
    <n v="1.0524182684714649"/>
  </r>
  <r>
    <x v="0"/>
    <x v="7"/>
    <x v="2771"/>
    <x v="3"/>
    <x v="0"/>
    <m/>
    <m/>
    <m/>
    <n v="130"/>
    <n v="1399.3082999999999"/>
    <n v="6.1538461538461542"/>
    <n v="7.6923076923076925"/>
    <n v="6.9230769230769234"/>
    <n v="0.64317551473693768"/>
  </r>
  <r>
    <x v="0"/>
    <x v="7"/>
    <x v="2772"/>
    <x v="3"/>
    <x v="0"/>
    <m/>
    <m/>
    <m/>
    <n v="130"/>
    <n v="1399.3082999999999"/>
    <n v="4.615384615384615"/>
    <n v="5"/>
    <n v="4.8076923076923075"/>
    <n v="0.44664966301176223"/>
  </r>
  <r>
    <x v="0"/>
    <x v="7"/>
    <x v="2773"/>
    <x v="3"/>
    <x v="0"/>
    <m/>
    <m/>
    <m/>
    <n v="128"/>
    <n v="1377.7804799999999"/>
    <m/>
    <m/>
    <n v="4.296875"/>
    <n v="0.39919313631676251"/>
  </r>
  <r>
    <x v="0"/>
    <x v="7"/>
    <x v="2774"/>
    <x v="3"/>
    <x v="0"/>
    <m/>
    <m/>
    <m/>
    <n v="115"/>
    <n v="1237.8496499999999"/>
    <n v="8.695652173913043"/>
    <n v="9.5652173913043477"/>
    <n v="9.1304347826086953"/>
    <n v="0.84824596871103375"/>
  </r>
  <r>
    <x v="0"/>
    <x v="7"/>
    <x v="2775"/>
    <x v="3"/>
    <x v="0"/>
    <m/>
    <m/>
    <m/>
    <n v="130"/>
    <n v="1399.3082999999999"/>
    <n v="6.1538461538461542"/>
    <n v="7.6923076923076925"/>
    <n v="6.9230769230769234"/>
    <n v="0.64317551473693768"/>
  </r>
  <r>
    <x v="0"/>
    <x v="7"/>
    <x v="2776"/>
    <x v="3"/>
    <x v="0"/>
    <m/>
    <m/>
    <m/>
    <n v="129"/>
    <n v="1388.5443899999998"/>
    <n v="6.5891472868217056"/>
    <n v="6.9767441860465116"/>
    <n v="6.7829457364341081"/>
    <n v="0.63015688890031574"/>
  </r>
  <r>
    <x v="0"/>
    <x v="7"/>
    <x v="2777"/>
    <x v="3"/>
    <x v="0"/>
    <m/>
    <m/>
    <m/>
    <n v="130"/>
    <n v="1399.3082999999999"/>
    <n v="5.384615384615385"/>
    <n v="6.1538461538461542"/>
    <n v="5.7692307692307701"/>
    <n v="0.53597959561411479"/>
  </r>
  <r>
    <x v="0"/>
    <x v="7"/>
    <x v="2778"/>
    <x v="3"/>
    <x v="0"/>
    <m/>
    <m/>
    <m/>
    <n v="130"/>
    <n v="1399.3082999999999"/>
    <m/>
    <m/>
    <n v="5.384615384615385"/>
    <n v="0.50024762257317379"/>
  </r>
  <r>
    <x v="0"/>
    <x v="7"/>
    <x v="2779"/>
    <x v="3"/>
    <x v="0"/>
    <m/>
    <m/>
    <m/>
    <n v="130"/>
    <n v="1399.3082999999999"/>
    <n v="7.6923076923076925"/>
    <n v="10"/>
    <n v="8.8461538461538467"/>
    <n v="0.82183537994164257"/>
  </r>
  <r>
    <x v="0"/>
    <x v="7"/>
    <x v="2780"/>
    <x v="3"/>
    <x v="0"/>
    <m/>
    <m/>
    <m/>
    <n v="149"/>
    <n v="1603.82259"/>
    <m/>
    <m/>
    <n v="4.6979865771812079"/>
    <n v="0.43645765727860797"/>
  </r>
  <r>
    <x v="0"/>
    <x v="7"/>
    <x v="2781"/>
    <x v="3"/>
    <x v="0"/>
    <m/>
    <m/>
    <m/>
    <n v="130"/>
    <n v="1399.3082999999999"/>
    <n v="6.9230769230769234"/>
    <n v="7.6923076923076925"/>
    <n v="7.3076923076923084"/>
    <n v="0.67890748777787868"/>
  </r>
  <r>
    <x v="0"/>
    <x v="7"/>
    <x v="2782"/>
    <x v="3"/>
    <x v="0"/>
    <m/>
    <m/>
    <m/>
    <n v="121"/>
    <n v="1302.4331099999999"/>
    <n v="3.3057851239669422"/>
    <n v="6.1983471074380168"/>
    <n v="4.7520661157024797"/>
    <n v="0.44148181567113032"/>
  </r>
  <r>
    <x v="0"/>
    <x v="7"/>
    <x v="2783"/>
    <x v="3"/>
    <x v="0"/>
    <m/>
    <m/>
    <m/>
    <n v="99"/>
    <n v="1065.62709"/>
    <m/>
    <m/>
    <n v="4.0404040404040407"/>
    <n v="0.37536618144018813"/>
  </r>
  <r>
    <x v="0"/>
    <x v="7"/>
    <x v="2784"/>
    <x v="3"/>
    <x v="0"/>
    <m/>
    <m/>
    <m/>
    <n v="121"/>
    <n v="1302.4331099999999"/>
    <n v="6.6115702479338845"/>
    <n v="7.4380165289256199"/>
    <n v="7.0247933884297522"/>
    <n v="0.65262529273123615"/>
  </r>
  <r>
    <x v="0"/>
    <x v="7"/>
    <x v="2785"/>
    <x v="3"/>
    <x v="0"/>
    <m/>
    <m/>
    <m/>
    <n v="128"/>
    <n v="1377.7804799999999"/>
    <m/>
    <m/>
    <n v="11.71875"/>
    <n v="1.08870855359117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grandTotalCaption="Average" updatedVersion="8" minRefreshableVersion="3" useAutoFormatting="1" itemPrintTitles="1" createdVersion="6" indent="0" outline="1" outlineData="1" multipleFieldFilters="0" chartFormat="3" rowHeaderCaption="Location">
  <location ref="Z17" firstHeaderRow="0" firstDataRow="0" firstDataCol="0" rowPageCount="1" colPageCount="1"/>
  <pivotFields count="14">
    <pivotField multipleItemSelectionAllowed="1" showAll="0">
      <items count="16">
        <item h="1" x="0"/>
        <item x="10"/>
        <item h="1" x="12"/>
        <item h="1" x="1"/>
        <item h="1" x="11"/>
        <item h="1" x="9"/>
        <item h="1" x="2"/>
        <item h="1" x="13"/>
        <item h="1" x="3"/>
        <item h="1" x="4"/>
        <item h="1" x="8"/>
        <item h="1" x="5"/>
        <item h="1" x="14"/>
        <item h="1" x="6"/>
        <item h="1" x="7"/>
        <item t="default"/>
      </items>
    </pivotField>
    <pivotField showAll="0">
      <items count="195">
        <item x="9"/>
        <item x="63"/>
        <item x="151"/>
        <item x="143"/>
        <item x="12"/>
        <item x="13"/>
        <item x="110"/>
        <item x="107"/>
        <item x="105"/>
        <item x="101"/>
        <item x="106"/>
        <item x="104"/>
        <item x="108"/>
        <item x="103"/>
        <item x="102"/>
        <item x="109"/>
        <item x="122"/>
        <item m="1" x="189"/>
        <item x="64"/>
        <item x="65"/>
        <item x="14"/>
        <item x="33"/>
        <item x="15"/>
        <item x="86"/>
        <item x="42"/>
        <item x="0"/>
        <item x="41"/>
        <item x="44"/>
        <item x="115"/>
        <item x="117"/>
        <item x="36"/>
        <item x="156"/>
        <item x="163"/>
        <item x="38"/>
        <item x="35"/>
        <item x="120"/>
        <item x="82"/>
        <item x="83"/>
        <item x="84"/>
        <item x="66"/>
        <item x="165"/>
        <item x="34"/>
        <item x="67"/>
        <item x="148"/>
        <item x="16"/>
        <item x="68"/>
        <item x="69"/>
        <item x="160"/>
        <item x="17"/>
        <item x="11"/>
        <item x="155"/>
        <item x="123"/>
        <item x="149"/>
        <item x="124"/>
        <item x="116"/>
        <item x="1"/>
        <item x="18"/>
        <item x="19"/>
        <item x="150"/>
        <item x="70"/>
        <item x="162"/>
        <item x="45"/>
        <item x="20"/>
        <item x="21"/>
        <item x="71"/>
        <item x="72"/>
        <item x="85"/>
        <item x="2"/>
        <item x="166"/>
        <item x="46"/>
        <item x="140"/>
        <item x="47"/>
        <item x="48"/>
        <item x="125"/>
        <item x="3"/>
        <item x="147"/>
        <item x="73"/>
        <item x="87"/>
        <item x="139"/>
        <item x="126"/>
        <item m="1" x="192"/>
        <item x="161"/>
        <item x="49"/>
        <item x="152"/>
        <item x="127"/>
        <item x="159"/>
        <item x="111"/>
        <item x="121"/>
        <item x="128"/>
        <item x="50"/>
        <item x="74"/>
        <item x="129"/>
        <item x="51"/>
        <item x="52"/>
        <item x="130"/>
        <item x="22"/>
        <item x="119"/>
        <item x="145"/>
        <item x="23"/>
        <item x="113"/>
        <item x="164"/>
        <item x="10"/>
        <item x="167"/>
        <item x="4"/>
        <item x="24"/>
        <item x="5"/>
        <item m="1" x="191"/>
        <item m="1" x="174"/>
        <item m="1" x="183"/>
        <item m="1" x="178"/>
        <item m="1" x="179"/>
        <item x="153"/>
        <item x="62"/>
        <item x="141"/>
        <item x="144"/>
        <item x="112"/>
        <item x="154"/>
        <item x="157"/>
        <item x="53"/>
        <item x="131"/>
        <item x="37"/>
        <item x="75"/>
        <item x="76"/>
        <item x="132"/>
        <item x="6"/>
        <item x="133"/>
        <item m="1" x="188"/>
        <item x="93"/>
        <item x="94"/>
        <item x="95"/>
        <item x="96"/>
        <item x="97"/>
        <item x="98"/>
        <item x="99"/>
        <item x="100"/>
        <item x="77"/>
        <item x="54"/>
        <item x="55"/>
        <item x="118"/>
        <item x="134"/>
        <item x="56"/>
        <item x="158"/>
        <item x="43"/>
        <item x="32"/>
        <item x="30"/>
        <item m="1" x="190"/>
        <item x="31"/>
        <item x="89"/>
        <item m="1" x="187"/>
        <item m="1" x="186"/>
        <item m="1" x="185"/>
        <item m="1" x="184"/>
        <item m="1" x="182"/>
        <item m="1" x="181"/>
        <item m="1" x="180"/>
        <item m="1" x="177"/>
        <item m="1" x="176"/>
        <item m="1" x="172"/>
        <item m="1" x="175"/>
        <item m="1" x="171"/>
        <item m="1" x="170"/>
        <item m="1" x="169"/>
        <item m="1" x="168"/>
        <item m="1" x="193"/>
        <item x="7"/>
        <item x="57"/>
        <item x="78"/>
        <item m="1" x="173"/>
        <item x="135"/>
        <item x="25"/>
        <item x="79"/>
        <item x="88"/>
        <item x="80"/>
        <item x="136"/>
        <item x="58"/>
        <item x="26"/>
        <item x="81"/>
        <item x="90"/>
        <item x="91"/>
        <item x="27"/>
        <item x="137"/>
        <item x="146"/>
        <item x="8"/>
        <item x="39"/>
        <item x="40"/>
        <item x="59"/>
        <item x="28"/>
        <item x="114"/>
        <item x="60"/>
        <item x="29"/>
        <item x="61"/>
        <item x="142"/>
        <item x="92"/>
        <item x="138"/>
        <item t="default"/>
      </items>
    </pivotField>
    <pivotField name="Location Seach →" axis="axisPage" subtotalTop="0" multipleItemSelectionAllowed="1" showAll="0" includeNewItemsInFilter="1" defaultSubtotal="0">
      <items count="2994">
        <item x="1398"/>
        <item m="1" x="2952"/>
        <item m="1" x="2795"/>
        <item m="1" x="2857"/>
        <item m="1" x="2962"/>
        <item m="1" x="2819"/>
        <item m="1" x="2943"/>
        <item x="745"/>
        <item m="1" x="2918"/>
        <item x="1407"/>
        <item x="741"/>
        <item x="1405"/>
        <item x="733"/>
        <item x="702"/>
        <item x="1489"/>
        <item x="731"/>
        <item x="1128"/>
        <item x="1129"/>
        <item x="1130"/>
        <item x="1131"/>
        <item m="1" x="2842"/>
        <item m="1" x="2959"/>
        <item x="903"/>
        <item x="23"/>
        <item x="954"/>
        <item x="455"/>
        <item x="1159"/>
        <item x="1192"/>
        <item x="1217"/>
        <item x="510"/>
        <item x="714"/>
        <item x="54"/>
        <item x="279"/>
        <item x="1554"/>
        <item x="1101"/>
        <item x="75"/>
        <item x="74"/>
        <item x="76"/>
        <item x="2007"/>
        <item x="2006"/>
        <item x="518"/>
        <item x="295"/>
        <item x="467"/>
        <item x="516"/>
        <item x="1185"/>
        <item x="1556"/>
        <item x="1516"/>
        <item x="1558"/>
        <item x="1176"/>
        <item x="855"/>
        <item x="1310"/>
        <item x="1067"/>
        <item x="1582"/>
        <item x="1121"/>
        <item x="805"/>
        <item x="806"/>
        <item x="127"/>
        <item x="984"/>
        <item m="1" x="2799"/>
        <item x="457"/>
        <item x="2003"/>
        <item x="756"/>
        <item x="1106"/>
        <item x="1998"/>
        <item x="1728"/>
        <item x="757"/>
        <item x="186"/>
        <item x="776"/>
        <item x="1010"/>
        <item x="770"/>
        <item x="303"/>
        <item x="1397"/>
        <item x="55"/>
        <item x="244"/>
        <item m="1" x="2886"/>
        <item x="1085"/>
        <item x="1635"/>
        <item m="1" x="2937"/>
        <item x="606"/>
        <item x="477"/>
        <item x="1859"/>
        <item x="502"/>
        <item x="1524"/>
        <item x="1636"/>
        <item x="238"/>
        <item x="1825"/>
        <item x="306"/>
        <item x="307"/>
        <item x="308"/>
        <item x="1068"/>
        <item x="1510"/>
        <item x="1890"/>
        <item x="428"/>
        <item x="1766"/>
        <item x="309"/>
        <item x="963"/>
        <item x="1169"/>
        <item x="1498"/>
        <item x="1681"/>
        <item x="478"/>
        <item x="1694"/>
        <item x="429"/>
        <item m="1" x="2849"/>
        <item m="1" x="2933"/>
        <item x="524"/>
        <item x="1311"/>
        <item x="1874"/>
        <item x="409"/>
        <item m="1" x="2980"/>
        <item x="1328"/>
        <item x="1451"/>
        <item x="1061"/>
        <item x="1030"/>
        <item x="602"/>
        <item x="1062"/>
        <item x="1063"/>
        <item x="964"/>
        <item x="430"/>
        <item x="1031"/>
        <item m="1" x="2816"/>
        <item x="1826"/>
        <item x="1891"/>
        <item x="1976"/>
        <item x="893"/>
        <item x="1642"/>
        <item x="1641"/>
        <item x="1624"/>
        <item x="415"/>
        <item x="894"/>
        <item x="895"/>
        <item x="896"/>
        <item x="569"/>
        <item x="692"/>
        <item x="897"/>
        <item x="1606"/>
        <item m="1" x="2985"/>
        <item x="1447"/>
        <item x="791"/>
        <item m="1" x="2864"/>
        <item x="1064"/>
        <item x="898"/>
        <item x="1073"/>
        <item x="867"/>
        <item x="599"/>
        <item x="600"/>
        <item x="1119"/>
        <item x="899"/>
        <item x="1940"/>
        <item x="1109"/>
        <item x="1065"/>
        <item m="1" x="2844"/>
        <item m="1" x="2929"/>
        <item x="1120"/>
        <item x="1655"/>
        <item x="616"/>
        <item x="1090"/>
        <item x="1517"/>
        <item x="1087"/>
        <item x="1977"/>
        <item x="1116"/>
        <item m="1" x="2852"/>
        <item x="1900"/>
        <item x="921"/>
        <item x="431"/>
        <item x="856"/>
        <item x="1291"/>
        <item x="1046"/>
        <item m="1" x="2839"/>
        <item x="1901"/>
        <item x="601"/>
        <item x="668"/>
        <item m="1" x="2833"/>
        <item x="1292"/>
        <item x="408"/>
        <item x="1088"/>
        <item m="1" x="2911"/>
        <item x="900"/>
        <item x="210"/>
        <item x="199"/>
        <item m="1" x="2803"/>
        <item x="758"/>
        <item x="2012"/>
        <item x="284"/>
        <item x="1740"/>
        <item x="1720"/>
        <item x="1569"/>
        <item x="1408"/>
        <item x="1200"/>
        <item x="282"/>
        <item x="1400"/>
        <item x="734"/>
        <item x="302"/>
        <item m="1" x="2817"/>
        <item x="1404"/>
        <item x="738"/>
        <item x="1224"/>
        <item x="1741"/>
        <item x="1738"/>
        <item x="1739"/>
        <item x="1721"/>
        <item x="1392"/>
        <item x="288"/>
        <item x="1225"/>
        <item x="1409"/>
        <item x="304"/>
        <item x="89"/>
        <item x="298"/>
        <item x="1374"/>
        <item m="1" x="2956"/>
        <item x="1375"/>
        <item x="287"/>
        <item x="460"/>
        <item x="1359"/>
        <item x="1823"/>
        <item x="267"/>
        <item x="286"/>
        <item x="407"/>
        <item x="1007"/>
        <item x="1543"/>
        <item x="266"/>
        <item x="90"/>
        <item x="376"/>
        <item x="1696"/>
        <item x="1452"/>
        <item x="966"/>
        <item x="1465"/>
        <item x="25"/>
        <item x="1508"/>
        <item x="681"/>
        <item x="1066"/>
        <item x="743"/>
        <item x="744"/>
        <item x="47"/>
        <item x="861"/>
        <item x="862"/>
        <item m="1" x="2797"/>
        <item x="1713"/>
        <item x="1714"/>
        <item x="78"/>
        <item x="1941"/>
        <item x="230"/>
        <item x="1527"/>
        <item x="1536"/>
        <item x="1942"/>
        <item x="1454"/>
        <item x="807"/>
        <item x="746"/>
        <item x="1528"/>
        <item x="1564"/>
        <item x="1549"/>
        <item x="1372"/>
        <item x="1638"/>
        <item x="1637"/>
        <item x="1490"/>
        <item x="406"/>
        <item x="338"/>
        <item m="1" x="2970"/>
        <item x="603"/>
        <item m="1" x="2946"/>
        <item x="868"/>
        <item x="869"/>
        <item x="1236"/>
        <item x="339"/>
        <item x="626"/>
        <item x="1730"/>
        <item x="1729"/>
        <item x="1488"/>
        <item x="689"/>
        <item m="1" x="2888"/>
        <item x="1165"/>
        <item x="1519"/>
        <item x="1189"/>
        <item x="1455"/>
        <item x="947"/>
        <item x="926"/>
        <item x="958"/>
        <item x="1344"/>
        <item x="1371"/>
        <item x="1127"/>
        <item x="1943"/>
        <item x="808"/>
        <item x="1551"/>
        <item x="39"/>
        <item x="1179"/>
        <item x="1513"/>
        <item x="960"/>
        <item x="961"/>
        <item x="962"/>
        <item x="1172"/>
        <item x="870"/>
        <item x="1156"/>
        <item x="1293"/>
        <item x="871"/>
        <item x="872"/>
        <item x="1347"/>
        <item x="809"/>
        <item x="810"/>
        <item x="811"/>
        <item x="812"/>
        <item x="813"/>
        <item x="1141"/>
        <item x="1142"/>
        <item x="873"/>
        <item x="1294"/>
        <item x="939"/>
        <item x="1634"/>
        <item m="1" x="2859"/>
        <item x="1111"/>
        <item x="273"/>
        <item x="1060"/>
        <item x="2016"/>
        <item x="967"/>
        <item x="1584"/>
        <item x="747"/>
        <item m="1" x="2948"/>
        <item x="1561"/>
        <item x="1499"/>
        <item x="1122"/>
        <item x="1295"/>
        <item x="1000"/>
        <item x="1529"/>
        <item x="1520"/>
        <item x="679"/>
        <item m="1" x="2965"/>
        <item x="1258"/>
        <item x="1534"/>
        <item x="1296"/>
        <item x="902"/>
        <item m="1" x="2892"/>
        <item x="722"/>
        <item m="1" x="2826"/>
        <item x="1329"/>
        <item x="1860"/>
        <item x="469"/>
        <item x="521"/>
        <item x="777"/>
        <item x="778"/>
        <item x="857"/>
        <item x="1507"/>
        <item x="1181"/>
        <item x="924"/>
        <item x="1717"/>
        <item x="953"/>
        <item x="160"/>
        <item x="671"/>
        <item x="1089"/>
        <item x="1094"/>
        <item m="1" x="2848"/>
        <item x="1055"/>
        <item x="296"/>
        <item x="132"/>
        <item x="73"/>
        <item x="507"/>
        <item x="1501"/>
        <item x="1539"/>
        <item x="1506"/>
        <item x="1312"/>
        <item x="1945"/>
        <item x="1263"/>
        <item m="1" x="2925"/>
        <item x="793"/>
        <item x="858"/>
        <item x="1725"/>
        <item x="114"/>
        <item x="814"/>
        <item m="1" x="2964"/>
        <item x="1494"/>
        <item x="1348"/>
        <item x="1481"/>
        <item x="1396"/>
        <item x="38"/>
        <item x="1946"/>
        <item x="1947"/>
        <item x="605"/>
        <item x="1566"/>
        <item x="1183"/>
        <item x="1265"/>
        <item x="723"/>
        <item x="1726"/>
        <item x="1004"/>
        <item x="1160"/>
        <item x="1196"/>
        <item x="1195"/>
        <item x="2004"/>
        <item m="1" x="2949"/>
        <item x="1077"/>
        <item x="1136"/>
        <item x="77"/>
        <item x="1186"/>
        <item x="51"/>
        <item x="517"/>
        <item x="52"/>
        <item x="1005"/>
        <item x="1218"/>
        <item x="1166"/>
        <item m="1" x="2974"/>
        <item x="1079"/>
        <item m="1" x="2812"/>
        <item x="945"/>
        <item x="759"/>
        <item x="948"/>
        <item x="1570"/>
        <item x="782"/>
        <item x="1457"/>
        <item x="416"/>
        <item x="701"/>
        <item x="700"/>
        <item x="1245"/>
        <item x="272"/>
        <item x="1469"/>
        <item x="1439"/>
        <item x="87"/>
        <item x="46"/>
        <item x="874"/>
        <item x="779"/>
        <item x="1732"/>
        <item x="1482"/>
        <item x="640"/>
        <item x="1126"/>
        <item x="927"/>
        <item x="815"/>
        <item x="949"/>
        <item x="816"/>
        <item x="817"/>
        <item x="818"/>
        <item x="1654"/>
        <item x="1652"/>
        <item x="1653"/>
        <item x="1700"/>
        <item x="1180"/>
        <item x="1096"/>
        <item x="859"/>
        <item x="875"/>
        <item x="456"/>
        <item x="719"/>
        <item x="952"/>
        <item m="1" x="2790"/>
        <item x="790"/>
        <item x="1599"/>
        <item m="1" x="2920"/>
        <item x="139"/>
        <item x="218"/>
        <item x="1"/>
        <item x="1619"/>
        <item x="1608"/>
        <item x="1643"/>
        <item x="216"/>
        <item x="135"/>
        <item x="1646"/>
        <item x="1259"/>
        <item x="1476"/>
        <item x="1614"/>
        <item x="144"/>
        <item x="198"/>
        <item x="732"/>
        <item x="1884"/>
        <item x="165"/>
        <item x="117"/>
        <item m="1" x="2820"/>
        <item x="1885"/>
        <item x="1298"/>
        <item x="1446"/>
        <item x="115"/>
        <item x="1595"/>
        <item m="1" x="2863"/>
        <item x="1745"/>
        <item x="1626"/>
        <item x="1898"/>
        <item x="105"/>
        <item x="2015"/>
        <item x="1657"/>
        <item x="1651"/>
        <item x="1601"/>
        <item x="1662"/>
        <item x="1616"/>
        <item x="224"/>
        <item x="1613"/>
        <item x="1921"/>
        <item m="1" x="2927"/>
        <item x="1438"/>
        <item x="213"/>
        <item x="1620"/>
        <item x="113"/>
        <item x="1912"/>
        <item x="1630"/>
        <item x="1913"/>
        <item x="103"/>
        <item m="1" x="2867"/>
        <item x="1914"/>
        <item x="134"/>
        <item x="1923"/>
        <item x="99"/>
        <item x="1915"/>
        <item x="1922"/>
        <item x="98"/>
        <item x="1815"/>
        <item x="137"/>
        <item x="1491"/>
        <item x="32"/>
        <item x="1622"/>
        <item x="118"/>
        <item x="1623"/>
        <item x="2"/>
        <item x="1602"/>
        <item x="3"/>
        <item x="1628"/>
        <item m="1" x="2880"/>
        <item x="760"/>
        <item x="1330"/>
        <item x="206"/>
        <item x="200"/>
        <item x="207"/>
        <item x="208"/>
        <item x="607"/>
        <item x="1746"/>
        <item x="1593"/>
        <item x="142"/>
        <item x="1645"/>
        <item x="155"/>
        <item x="1661"/>
        <item m="1" x="2973"/>
        <item x="143"/>
        <item x="138"/>
        <item m="1" x="2804"/>
        <item x="229"/>
        <item x="219"/>
        <item x="1349"/>
        <item x="1625"/>
        <item x="4"/>
        <item x="613"/>
        <item x="5"/>
        <item m="1" x="2955"/>
        <item m="1" x="2941"/>
        <item x="1071"/>
        <item x="1924"/>
        <item x="194"/>
        <item x="1266"/>
        <item x="172"/>
        <item x="1314"/>
        <item x="1916"/>
        <item x="585"/>
        <item x="1496"/>
        <item x="1431"/>
        <item x="225"/>
        <item x="1888"/>
        <item m="1" x="2843"/>
        <item x="121"/>
        <item x="294"/>
        <item x="417"/>
        <item x="217"/>
        <item x="1649"/>
        <item x="1675"/>
        <item x="1618"/>
        <item x="136"/>
        <item x="1594"/>
        <item x="1747"/>
        <item x="109"/>
        <item x="234"/>
        <item x="794"/>
        <item x="108"/>
        <item x="1820"/>
        <item x="1663"/>
        <item x="1450"/>
        <item x="31"/>
        <item x="215"/>
        <item x="141"/>
        <item x="1449"/>
        <item m="1" x="2825"/>
        <item x="1072"/>
        <item x="1748"/>
        <item x="6"/>
        <item x="7"/>
        <item x="204"/>
        <item x="1665"/>
        <item x="1432"/>
        <item x="1441"/>
        <item x="1660"/>
        <item x="1442"/>
        <item x="13"/>
        <item x="320"/>
        <item x="212"/>
        <item x="1350"/>
        <item m="1" x="2912"/>
        <item x="1495"/>
        <item x="1612"/>
        <item x="280"/>
        <item x="418"/>
        <item x="1892"/>
        <item x="159"/>
        <item x="479"/>
        <item x="419"/>
        <item x="420"/>
        <item x="594"/>
        <item m="1" x="2798"/>
        <item x="9"/>
        <item x="8"/>
        <item m="1" x="2813"/>
        <item x="609"/>
        <item x="1448"/>
        <item x="156"/>
        <item x="1816"/>
        <item x="201"/>
        <item x="1351"/>
        <item x="122"/>
        <item x="1764"/>
        <item x="1925"/>
        <item x="0"/>
        <item x="1886"/>
        <item x="1345"/>
        <item x="1817"/>
        <item x="120"/>
        <item x="593"/>
        <item x="1926"/>
        <item x="197"/>
        <item m="1" x="2986"/>
        <item x="12"/>
        <item x="175"/>
        <item x="203"/>
        <item x="145"/>
        <item x="209"/>
        <item x="1426"/>
        <item x="146"/>
        <item x="1352"/>
        <item x="221"/>
        <item x="222"/>
        <item x="220"/>
        <item m="1" x="2868"/>
        <item m="1" x="2898"/>
        <item x="1478"/>
        <item x="1927"/>
        <item x="101"/>
        <item x="1656"/>
        <item m="1" x="2906"/>
        <item m="1" x="2789"/>
        <item x="195"/>
        <item x="196"/>
        <item m="1" x="2981"/>
        <item x="1928"/>
        <item x="140"/>
        <item x="1458"/>
        <item x="1433"/>
        <item x="30"/>
        <item x="1464"/>
        <item x="1611"/>
        <item x="133"/>
        <item x="1604"/>
        <item x="1353"/>
        <item x="10"/>
        <item x="148"/>
        <item x="104"/>
        <item x="205"/>
        <item x="1621"/>
        <item x="1929"/>
        <item x="1658"/>
        <item x="1893"/>
        <item m="1" x="2876"/>
        <item x="116"/>
        <item x="1617"/>
        <item m="1" x="2829"/>
        <item x="223"/>
        <item x="214"/>
        <item x="1609"/>
        <item m="1" x="2957"/>
        <item x="775"/>
        <item x="1603"/>
        <item x="1346"/>
        <item x="1931"/>
        <item x="1918"/>
        <item x="1917"/>
        <item x="1664"/>
        <item x="33"/>
        <item x="34"/>
        <item m="1" x="2913"/>
        <item x="682"/>
        <item x="1930"/>
        <item x="1589"/>
        <item x="1473"/>
        <item x="1633"/>
        <item x="289"/>
        <item m="1" x="2922"/>
        <item x="1427"/>
        <item m="1" x="2901"/>
        <item x="1765"/>
        <item m="1" x="2954"/>
        <item x="584"/>
        <item m="1" x="2944"/>
        <item x="1648"/>
        <item x="1497"/>
        <item m="1" x="2870"/>
        <item x="1819"/>
        <item x="111"/>
        <item x="1920"/>
        <item x="1615"/>
        <item x="1686"/>
        <item x="1698"/>
        <item x="1492"/>
        <item x="1133"/>
        <item x="928"/>
        <item m="1" x="2993"/>
        <item x="1827"/>
        <item x="1100"/>
        <item x="85"/>
        <item x="649"/>
        <item x="480"/>
        <item x="761"/>
        <item m="1" x="2840"/>
        <item x="470"/>
        <item x="499"/>
        <item x="1754"/>
        <item x="471"/>
        <item x="508"/>
        <item x="1701"/>
        <item x="525"/>
        <item x="481"/>
        <item x="762"/>
        <item x="597"/>
        <item x="1784"/>
        <item x="1785"/>
        <item x="691"/>
        <item x="1875"/>
        <item x="667"/>
        <item x="694"/>
        <item x="617"/>
        <item x="432"/>
        <item x="35"/>
        <item x="1058"/>
        <item x="1861"/>
        <item x="1948"/>
        <item x="1644"/>
        <item x="925"/>
        <item x="819"/>
        <item x="876"/>
        <item x="877"/>
        <item x="1268"/>
        <item m="1" x="2830"/>
        <item x="501"/>
        <item x="1054"/>
        <item x="1434"/>
        <item x="892"/>
        <item x="920"/>
        <item x="1560"/>
        <item x="863"/>
        <item x="466"/>
        <item x="131"/>
        <item x="1182"/>
        <item x="62"/>
        <item x="63"/>
        <item x="1270"/>
        <item x="931"/>
        <item x="820"/>
        <item x="763"/>
        <item m="1" x="2879"/>
        <item x="1354"/>
        <item x="1075"/>
        <item x="126"/>
        <item x="125"/>
        <item x="124"/>
        <item m="1" x="2793"/>
        <item x="1999"/>
        <item x="878"/>
        <item x="822"/>
        <item x="823"/>
        <item x="1197"/>
        <item x="764"/>
        <item x="753"/>
        <item x="1767"/>
        <item x="929"/>
        <item x="703"/>
        <item x="821"/>
        <item x="718"/>
        <item x="754"/>
        <item x="1389"/>
        <item x="321"/>
        <item x="290"/>
        <item x="464"/>
        <item x="930"/>
        <item x="268"/>
        <item x="1083"/>
        <item x="957"/>
        <item x="1724"/>
        <item x="824"/>
        <item x="1385"/>
        <item x="1768"/>
        <item x="1387"/>
        <item x="2027"/>
        <item x="1769"/>
        <item x="1770"/>
        <item x="1786"/>
        <item x="2028"/>
        <item x="1771"/>
        <item x="1787"/>
        <item x="1772"/>
        <item x="1773"/>
        <item x="956"/>
        <item x="1190"/>
        <item x="1774"/>
        <item m="1" x="2800"/>
        <item x="1712"/>
        <item x="1232"/>
        <item x="698"/>
        <item x="1124"/>
        <item m="1" x="2831"/>
        <item x="1069"/>
        <item x="1503"/>
        <item x="1502"/>
        <item x="1555"/>
        <item x="45"/>
        <item m="1" x="2891"/>
        <item x="1231"/>
        <item x="1300"/>
        <item x="1718"/>
        <item x="1715"/>
        <item x="1716"/>
        <item m="1" x="2972"/>
        <item x="904"/>
        <item x="905"/>
        <item x="1315"/>
        <item x="1316"/>
        <item x="1504"/>
        <item x="1553"/>
        <item x="1097"/>
        <item x="1098"/>
        <item x="1844"/>
        <item x="774"/>
        <item x="1697"/>
        <item x="1410"/>
        <item x="88"/>
        <item x="1735"/>
        <item x="985"/>
        <item x="938"/>
        <item x="1949"/>
        <item x="1388"/>
        <item x="1865"/>
        <item x="854"/>
        <item x="42"/>
        <item x="1950"/>
        <item x="1355"/>
        <item x="301"/>
        <item x="596"/>
        <item x="595"/>
        <item x="610"/>
        <item x="1479"/>
        <item x="1399"/>
        <item x="729"/>
        <item x="1737"/>
        <item x="86"/>
        <item x="825"/>
        <item x="1238"/>
        <item x="826"/>
        <item x="950"/>
        <item x="827"/>
        <item x="828"/>
        <item x="829"/>
        <item x="951"/>
        <item x="1693"/>
        <item m="1" x="2905"/>
        <item x="404"/>
        <item x="1869"/>
        <item m="1" x="2939"/>
        <item x="1137"/>
        <item x="1161"/>
        <item x="1194"/>
        <item x="1193"/>
        <item m="1" x="2919"/>
        <item m="1" x="2821"/>
        <item m="1" x="2837"/>
        <item m="1" x="2909"/>
        <item m="1" x="2801"/>
        <item m="1" x="2884"/>
        <item x="716"/>
        <item x="66"/>
        <item m="1" x="2854"/>
        <item x="500"/>
        <item x="519"/>
        <item x="274"/>
        <item m="1" x="2897"/>
        <item x="68"/>
        <item x="26"/>
        <item m="1" x="2904"/>
        <item x="72"/>
        <item x="589"/>
        <item x="1301"/>
        <item x="2000"/>
        <item x="1899"/>
        <item x="1610"/>
        <item x="1532"/>
        <item x="830"/>
        <item x="461"/>
        <item x="1951"/>
        <item x="269"/>
        <item x="783"/>
        <item x="1866"/>
        <item x="773"/>
        <item x="1230"/>
        <item x="343"/>
        <item x="526"/>
        <item x="1952"/>
        <item x="1531"/>
        <item x="245"/>
        <item x="246"/>
        <item x="1167"/>
        <item x="1466"/>
        <item m="1" x="2903"/>
        <item x="463"/>
        <item x="1171"/>
        <item x="1170"/>
        <item x="968"/>
        <item x="421"/>
        <item x="1302"/>
        <item x="527"/>
        <item x="422"/>
        <item x="433"/>
        <item x="1538"/>
        <item x="515"/>
        <item x="119"/>
        <item x="1317"/>
        <item x="1953"/>
        <item x="583"/>
        <item x="434"/>
        <item x="1934"/>
        <item x="1272"/>
        <item x="1444"/>
        <item x="514"/>
        <item x="1443"/>
        <item x="586"/>
        <item x="94"/>
        <item x="95"/>
        <item x="940"/>
        <item x="711"/>
        <item x="275"/>
        <item x="293"/>
        <item x="1001"/>
        <item x="802"/>
        <item x="37"/>
        <item x="1246"/>
        <item x="1202"/>
        <item x="1247"/>
        <item x="1138"/>
        <item x="1248"/>
        <item x="1144"/>
        <item x="1221"/>
        <item x="1393"/>
        <item x="587"/>
        <item x="1578"/>
        <item x="1151"/>
        <item x="1395"/>
        <item x="1140"/>
        <item x="1145"/>
        <item x="1411"/>
        <item x="1361"/>
        <item x="1249"/>
        <item x="19"/>
        <item x="1367"/>
        <item x="300"/>
        <item x="942"/>
        <item x="1149"/>
        <item x="1226"/>
        <item x="1391"/>
        <item x="1139"/>
        <item x="1419"/>
        <item x="1377"/>
        <item x="1148"/>
        <item x="459"/>
        <item x="1378"/>
        <item x="305"/>
        <item x="1394"/>
        <item x="1155"/>
        <item x="1158"/>
        <item x="1250"/>
        <item x="1150"/>
        <item x="2009"/>
        <item x="1486"/>
        <item x="833"/>
        <item x="831"/>
        <item x="832"/>
        <item x="1723"/>
        <item x="84"/>
        <item x="922"/>
        <item x="1331"/>
        <item x="834"/>
        <item x="1475"/>
        <item x="1243"/>
        <item x="1935"/>
        <item x="1184"/>
        <item x="1505"/>
        <item m="1" x="2947"/>
        <item x="188"/>
        <item x="906"/>
        <item x="1445"/>
        <item x="728"/>
        <item m="1" x="2900"/>
        <item x="511"/>
        <item x="1216"/>
        <item x="64"/>
        <item x="65"/>
        <item x="281"/>
        <item m="1" x="2855"/>
        <item x="712"/>
        <item x="780"/>
        <item x="1954"/>
        <item x="739"/>
        <item x="1135"/>
        <item m="1" x="2951"/>
        <item x="1242"/>
        <item x="1955"/>
        <item x="932"/>
        <item x="278"/>
        <item x="1318"/>
        <item x="1191"/>
        <item m="1" x="2915"/>
        <item x="1014"/>
        <item x="835"/>
        <item x="941"/>
        <item m="1" x="2845"/>
        <item x="721"/>
        <item x="969"/>
        <item x="1132"/>
        <item x="797"/>
        <item x="1362"/>
        <item x="879"/>
        <item x="880"/>
        <item x="860"/>
        <item x="864"/>
        <item x="1260"/>
        <item x="378"/>
        <item x="167"/>
        <item x="628"/>
        <item x="1483"/>
        <item x="57"/>
        <item x="56"/>
        <item x="1537"/>
        <item x="1319"/>
        <item x="1895"/>
        <item x="1889"/>
        <item x="243"/>
        <item x="53"/>
        <item x="61"/>
        <item x="1896"/>
        <item x="836"/>
        <item x="672"/>
        <item x="1894"/>
        <item x="748"/>
        <item x="570"/>
        <item x="1862"/>
        <item x="772"/>
        <item x="503"/>
        <item x="1758"/>
        <item x="1709"/>
        <item x="453"/>
        <item x="781"/>
        <item x="2017"/>
        <item x="571"/>
        <item x="423"/>
        <item x="1828"/>
        <item x="1829"/>
        <item x="482"/>
        <item x="528"/>
        <item x="1074"/>
        <item x="749"/>
        <item m="1" x="2914"/>
        <item x="771"/>
        <item x="1897"/>
        <item x="472"/>
        <item x="801"/>
        <item x="837"/>
        <item x="1956"/>
        <item x="1876"/>
        <item x="789"/>
        <item x="1902"/>
        <item x="1525"/>
        <item x="1760"/>
        <item x="1775"/>
        <item x="1744"/>
        <item x="529"/>
        <item x="803"/>
        <item x="1523"/>
        <item x="799"/>
        <item x="435"/>
        <item x="800"/>
        <item x="1647"/>
        <item x="1535"/>
        <item x="699"/>
        <item m="1" x="2924"/>
        <item x="1877"/>
        <item x="465"/>
        <item x="1605"/>
        <item x="1734"/>
        <item x="907"/>
        <item x="1205"/>
        <item x="1206"/>
        <item x="1207"/>
        <item x="1208"/>
        <item x="1209"/>
        <item x="1704"/>
        <item x="97"/>
        <item x="1546"/>
        <item x="1639"/>
        <item x="1565"/>
        <item x="1581"/>
        <item x="96"/>
        <item m="1" x="2878"/>
        <item x="1493"/>
        <item x="881"/>
        <item x="882"/>
        <item x="1146"/>
        <item x="1153"/>
        <item x="1843"/>
        <item x="1332"/>
        <item x="1188"/>
        <item x="1370"/>
        <item m="1" x="2942"/>
        <item x="1273"/>
        <item x="123"/>
        <item x="717"/>
        <item x="917"/>
        <item x="1168"/>
        <item x="1333"/>
        <item x="908"/>
        <item x="1363"/>
        <item x="1303"/>
        <item x="40"/>
        <item x="1304"/>
        <item x="1008"/>
        <item x="1719"/>
        <item x="1731"/>
        <item x="1235"/>
        <item x="270"/>
        <item x="1237"/>
        <item x="285"/>
        <item x="838"/>
        <item x="839"/>
        <item x="20"/>
        <item x="1234"/>
        <item x="322"/>
        <item x="271"/>
        <item m="1" x="2866"/>
        <item x="1542"/>
        <item x="1081"/>
        <item x="1251"/>
        <item x="341"/>
        <item x="342"/>
        <item x="1198"/>
        <item x="1252"/>
        <item x="41"/>
        <item x="1379"/>
        <item x="2013"/>
        <item x="324"/>
        <item x="1830"/>
        <item x="1412"/>
        <item x="377"/>
        <item x="840"/>
        <item x="231"/>
        <item x="1334"/>
        <item x="933"/>
        <item x="1360"/>
        <item x="841"/>
        <item x="1887"/>
        <item x="1583"/>
        <item x="970"/>
        <item x="971"/>
        <item x="247"/>
        <item x="325"/>
        <item x="326"/>
        <item x="1471"/>
        <item x="1162"/>
        <item x="1163"/>
        <item x="1164"/>
        <item x="1978"/>
        <item x="611"/>
        <item x="612"/>
        <item x="1831"/>
        <item x="683"/>
        <item x="621"/>
        <item m="1" x="2805"/>
        <item x="1107"/>
        <item x="530"/>
        <item x="883"/>
        <item x="784"/>
        <item x="1957"/>
        <item x="1629"/>
        <item x="669"/>
        <item x="1975"/>
        <item x="1274"/>
        <item x="1678"/>
        <item x="1958"/>
        <item x="1586"/>
        <item x="1335"/>
        <item m="1" x="2983"/>
        <item x="842"/>
        <item x="795"/>
        <item x="1670"/>
        <item x="1669"/>
        <item x="909"/>
        <item x="1936"/>
        <item x="1822"/>
        <item x="1937"/>
        <item x="211"/>
        <item x="910"/>
        <item x="1867"/>
        <item x="331"/>
        <item x="1275"/>
        <item x="483"/>
        <item x="242"/>
        <item x="128"/>
        <item x="129"/>
        <item m="1" x="2828"/>
        <item m="1" x="2827"/>
        <item x="152"/>
        <item x="153"/>
        <item x="190"/>
        <item x="191"/>
        <item x="192"/>
        <item x="1631"/>
        <item x="972"/>
        <item x="1776"/>
        <item x="2014"/>
        <item x="666"/>
        <item x="1750"/>
        <item x="1757"/>
        <item x="1689"/>
        <item x="149"/>
        <item x="1749"/>
        <item m="1" x="2832"/>
        <item x="248"/>
        <item x="646"/>
        <item x="1173"/>
        <item x="1178"/>
        <item x="1682"/>
        <item x="410"/>
        <item m="1" x="2824"/>
        <item x="639"/>
        <item x="630"/>
        <item x="1751"/>
        <item x="1679"/>
        <item x="107"/>
        <item x="647"/>
        <item x="664"/>
        <item x="659"/>
        <item x="645"/>
        <item x="157"/>
        <item x="1756"/>
        <item x="2018"/>
        <item x="622"/>
        <item x="106"/>
        <item x="1627"/>
        <item x="644"/>
        <item x="147"/>
        <item x="150"/>
        <item x="1845"/>
        <item x="615"/>
        <item x="1632"/>
        <item x="973"/>
        <item x="651"/>
        <item m="1" x="2787"/>
        <item x="1979"/>
        <item x="648"/>
        <item x="688"/>
        <item x="656"/>
        <item x="633"/>
        <item x="241"/>
        <item x="424"/>
        <item x="169"/>
        <item x="166"/>
        <item x="1752"/>
        <item x="1938"/>
        <item x="292"/>
        <item x="785"/>
        <item x="786"/>
        <item x="843"/>
        <item x="80"/>
        <item x="1961"/>
        <item x="1962"/>
        <item x="1963"/>
        <item x="787"/>
        <item x="1357"/>
        <item m="1" x="2926"/>
        <item x="1147"/>
        <item x="43"/>
        <item x="884"/>
        <item x="1336"/>
        <item x="591"/>
        <item x="1673"/>
        <item m="1" x="2917"/>
        <item x="988"/>
        <item m="1" x="2836"/>
        <item m="1" x="2802"/>
        <item x="1905"/>
        <item x="1321"/>
        <item x="1277"/>
        <item m="1" x="2896"/>
        <item x="1276"/>
        <item m="1" x="2958"/>
        <item x="1358"/>
        <item x="1485"/>
        <item x="1541"/>
        <item x="934"/>
        <item x="788"/>
        <item x="918"/>
        <item x="1420"/>
        <item x="1530"/>
        <item x="946"/>
        <item x="765"/>
        <item x="1322"/>
        <item x="844"/>
        <item x="1212"/>
        <item m="1" x="2975"/>
        <item x="1540"/>
        <item m="1" x="2807"/>
        <item x="944"/>
        <item x="1337"/>
        <item x="1703"/>
        <item x="1788"/>
        <item x="766"/>
        <item x="232"/>
        <item x="1278"/>
        <item x="1104"/>
        <item x="1115"/>
        <item x="1112"/>
        <item x="1113"/>
        <item x="1114"/>
        <item x="1070"/>
        <item m="1" x="2935"/>
        <item x="1585"/>
        <item m="1" x="2811"/>
        <item m="1" x="2846"/>
        <item x="1017"/>
        <item x="1580"/>
        <item m="1" x="2853"/>
        <item x="1102"/>
        <item x="1018"/>
        <item x="1019"/>
        <item m="1" x="2791"/>
        <item m="1" x="2953"/>
        <item x="1002"/>
        <item x="1003"/>
        <item x="1233"/>
        <item x="1881"/>
        <item x="1964"/>
        <item x="1965"/>
        <item x="1966"/>
        <item x="1967"/>
        <item x="1500"/>
        <item x="1305"/>
        <item x="2008"/>
        <item x="2010"/>
        <item x="2001"/>
        <item x="1521"/>
        <item x="1559"/>
        <item x="1515"/>
        <item x="1514"/>
        <item x="1338"/>
        <item x="684"/>
        <item x="1118"/>
        <item x="1386"/>
        <item x="1187"/>
        <item x="1777"/>
        <item x="1076"/>
        <item x="1239"/>
        <item x="792"/>
        <item x="533"/>
        <item m="1" x="2877"/>
        <item m="1" x="2823"/>
        <item x="58"/>
        <item x="1727"/>
        <item x="1279"/>
        <item x="1280"/>
        <item x="1484"/>
        <item x="277"/>
        <item x="24"/>
        <item x="1590"/>
        <item x="1591"/>
        <item m="1" x="2987"/>
        <item x="845"/>
        <item x="604"/>
        <item m="1" x="2963"/>
        <item m="1" x="2916"/>
        <item x="1509"/>
        <item x="1562"/>
        <item x="1134"/>
        <item x="436"/>
        <item x="1241"/>
        <item m="1" x="2851"/>
        <item x="1390"/>
        <item x="1213"/>
        <item x="1522"/>
        <item x="1281"/>
        <item x="846"/>
        <item x="1557"/>
        <item x="1711"/>
        <item m="1" x="2818"/>
        <item x="1705"/>
        <item m="1" x="2838"/>
        <item x="724"/>
        <item x="975"/>
        <item m="1" x="2806"/>
        <item x="1223"/>
        <item x="1214"/>
        <item x="685"/>
        <item x="662"/>
        <item x="755"/>
        <item x="847"/>
        <item x="935"/>
        <item x="767"/>
        <item x="49"/>
        <item x="1563"/>
        <item x="848"/>
        <item m="1" x="2936"/>
        <item x="1472"/>
        <item x="1474"/>
        <item x="187"/>
        <item m="1" x="2968"/>
        <item x="590"/>
        <item x="588"/>
        <item m="1" x="2978"/>
        <item x="535"/>
        <item x="344"/>
        <item x="690"/>
        <item m="1" x="2932"/>
        <item x="675"/>
        <item x="1676"/>
        <item m="1" x="2930"/>
        <item x="484"/>
        <item m="1" x="2894"/>
        <item x="1821"/>
        <item x="1021"/>
        <item x="1778"/>
        <item x="1779"/>
        <item x="485"/>
        <item x="249"/>
        <item x="437"/>
        <item x="536"/>
        <item m="1" x="2794"/>
        <item x="1939"/>
        <item x="1846"/>
        <item x="624"/>
        <item x="178"/>
        <item x="1832"/>
        <item x="695"/>
        <item x="183"/>
        <item x="164"/>
        <item x="1022"/>
        <item x="486"/>
        <item x="250"/>
        <item x="438"/>
        <item x="1980"/>
        <item x="1086"/>
        <item m="1" x="2814"/>
        <item x="345"/>
        <item x="310"/>
        <item x="504"/>
        <item m="1" x="2861"/>
        <item x="663"/>
        <item x="2023"/>
        <item x="509"/>
        <item x="1864"/>
        <item m="1" x="2899"/>
        <item x="439"/>
        <item x="1789"/>
        <item x="652"/>
        <item x="1833"/>
        <item x="227"/>
        <item x="520"/>
        <item x="538"/>
        <item x="440"/>
        <item x="620"/>
        <item x="381"/>
        <item x="629"/>
        <item x="382"/>
        <item x="1743"/>
        <item m="1" x="2890"/>
        <item x="658"/>
        <item x="990"/>
        <item x="251"/>
        <item x="473"/>
        <item x="911"/>
        <item x="579"/>
        <item x="158"/>
        <item x="346"/>
        <item x="1981"/>
        <item x="1982"/>
        <item x="1983"/>
        <item x="348"/>
        <item x="976"/>
        <item x="1677"/>
        <item x="1984"/>
        <item x="1847"/>
        <item x="379"/>
        <item x="347"/>
        <item x="1023"/>
        <item x="632"/>
        <item x="380"/>
        <item x="14"/>
        <item x="578"/>
        <item m="1" x="2938"/>
        <item x="991"/>
        <item x="539"/>
        <item x="1708"/>
        <item x="441"/>
        <item m="1" x="2889"/>
        <item x="1834"/>
        <item x="650"/>
        <item x="1907"/>
        <item x="2029"/>
        <item x="383"/>
        <item x="349"/>
        <item x="350"/>
        <item x="384"/>
        <item x="385"/>
        <item x="1659"/>
        <item m="1" x="2822"/>
        <item m="1" x="2908"/>
        <item x="1707"/>
        <item x="660"/>
        <item x="2019"/>
        <item x="912"/>
        <item x="1105"/>
        <item x="176"/>
        <item x="1339"/>
        <item x="2020"/>
        <item x="1870"/>
        <item x="311"/>
        <item x="1091"/>
        <item x="1177"/>
        <item x="252"/>
        <item x="1968"/>
        <item x="654"/>
        <item m="1" x="2910"/>
        <item x="253"/>
        <item m="1" x="2966"/>
        <item x="312"/>
        <item x="474"/>
        <item m="1" x="2871"/>
        <item m="1" x="2976"/>
        <item x="687"/>
        <item x="582"/>
        <item m="1" x="2988"/>
        <item m="1" x="2971"/>
        <item x="1848"/>
        <item m="1" x="2834"/>
        <item x="1324"/>
        <item m="1" x="2856"/>
        <item x="541"/>
        <item x="313"/>
        <item x="1780"/>
        <item x="542"/>
        <item x="1323"/>
        <item x="993"/>
        <item x="240"/>
        <item x="179"/>
        <item x="1282"/>
        <item x="17"/>
        <item x="386"/>
        <item x="1878"/>
        <item x="487"/>
        <item x="1685"/>
        <item x="314"/>
        <item x="1781"/>
        <item x="2024"/>
        <item x="1640"/>
        <item x="1849"/>
        <item x="1879"/>
        <item x="913"/>
        <item x="351"/>
        <item x="254"/>
        <item x="697"/>
        <item m="1" x="2862"/>
        <item x="442"/>
        <item x="1035"/>
        <item x="641"/>
        <item x="2025"/>
        <item x="412"/>
        <item x="901"/>
        <item x="454"/>
        <item x="598"/>
        <item x="352"/>
        <item x="1518"/>
        <item x="411"/>
        <item x="443"/>
        <item x="444"/>
        <item x="1903"/>
        <item x="1882"/>
        <item x="994"/>
        <item x="315"/>
        <item x="255"/>
        <item x="1283"/>
        <item x="1790"/>
        <item x="170"/>
        <item x="693"/>
        <item x="1036"/>
        <item x="1024"/>
        <item x="427"/>
        <item x="488"/>
        <item x="489"/>
        <item x="475"/>
        <item x="1667"/>
        <item x="1668"/>
        <item x="490"/>
        <item x="256"/>
        <item x="1791"/>
        <item x="1759"/>
        <item x="353"/>
        <item x="402"/>
        <item x="1908"/>
        <item x="637"/>
        <item x="316"/>
        <item x="1674"/>
        <item x="163"/>
        <item x="1284"/>
        <item x="387"/>
        <item x="354"/>
        <item x="355"/>
        <item m="1" x="2865"/>
        <item x="356"/>
        <item x="445"/>
        <item x="1285"/>
        <item x="491"/>
        <item x="1909"/>
        <item x="1286"/>
        <item x="1880"/>
        <item x="1850"/>
        <item x="335"/>
        <item x="336"/>
        <item x="337"/>
        <item x="635"/>
        <item x="357"/>
        <item x="388"/>
        <item x="1710"/>
        <item x="914"/>
        <item x="1851"/>
        <item x="492"/>
        <item x="849"/>
        <item x="545"/>
        <item x="1852"/>
        <item x="636"/>
        <item x="257"/>
        <item x="661"/>
        <item x="446"/>
        <item x="1853"/>
        <item x="447"/>
        <item x="804"/>
        <item x="575"/>
        <item m="1" x="2940"/>
        <item x="850"/>
        <item x="171"/>
        <item x="1792"/>
        <item x="235"/>
        <item x="2030"/>
        <item x="1680"/>
        <item x="228"/>
        <item x="625"/>
        <item m="1" x="2945"/>
        <item x="476"/>
        <item x="359"/>
        <item x="1261"/>
        <item x="1753"/>
        <item x="546"/>
        <item x="162"/>
        <item x="258"/>
        <item x="1970"/>
        <item m="1" x="2869"/>
        <item x="548"/>
        <item x="425"/>
        <item x="549"/>
        <item m="1" x="2810"/>
        <item x="915"/>
        <item x="360"/>
        <item x="361"/>
        <item x="327"/>
        <item m="1" x="2860"/>
        <item x="328"/>
        <item x="329"/>
        <item x="330"/>
        <item x="1341"/>
        <item x="978"/>
        <item x="413"/>
        <item m="1" x="2850"/>
        <item x="239"/>
        <item x="362"/>
        <item x="389"/>
        <item x="363"/>
        <item x="317"/>
        <item x="1985"/>
        <item m="1" x="2809"/>
        <item x="627"/>
        <item x="318"/>
        <item m="1" x="2887"/>
        <item x="1306"/>
        <item x="182"/>
        <item x="202"/>
        <item x="1174"/>
        <item x="634"/>
        <item x="1666"/>
        <item x="1986"/>
        <item x="1092"/>
        <item x="364"/>
        <item x="365"/>
        <item x="366"/>
        <item x="576"/>
        <item m="1" x="2989"/>
        <item m="1" x="2977"/>
        <item x="1969"/>
        <item x="16"/>
        <item x="1038"/>
        <item x="505"/>
        <item x="1835"/>
        <item x="390"/>
        <item m="1" x="2982"/>
        <item x="367"/>
        <item x="1025"/>
        <item x="391"/>
        <item x="181"/>
        <item x="18"/>
        <item x="1987"/>
        <item x="2021"/>
        <item m="1" x="2923"/>
        <item x="392"/>
        <item x="995"/>
        <item x="1854"/>
        <item m="1" x="2882"/>
        <item x="865"/>
        <item x="393"/>
        <item x="493"/>
        <item x="494"/>
        <item x="1782"/>
        <item x="394"/>
        <item x="1688"/>
        <item x="368"/>
        <item m="1" x="2895"/>
        <item x="174"/>
        <item x="577"/>
        <item m="1" x="2815"/>
        <item x="369"/>
        <item x="449"/>
        <item x="450"/>
        <item x="370"/>
        <item x="1307"/>
        <item m="1" x="2984"/>
        <item x="1836"/>
        <item x="1692"/>
        <item x="1783"/>
        <item x="1026"/>
        <item x="996"/>
        <item x="1287"/>
        <item x="177"/>
        <item x="1175"/>
        <item x="395"/>
        <item x="1989"/>
        <item m="1" x="2872"/>
        <item x="1910"/>
        <item x="1911"/>
        <item x="259"/>
        <item x="1683"/>
        <item x="1684"/>
        <item x="1793"/>
        <item x="1794"/>
        <item x="665"/>
        <item x="260"/>
        <item x="554"/>
        <item m="1" x="2874"/>
        <item x="332"/>
        <item x="371"/>
        <item x="506"/>
        <item x="1117"/>
        <item m="1" x="2885"/>
        <item x="495"/>
        <item x="1093"/>
        <item x="556"/>
        <item x="557"/>
        <item x="558"/>
        <item x="1855"/>
        <item x="614"/>
        <item x="979"/>
        <item x="980"/>
        <item x="372"/>
        <item x="373"/>
        <item x="1856"/>
        <item x="1971"/>
        <item x="1040"/>
        <item x="1992"/>
        <item x="1991"/>
        <item x="559"/>
        <item x="560"/>
        <item x="1041"/>
        <item x="1795"/>
        <item x="1027"/>
        <item x="1857"/>
        <item x="1858"/>
        <item x="1028"/>
        <item x="1837"/>
        <item x="1990"/>
        <item m="1" x="2990"/>
        <item x="261"/>
        <item x="1796"/>
        <item x="1871"/>
        <item x="180"/>
        <item x="374"/>
        <item x="642"/>
        <item x="397"/>
        <item x="396"/>
        <item x="638"/>
        <item x="561"/>
        <item x="403"/>
        <item x="655"/>
        <item x="333"/>
        <item x="334"/>
        <item x="1868"/>
        <item x="262"/>
        <item x="677"/>
        <item x="618"/>
        <item x="263"/>
        <item x="264"/>
        <item x="1904"/>
        <item x="562"/>
        <item x="563"/>
        <item x="265"/>
        <item x="319"/>
        <item x="1872"/>
        <item x="1761"/>
        <item m="1" x="2835"/>
        <item x="1706"/>
        <item m="1" x="2893"/>
        <item m="1" x="2921"/>
        <item x="1995"/>
        <item m="1" x="2841"/>
        <item x="496"/>
        <item m="1" x="2928"/>
        <item x="567"/>
        <item x="15"/>
        <item m="1" x="2934"/>
        <item x="1762"/>
        <item x="226"/>
        <item x="981"/>
        <item x="676"/>
        <item x="982"/>
        <item x="1838"/>
        <item x="2022"/>
        <item x="497"/>
        <item m="1" x="2792"/>
        <item x="173"/>
        <item x="1797"/>
        <item m="1" x="2808"/>
        <item x="1994"/>
        <item x="643"/>
        <item x="1340"/>
        <item x="568"/>
        <item x="168"/>
        <item m="1" x="2961"/>
        <item x="184"/>
        <item x="161"/>
        <item x="1839"/>
        <item x="885"/>
        <item x="1840"/>
        <item x="673"/>
        <item x="398"/>
        <item x="696"/>
        <item x="623"/>
        <item x="236"/>
        <item x="401"/>
        <item x="451"/>
        <item x="452"/>
        <item x="375"/>
        <item x="916"/>
        <item x="1308"/>
        <item x="1841"/>
        <item x="399"/>
        <item x="405"/>
        <item x="414"/>
        <item m="1" x="2873"/>
        <item x="1290"/>
        <item x="1755"/>
        <item x="619"/>
        <item x="400"/>
        <item x="498"/>
        <item x="1996"/>
        <item x="1044"/>
        <item x="1997"/>
        <item x="866"/>
        <item x="151"/>
        <item x="1309"/>
        <item m="1" x="2967"/>
        <item x="1533"/>
        <item x="1798"/>
        <item x="1799"/>
        <item x="1842"/>
        <item x="1972"/>
        <item x="1045"/>
        <item x="631"/>
        <item x="1288"/>
        <item x="886"/>
        <item m="1" x="2858"/>
        <item x="154"/>
        <item x="1691"/>
        <item m="1" x="2847"/>
        <item x="2026"/>
        <item x="1702"/>
        <item x="50"/>
        <item x="1722"/>
        <item x="798"/>
        <item x="512"/>
        <item x="2002"/>
        <item x="276"/>
        <item x="1056"/>
        <item x="1095"/>
        <item x="1006"/>
        <item m="1" x="2960"/>
        <item x="1143"/>
        <item x="1380"/>
        <item x="1154"/>
        <item x="742"/>
        <item x="1125"/>
        <item x="653"/>
        <item x="1244"/>
        <item x="1364"/>
        <item x="1365"/>
        <item x="1366"/>
        <item x="1477"/>
        <item x="1545"/>
        <item x="44"/>
        <item x="750"/>
        <item x="686"/>
        <item x="674"/>
        <item x="657"/>
        <item x="983"/>
        <item x="1873"/>
        <item x="1550"/>
        <item x="22"/>
        <item x="21"/>
        <item x="1215"/>
        <item x="1973"/>
        <item x="851"/>
        <item x="59"/>
        <item x="60"/>
        <item m="1" x="2991"/>
        <item m="1" x="2788"/>
        <item x="887"/>
        <item x="1470"/>
        <item x="1671"/>
        <item x="1672"/>
        <item x="1157"/>
        <item x="1487"/>
        <item x="79"/>
        <item x="83"/>
        <item m="1" x="2796"/>
        <item x="725"/>
        <item x="1512"/>
        <item x="1511"/>
        <item x="852"/>
        <item x="1974"/>
        <item x="888"/>
        <item x="1326"/>
        <item x="670"/>
        <item m="1" x="2881"/>
        <item x="1289"/>
        <item x="889"/>
        <item x="1552"/>
        <item x="1342"/>
        <item x="1343"/>
        <item x="768"/>
        <item x="185"/>
        <item x="890"/>
        <item x="283"/>
        <item x="92"/>
        <item x="2011"/>
        <item x="1227"/>
        <item x="1228"/>
        <item m="1" x="2875"/>
        <item x="1253"/>
        <item x="1381"/>
        <item x="1568"/>
        <item x="1382"/>
        <item x="706"/>
        <item x="1222"/>
        <item x="1219"/>
        <item x="1220"/>
        <item x="93"/>
        <item x="1579"/>
        <item x="955"/>
        <item x="1423"/>
        <item x="1210"/>
        <item x="1254"/>
        <item x="730"/>
        <item m="1" x="2979"/>
        <item m="1" x="2950"/>
        <item x="1424"/>
        <item x="1413"/>
        <item x="853"/>
        <item x="1057"/>
        <item x="1402"/>
        <item x="736"/>
        <item x="943"/>
        <item x="727"/>
        <item x="1824"/>
        <item x="891"/>
        <item x="1401"/>
        <item x="735"/>
        <item x="1229"/>
        <item x="28"/>
        <item x="27"/>
        <item x="462"/>
        <item x="1403"/>
        <item x="737"/>
        <item x="1201"/>
        <item x="936"/>
        <item x="937"/>
        <item x="959"/>
        <item x="1059"/>
        <item x="726"/>
        <item x="1257"/>
        <item x="1425"/>
        <item x="1547"/>
        <item x="1152"/>
        <item x="1736"/>
        <item x="1009"/>
        <item x="1203"/>
        <item x="1199"/>
        <item x="1376"/>
        <item x="1418"/>
        <item x="1415"/>
        <item x="1421"/>
        <item x="1548"/>
        <item x="1422"/>
        <item x="1544"/>
        <item x="1575"/>
        <item x="1416"/>
        <item x="1571"/>
        <item x="1414"/>
        <item x="1384"/>
        <item m="1" x="2931"/>
        <item x="1211"/>
        <item x="1567"/>
        <item x="1417"/>
        <item x="1577"/>
        <item x="919"/>
        <item x="189"/>
        <item x="1572"/>
        <item x="1763"/>
        <item x="1368"/>
        <item x="1369"/>
        <item x="769"/>
        <item x="1576"/>
        <item x="91"/>
        <item x="751"/>
        <item x="1463"/>
        <item x="1573"/>
        <item x="752"/>
        <item m="1" x="2883"/>
        <item x="707"/>
        <item x="1299"/>
        <item x="2031"/>
        <item x="2032"/>
        <item x="2033"/>
        <item x="2034"/>
        <item x="2035"/>
        <item m="1" x="2902"/>
        <item m="1" x="2907"/>
        <item x="2038"/>
        <item x="2039"/>
        <item x="2040"/>
        <item x="2041"/>
        <item m="1" x="2992"/>
        <item x="2042"/>
        <item x="2043"/>
        <item m="1" x="2969"/>
        <item x="2044"/>
        <item x="2045"/>
        <item x="2046"/>
        <item x="2047"/>
        <item x="2048"/>
        <item x="2049"/>
        <item x="2050"/>
        <item x="2051"/>
        <item x="2052"/>
        <item x="2053"/>
        <item x="2054"/>
        <item x="2055"/>
        <item x="2056"/>
        <item x="2057"/>
        <item x="11"/>
        <item x="29"/>
        <item x="36"/>
        <item x="48"/>
        <item x="67"/>
        <item x="69"/>
        <item x="70"/>
        <item x="71"/>
        <item x="81"/>
        <item x="82"/>
        <item x="100"/>
        <item x="102"/>
        <item x="110"/>
        <item x="112"/>
        <item x="130"/>
        <item x="193"/>
        <item x="237"/>
        <item x="291"/>
        <item x="299"/>
        <item x="323"/>
        <item x="340"/>
        <item x="358"/>
        <item x="426"/>
        <item x="448"/>
        <item x="458"/>
        <item x="513"/>
        <item x="522"/>
        <item x="523"/>
        <item x="531"/>
        <item x="532"/>
        <item x="534"/>
        <item x="537"/>
        <item x="540"/>
        <item x="543"/>
        <item x="544"/>
        <item x="547"/>
        <item x="550"/>
        <item x="551"/>
        <item x="552"/>
        <item x="553"/>
        <item x="555"/>
        <item x="564"/>
        <item x="565"/>
        <item x="566"/>
        <item x="572"/>
        <item x="573"/>
        <item x="574"/>
        <item x="580"/>
        <item x="581"/>
        <item x="592"/>
        <item x="608"/>
        <item x="678"/>
        <item x="680"/>
        <item x="704"/>
        <item x="705"/>
        <item x="708"/>
        <item x="709"/>
        <item x="710"/>
        <item x="713"/>
        <item x="715"/>
        <item x="720"/>
        <item x="740"/>
        <item x="796"/>
        <item x="923"/>
        <item x="965"/>
        <item x="974"/>
        <item x="977"/>
        <item x="986"/>
        <item x="987"/>
        <item x="989"/>
        <item x="992"/>
        <item x="997"/>
        <item x="998"/>
        <item x="999"/>
        <item x="1011"/>
        <item x="1012"/>
        <item x="1013"/>
        <item x="1015"/>
        <item x="1016"/>
        <item x="1020"/>
        <item x="1029"/>
        <item x="1032"/>
        <item x="1033"/>
        <item x="1034"/>
        <item x="1037"/>
        <item x="1039"/>
        <item x="1042"/>
        <item x="1043"/>
        <item x="1047"/>
        <item x="1048"/>
        <item x="1049"/>
        <item x="1050"/>
        <item x="1051"/>
        <item x="1052"/>
        <item x="1053"/>
        <item x="1078"/>
        <item x="1080"/>
        <item x="1082"/>
        <item x="1084"/>
        <item x="1099"/>
        <item x="1103"/>
        <item x="1108"/>
        <item x="1110"/>
        <item x="1123"/>
        <item x="1204"/>
        <item x="1240"/>
        <item x="1255"/>
        <item x="1256"/>
        <item x="1262"/>
        <item x="1264"/>
        <item x="1267"/>
        <item x="1269"/>
        <item x="1271"/>
        <item x="1297"/>
        <item x="1313"/>
        <item x="1320"/>
        <item x="1325"/>
        <item x="1327"/>
        <item x="1356"/>
        <item x="1373"/>
        <item x="1383"/>
        <item x="1406"/>
        <item x="1428"/>
        <item x="1429"/>
        <item x="1430"/>
        <item x="1435"/>
        <item x="1436"/>
        <item x="1437"/>
        <item x="1440"/>
        <item x="1453"/>
        <item x="1456"/>
        <item x="1459"/>
        <item x="1460"/>
        <item x="1461"/>
        <item x="1462"/>
        <item x="1467"/>
        <item x="1468"/>
        <item x="1480"/>
        <item x="1526"/>
        <item x="1587"/>
        <item x="1588"/>
        <item x="1592"/>
        <item x="1596"/>
        <item x="1597"/>
        <item x="1598"/>
        <item x="1600"/>
        <item x="1607"/>
        <item x="1650"/>
        <item x="1687"/>
        <item x="1690"/>
        <item x="1695"/>
        <item x="1699"/>
        <item x="1733"/>
        <item x="1742"/>
        <item x="1800"/>
        <item x="1801"/>
        <item x="1802"/>
        <item x="1803"/>
        <item x="1804"/>
        <item x="1805"/>
        <item x="1806"/>
        <item x="1807"/>
        <item x="1808"/>
        <item x="1809"/>
        <item x="1810"/>
        <item x="1811"/>
        <item x="1812"/>
        <item x="1813"/>
        <item x="1814"/>
        <item x="1818"/>
        <item x="1863"/>
        <item x="1906"/>
        <item x="1919"/>
        <item x="1932"/>
        <item x="1933"/>
        <item x="1944"/>
        <item x="1959"/>
        <item x="1960"/>
        <item x="1988"/>
        <item x="1993"/>
        <item x="2005"/>
        <item x="2036"/>
        <item x="2037"/>
        <item m="1" x="2786"/>
        <item x="233"/>
        <item x="1574"/>
        <item x="468"/>
        <item x="1883"/>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97"/>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s>
    </pivotField>
    <pivotField showAll="0">
      <items count="12">
        <item h="1" x="5"/>
        <item h="1" x="0"/>
        <item x="1"/>
        <item h="1" x="6"/>
        <item h="1" x="9"/>
        <item h="1" x="7"/>
        <item h="1" x="2"/>
        <item h="1" x="3"/>
        <item h="1" m="1" x="10"/>
        <item h="1" x="8"/>
        <item h="1" x="4"/>
        <item t="default"/>
      </items>
    </pivotField>
    <pivotField showAll="0">
      <items count="4">
        <item x="0"/>
        <item h="1" x="2"/>
        <item h="1" x="1"/>
        <item t="default"/>
      </items>
    </pivotField>
    <pivotField showAll="0"/>
    <pivotField showAll="0"/>
    <pivotField showAll="0"/>
    <pivotField showAll="0"/>
    <pivotField numFmtId="2" showAll="0"/>
    <pivotField showAll="0"/>
    <pivotField showAll="0"/>
    <pivotField showAll="0"/>
    <pivotField numFmtId="166" showAll="0"/>
  </pivotFields>
  <pageFields count="1">
    <pageField fld="2" hier="-1"/>
  </pageFields>
  <formats count="29">
    <format dxfId="101">
      <pivotArea dataOnly="0" labelOnly="1" outline="0" fieldPosition="0">
        <references count="1">
          <reference field="2" count="0"/>
        </references>
      </pivotArea>
    </format>
    <format dxfId="100">
      <pivotArea dataOnly="0" labelOnly="1" outline="0" fieldPosition="0">
        <references count="1">
          <reference field="2" count="1">
            <x v="100"/>
          </reference>
        </references>
      </pivotArea>
    </format>
    <format dxfId="99">
      <pivotArea field="2" type="button" dataOnly="0" labelOnly="1" outline="0" axis="axisPage" fieldPosition="0"/>
    </format>
    <format dxfId="98">
      <pivotArea field="2" type="button" dataOnly="0" labelOnly="1" outline="0" axis="axisPage" fieldPosition="0"/>
    </format>
    <format dxfId="97">
      <pivotArea field="2" type="button" dataOnly="0" labelOnly="1" outline="0" axis="axisPage" fieldPosition="0"/>
    </format>
    <format dxfId="96">
      <pivotArea dataOnly="0" labelOnly="1" outline="0" fieldPosition="0">
        <references count="1">
          <reference field="2" count="1">
            <x v="100"/>
          </reference>
        </references>
      </pivotArea>
    </format>
    <format dxfId="95">
      <pivotArea dataOnly="0" labelOnly="1" outline="0" fieldPosition="0">
        <references count="1">
          <reference field="2" count="1">
            <x v="100"/>
          </reference>
        </references>
      </pivotArea>
    </format>
    <format dxfId="94">
      <pivotArea dataOnly="0" labelOnly="1" outline="0" fieldPosition="0">
        <references count="1">
          <reference field="2" count="1">
            <x v="124"/>
          </reference>
        </references>
      </pivotArea>
    </format>
    <format dxfId="93">
      <pivotArea dataOnly="0" labelOnly="1" outline="0" fieldPosition="0">
        <references count="1">
          <reference field="2" count="1">
            <x v="98"/>
          </reference>
        </references>
      </pivotArea>
    </format>
    <format dxfId="92">
      <pivotArea dataOnly="0" labelOnly="1" outline="0" fieldPosition="0">
        <references count="1">
          <reference field="2" count="0"/>
        </references>
      </pivotArea>
    </format>
    <format dxfId="91">
      <pivotArea dataOnly="0" labelOnly="1" outline="0" fieldPosition="0">
        <references count="1">
          <reference field="2" count="0"/>
        </references>
      </pivotArea>
    </format>
    <format dxfId="90">
      <pivotArea dataOnly="0" labelOnly="1" outline="0" fieldPosition="0">
        <references count="1">
          <reference field="2" count="0"/>
        </references>
      </pivotArea>
    </format>
    <format dxfId="89">
      <pivotArea dataOnly="0" labelOnly="1" outline="0" fieldPosition="0">
        <references count="1">
          <reference field="2" count="0"/>
        </references>
      </pivotArea>
    </format>
    <format dxfId="88">
      <pivotArea dataOnly="0" labelOnly="1" outline="0" fieldPosition="0">
        <references count="1">
          <reference field="2" count="0"/>
        </references>
      </pivotArea>
    </format>
    <format dxfId="87">
      <pivotArea dataOnly="0" labelOnly="1" outline="0" fieldPosition="0">
        <references count="1">
          <reference field="2" count="0"/>
        </references>
      </pivotArea>
    </format>
    <format dxfId="86">
      <pivotArea dataOnly="0" labelOnly="1" outline="0" fieldPosition="0">
        <references count="1">
          <reference field="2" count="0"/>
        </references>
      </pivotArea>
    </format>
    <format dxfId="85">
      <pivotArea dataOnly="0" labelOnly="1" outline="0" fieldPosition="0">
        <references count="1">
          <reference field="2" count="0"/>
        </references>
      </pivotArea>
    </format>
    <format dxfId="84">
      <pivotArea dataOnly="0" labelOnly="1" outline="0" fieldPosition="0">
        <references count="1">
          <reference field="2" count="1">
            <x v="83"/>
          </reference>
        </references>
      </pivotArea>
    </format>
    <format dxfId="83">
      <pivotArea dataOnly="0" labelOnly="1" outline="0" fieldPosition="0">
        <references count="1">
          <reference field="2" count="1">
            <x v="83"/>
          </reference>
        </references>
      </pivotArea>
    </format>
    <format dxfId="82">
      <pivotArea dataOnly="0" labelOnly="1" outline="0" fieldPosition="0">
        <references count="1">
          <reference field="2" count="1">
            <x v="64"/>
          </reference>
        </references>
      </pivotArea>
    </format>
    <format dxfId="81">
      <pivotArea dataOnly="0" labelOnly="1" outline="0" fieldPosition="0">
        <references count="1">
          <reference field="2" count="1">
            <x v="64"/>
          </reference>
        </references>
      </pivotArea>
    </format>
    <format dxfId="80">
      <pivotArea dataOnly="0" labelOnly="1" outline="0" fieldPosition="0">
        <references count="1">
          <reference field="2" count="0"/>
        </references>
      </pivotArea>
    </format>
    <format dxfId="79">
      <pivotArea dataOnly="0" labelOnly="1" outline="0" fieldPosition="0">
        <references count="1">
          <reference field="2" count="0"/>
        </references>
      </pivotArea>
    </format>
    <format dxfId="78">
      <pivotArea field="2" type="button" dataOnly="0" labelOnly="1" outline="0" axis="axisPage" fieldPosition="0"/>
    </format>
    <format dxfId="77">
      <pivotArea field="2" type="button" dataOnly="0" labelOnly="1" outline="0" axis="axisPage" fieldPosition="0"/>
    </format>
    <format dxfId="76">
      <pivotArea field="2" type="button" dataOnly="0" labelOnly="1" outline="0" axis="axisPage" fieldPosition="0"/>
    </format>
    <format dxfId="75">
      <pivotArea field="2" type="button" dataOnly="0" labelOnly="1" outline="0" axis="axisPage" fieldPosition="0"/>
    </format>
    <format dxfId="74">
      <pivotArea field="2" type="button" dataOnly="0" labelOnly="1" outline="0" axis="axisPage" fieldPosition="0"/>
    </format>
    <format dxfId="73">
      <pivotArea field="2" type="button" dataOnly="0" labelOnly="1" outline="0" axis="axisPage" fieldPosition="0"/>
    </format>
  </format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5" firstHeaderRow="1" firstDataRow="1" firstDataCol="1"/>
  <pivotFields count="14">
    <pivotField axis="axisRow" showAll="0">
      <items count="16">
        <item h="1" x="0"/>
        <item h="1" x="1"/>
        <item h="1" x="11"/>
        <item h="1" x="9"/>
        <item h="1" x="2"/>
        <item h="1" x="3"/>
        <item h="1" x="4"/>
        <item h="1" x="8"/>
        <item h="1" x="5"/>
        <item h="1" x="6"/>
        <item h="1" x="7"/>
        <item x="10"/>
        <item h="1" x="12"/>
        <item h="1" x="13"/>
        <item h="1" x="14"/>
        <item t="default"/>
      </items>
    </pivotField>
    <pivotField showAll="0">
      <items count="195">
        <item x="9"/>
        <item x="63"/>
        <item x="151"/>
        <item x="143"/>
        <item x="12"/>
        <item x="13"/>
        <item x="110"/>
        <item x="107"/>
        <item x="105"/>
        <item x="101"/>
        <item x="106"/>
        <item x="104"/>
        <item x="108"/>
        <item x="103"/>
        <item x="102"/>
        <item x="109"/>
        <item x="122"/>
        <item m="1" x="189"/>
        <item x="64"/>
        <item x="65"/>
        <item x="14"/>
        <item x="33"/>
        <item x="15"/>
        <item x="86"/>
        <item x="42"/>
        <item x="0"/>
        <item x="41"/>
        <item x="44"/>
        <item x="115"/>
        <item x="117"/>
        <item x="36"/>
        <item x="156"/>
        <item x="163"/>
        <item x="38"/>
        <item x="35"/>
        <item x="120"/>
        <item x="82"/>
        <item x="83"/>
        <item x="84"/>
        <item x="66"/>
        <item x="165"/>
        <item x="34"/>
        <item x="67"/>
        <item x="148"/>
        <item x="16"/>
        <item x="68"/>
        <item x="69"/>
        <item x="160"/>
        <item x="17"/>
        <item x="11"/>
        <item x="155"/>
        <item x="123"/>
        <item x="149"/>
        <item x="124"/>
        <item x="116"/>
        <item x="1"/>
        <item x="18"/>
        <item x="19"/>
        <item x="150"/>
        <item x="70"/>
        <item x="162"/>
        <item x="45"/>
        <item x="20"/>
        <item x="21"/>
        <item x="71"/>
        <item x="72"/>
        <item x="85"/>
        <item x="2"/>
        <item x="166"/>
        <item x="46"/>
        <item x="140"/>
        <item x="47"/>
        <item x="48"/>
        <item x="125"/>
        <item x="3"/>
        <item x="147"/>
        <item x="73"/>
        <item x="87"/>
        <item x="139"/>
        <item x="126"/>
        <item m="1" x="192"/>
        <item x="161"/>
        <item x="49"/>
        <item x="152"/>
        <item x="127"/>
        <item x="159"/>
        <item x="111"/>
        <item x="121"/>
        <item x="128"/>
        <item x="50"/>
        <item x="74"/>
        <item x="129"/>
        <item x="51"/>
        <item x="52"/>
        <item x="130"/>
        <item x="22"/>
        <item x="119"/>
        <item x="145"/>
        <item x="23"/>
        <item x="113"/>
        <item x="164"/>
        <item x="10"/>
        <item x="167"/>
        <item x="4"/>
        <item x="24"/>
        <item x="5"/>
        <item m="1" x="191"/>
        <item m="1" x="174"/>
        <item m="1" x="183"/>
        <item m="1" x="178"/>
        <item m="1" x="179"/>
        <item x="153"/>
        <item x="62"/>
        <item x="141"/>
        <item x="144"/>
        <item x="112"/>
        <item x="154"/>
        <item x="157"/>
        <item x="53"/>
        <item x="131"/>
        <item x="37"/>
        <item x="75"/>
        <item x="76"/>
        <item x="132"/>
        <item x="6"/>
        <item x="133"/>
        <item m="1" x="188"/>
        <item x="93"/>
        <item x="94"/>
        <item x="95"/>
        <item x="96"/>
        <item x="97"/>
        <item x="98"/>
        <item x="99"/>
        <item x="100"/>
        <item x="77"/>
        <item x="54"/>
        <item x="55"/>
        <item x="118"/>
        <item x="134"/>
        <item x="56"/>
        <item x="158"/>
        <item x="43"/>
        <item x="32"/>
        <item x="30"/>
        <item m="1" x="190"/>
        <item x="31"/>
        <item x="89"/>
        <item m="1" x="187"/>
        <item m="1" x="186"/>
        <item m="1" x="185"/>
        <item m="1" x="184"/>
        <item m="1" x="182"/>
        <item m="1" x="181"/>
        <item m="1" x="180"/>
        <item m="1" x="177"/>
        <item m="1" x="176"/>
        <item m="1" x="172"/>
        <item m="1" x="175"/>
        <item m="1" x="171"/>
        <item m="1" x="170"/>
        <item m="1" x="169"/>
        <item m="1" x="168"/>
        <item m="1" x="193"/>
        <item x="7"/>
        <item x="57"/>
        <item x="78"/>
        <item m="1" x="173"/>
        <item x="135"/>
        <item x="25"/>
        <item x="79"/>
        <item x="88"/>
        <item x="80"/>
        <item x="136"/>
        <item x="58"/>
        <item x="26"/>
        <item x="81"/>
        <item x="90"/>
        <item x="91"/>
        <item x="27"/>
        <item x="137"/>
        <item x="146"/>
        <item x="8"/>
        <item x="39"/>
        <item x="40"/>
        <item x="59"/>
        <item x="28"/>
        <item x="114"/>
        <item x="60"/>
        <item x="29"/>
        <item x="61"/>
        <item x="142"/>
        <item x="92"/>
        <item x="138"/>
        <item t="default"/>
      </items>
    </pivotField>
    <pivotField showAll="0" includeNewItemsInFilter="1">
      <items count="2995">
        <item m="1" x="2786"/>
        <item x="1398"/>
        <item m="1" x="2992"/>
        <item m="1" x="2952"/>
        <item m="1" x="2795"/>
        <item x="2409"/>
        <item m="1" x="2857"/>
        <item m="1" x="2969"/>
        <item m="1" x="2962"/>
        <item m="1" x="2819"/>
        <item m="1" x="2943"/>
        <item x="2085"/>
        <item x="745"/>
        <item m="1" x="2918"/>
        <item x="1373"/>
        <item x="1407"/>
        <item x="741"/>
        <item x="1405"/>
        <item x="733"/>
        <item x="702"/>
        <item x="1489"/>
        <item x="731"/>
        <item x="1128"/>
        <item x="1129"/>
        <item x="1130"/>
        <item x="1131"/>
        <item m="1" x="2842"/>
        <item m="1" x="2959"/>
        <item x="1406"/>
        <item x="740"/>
        <item x="903"/>
        <item x="23"/>
        <item x="954"/>
        <item x="455"/>
        <item x="1159"/>
        <item x="1192"/>
        <item x="1217"/>
        <item x="510"/>
        <item x="714"/>
        <item x="54"/>
        <item x="279"/>
        <item x="1554"/>
        <item x="1101"/>
        <item x="75"/>
        <item x="74"/>
        <item x="76"/>
        <item x="2007"/>
        <item x="2005"/>
        <item x="2006"/>
        <item x="518"/>
        <item x="295"/>
        <item x="467"/>
        <item x="516"/>
        <item x="1185"/>
        <item x="1556"/>
        <item x="1516"/>
        <item x="1558"/>
        <item x="1176"/>
        <item x="855"/>
        <item x="1310"/>
        <item x="1067"/>
        <item x="1582"/>
        <item x="1121"/>
        <item x="805"/>
        <item x="806"/>
        <item x="127"/>
        <item x="2031"/>
        <item x="2032"/>
        <item x="2042"/>
        <item x="2058"/>
        <item x="984"/>
        <item x="1240"/>
        <item m="1" x="2799"/>
        <item x="457"/>
        <item x="2003"/>
        <item x="756"/>
        <item x="1106"/>
        <item x="1998"/>
        <item x="2389"/>
        <item x="2391"/>
        <item x="1728"/>
        <item x="2390"/>
        <item x="2392"/>
        <item x="2239"/>
        <item x="2238"/>
        <item x="2134"/>
        <item x="2369"/>
        <item x="757"/>
        <item x="186"/>
        <item x="776"/>
        <item x="1010"/>
        <item x="770"/>
        <item x="303"/>
        <item x="1397"/>
        <item x="55"/>
        <item x="244"/>
        <item x="1800"/>
        <item m="1" x="2886"/>
        <item x="2115"/>
        <item x="2170"/>
        <item x="1085"/>
        <item x="1635"/>
        <item x="1011"/>
        <item m="1" x="2937"/>
        <item x="2421"/>
        <item x="606"/>
        <item x="477"/>
        <item x="1859"/>
        <item x="502"/>
        <item x="1524"/>
        <item x="1636"/>
        <item x="238"/>
        <item x="2320"/>
        <item x="1825"/>
        <item x="2126"/>
        <item x="306"/>
        <item x="307"/>
        <item x="308"/>
        <item x="1068"/>
        <item x="2542"/>
        <item x="2543"/>
        <item x="1510"/>
        <item x="2097"/>
        <item x="1890"/>
        <item x="428"/>
        <item x="1766"/>
        <item x="309"/>
        <item x="2104"/>
        <item x="2534"/>
        <item x="2538"/>
        <item x="2535"/>
        <item x="2537"/>
        <item x="2536"/>
        <item x="2540"/>
        <item x="2539"/>
        <item x="963"/>
        <item x="1169"/>
        <item x="1498"/>
        <item x="1681"/>
        <item x="478"/>
        <item x="2541"/>
        <item x="1694"/>
        <item x="429"/>
        <item x="522"/>
        <item m="1" x="2849"/>
        <item x="523"/>
        <item m="1" x="2933"/>
        <item x="524"/>
        <item x="1311"/>
        <item x="1874"/>
        <item x="409"/>
        <item x="2112"/>
        <item x="2096"/>
        <item x="2403"/>
        <item x="2402"/>
        <item x="2404"/>
        <item x="2405"/>
        <item x="1327"/>
        <item m="1" x="2980"/>
        <item x="1328"/>
        <item x="1451"/>
        <item x="1061"/>
        <item x="1030"/>
        <item x="602"/>
        <item x="1062"/>
        <item x="1063"/>
        <item x="964"/>
        <item x="430"/>
        <item x="1031"/>
        <item m="1" x="2816"/>
        <item x="1826"/>
        <item x="1891"/>
        <item x="1976"/>
        <item x="2127"/>
        <item x="893"/>
        <item x="2650"/>
        <item x="2649"/>
        <item x="2651"/>
        <item x="1642"/>
        <item x="1641"/>
        <item x="1624"/>
        <item x="415"/>
        <item x="894"/>
        <item x="2120"/>
        <item x="2123"/>
        <item x="895"/>
        <item x="896"/>
        <item x="569"/>
        <item x="2118"/>
        <item x="692"/>
        <item x="897"/>
        <item x="1606"/>
        <item x="1262"/>
        <item m="1" x="2985"/>
        <item x="1447"/>
        <item x="791"/>
        <item m="1" x="2864"/>
        <item x="1064"/>
        <item x="898"/>
        <item x="2105"/>
        <item x="2117"/>
        <item x="1073"/>
        <item x="867"/>
        <item x="599"/>
        <item x="600"/>
        <item x="1119"/>
        <item x="899"/>
        <item x="1940"/>
        <item x="1109"/>
        <item x="1065"/>
        <item x="1032"/>
        <item m="1" x="2844"/>
        <item x="1801"/>
        <item m="1" x="2929"/>
        <item x="1120"/>
        <item x="1655"/>
        <item x="2647"/>
        <item x="2646"/>
        <item x="2724"/>
        <item x="616"/>
        <item x="2725"/>
        <item x="1090"/>
        <item x="1517"/>
        <item x="1087"/>
        <item x="1977"/>
        <item x="2548"/>
        <item x="2549"/>
        <item x="2546"/>
        <item x="2547"/>
        <item x="2098"/>
        <item x="1116"/>
        <item x="1526"/>
        <item m="1" x="2852"/>
        <item x="1900"/>
        <item x="921"/>
        <item x="431"/>
        <item x="856"/>
        <item x="1291"/>
        <item x="1046"/>
        <item x="1802"/>
        <item m="1" x="2839"/>
        <item x="1901"/>
        <item x="601"/>
        <item x="2121"/>
        <item x="668"/>
        <item x="965"/>
        <item m="1" x="2833"/>
        <item x="2106"/>
        <item x="1292"/>
        <item x="408"/>
        <item x="1088"/>
        <item x="1012"/>
        <item m="1" x="2911"/>
        <item x="900"/>
        <item x="210"/>
        <item x="199"/>
        <item x="1047"/>
        <item m="1" x="2803"/>
        <item x="758"/>
        <item x="2155"/>
        <item x="2012"/>
        <item x="284"/>
        <item x="1740"/>
        <item x="1720"/>
        <item x="1569"/>
        <item x="1408"/>
        <item x="1200"/>
        <item x="282"/>
        <item x="1400"/>
        <item x="734"/>
        <item x="302"/>
        <item x="2313"/>
        <item x="1204"/>
        <item m="1" x="2817"/>
        <item x="1404"/>
        <item x="2152"/>
        <item x="738"/>
        <item x="1224"/>
        <item x="1741"/>
        <item x="1738"/>
        <item x="1739"/>
        <item x="1721"/>
        <item x="2150"/>
        <item x="1392"/>
        <item x="288"/>
        <item x="1225"/>
        <item x="2059"/>
        <item x="1409"/>
        <item x="304"/>
        <item x="89"/>
        <item x="298"/>
        <item x="1374"/>
        <item x="2148"/>
        <item x="2073"/>
        <item m="1" x="2956"/>
        <item x="299"/>
        <item x="1375"/>
        <item x="287"/>
        <item x="2158"/>
        <item x="460"/>
        <item x="1359"/>
        <item x="2069"/>
        <item x="1823"/>
        <item x="267"/>
        <item x="286"/>
        <item x="407"/>
        <item x="2071"/>
        <item x="1007"/>
        <item x="1543"/>
        <item x="2033"/>
        <item x="2399"/>
        <item x="266"/>
        <item x="90"/>
        <item x="2396"/>
        <item x="2321"/>
        <item x="376"/>
        <item x="1696"/>
        <item x="1452"/>
        <item x="2336"/>
        <item x="966"/>
        <item x="2349"/>
        <item x="1465"/>
        <item x="25"/>
        <item x="1508"/>
        <item x="681"/>
        <item x="1066"/>
        <item x="2135"/>
        <item x="2136"/>
        <item x="2142"/>
        <item x="2234"/>
        <item x="2048"/>
        <item x="2371"/>
        <item x="2240"/>
        <item x="2242"/>
        <item x="2137"/>
        <item x="743"/>
        <item x="744"/>
        <item x="47"/>
        <item x="861"/>
        <item x="862"/>
        <item x="1690"/>
        <item m="1" x="2797"/>
        <item x="1713"/>
        <item x="1714"/>
        <item x="78"/>
        <item x="1941"/>
        <item x="230"/>
        <item x="2363"/>
        <item x="2322"/>
        <item x="1527"/>
        <item x="1536"/>
        <item x="1942"/>
        <item x="1454"/>
        <item x="807"/>
        <item x="746"/>
        <item x="1528"/>
        <item x="1564"/>
        <item x="1549"/>
        <item x="1372"/>
        <item x="1638"/>
        <item x="1637"/>
        <item x="1490"/>
        <item x="406"/>
        <item x="338"/>
        <item x="1048"/>
        <item m="1" x="2970"/>
        <item x="2323"/>
        <item x="603"/>
        <item x="1049"/>
        <item m="1" x="2946"/>
        <item x="868"/>
        <item x="869"/>
        <item x="1236"/>
        <item x="339"/>
        <item x="626"/>
        <item x="1730"/>
        <item x="1729"/>
        <item x="1488"/>
        <item x="689"/>
        <item x="1082"/>
        <item m="1" x="2888"/>
        <item x="2386"/>
        <item x="2043"/>
        <item x="1165"/>
        <item x="2049"/>
        <item x="1519"/>
        <item x="1189"/>
        <item x="1455"/>
        <item x="947"/>
        <item x="2044"/>
        <item x="926"/>
        <item x="2264"/>
        <item x="2265"/>
        <item x="958"/>
        <item x="1344"/>
        <item x="1371"/>
        <item x="1127"/>
        <item x="1943"/>
        <item x="808"/>
        <item x="1551"/>
        <item x="2034"/>
        <item x="39"/>
        <item x="2324"/>
        <item x="1179"/>
        <item x="1513"/>
        <item x="960"/>
        <item x="961"/>
        <item x="962"/>
        <item x="1172"/>
        <item x="870"/>
        <item x="1156"/>
        <item x="1293"/>
        <item x="871"/>
        <item x="872"/>
        <item x="1347"/>
        <item x="809"/>
        <item x="810"/>
        <item x="811"/>
        <item x="812"/>
        <item x="813"/>
        <item x="1141"/>
        <item x="1142"/>
        <item x="873"/>
        <item x="1294"/>
        <item x="2397"/>
        <item x="939"/>
        <item x="2244"/>
        <item x="2262"/>
        <item x="2263"/>
        <item x="1634"/>
        <item x="1944"/>
        <item m="1" x="2859"/>
        <item x="2273"/>
        <item x="1111"/>
        <item x="273"/>
        <item x="1060"/>
        <item x="2016"/>
        <item x="967"/>
        <item x="1584"/>
        <item x="747"/>
        <item x="458"/>
        <item m="1" x="2948"/>
        <item x="1561"/>
        <item x="1499"/>
        <item x="1122"/>
        <item x="2072"/>
        <item x="1295"/>
        <item x="1000"/>
        <item x="1529"/>
        <item x="1520"/>
        <item x="679"/>
        <item x="678"/>
        <item m="1" x="2965"/>
        <item x="1258"/>
        <item x="1534"/>
        <item x="2325"/>
        <item x="1296"/>
        <item x="902"/>
        <item x="680"/>
        <item m="1" x="2892"/>
        <item x="722"/>
        <item x="291"/>
        <item m="1" x="2826"/>
        <item x="1329"/>
        <item x="1860"/>
        <item x="469"/>
        <item x="521"/>
        <item x="777"/>
        <item x="778"/>
        <item x="857"/>
        <item x="1507"/>
        <item x="1181"/>
        <item x="924"/>
        <item x="1717"/>
        <item x="2723"/>
        <item x="953"/>
        <item x="160"/>
        <item x="671"/>
        <item x="1089"/>
        <item x="1094"/>
        <item x="2619"/>
        <item m="1" x="2848"/>
        <item x="1055"/>
        <item x="296"/>
        <item x="132"/>
        <item x="73"/>
        <item x="193"/>
        <item x="507"/>
        <item x="1501"/>
        <item x="1539"/>
        <item x="1506"/>
        <item x="1312"/>
        <item x="1945"/>
        <item x="1263"/>
        <item x="1313"/>
        <item m="1" x="2925"/>
        <item x="793"/>
        <item x="858"/>
        <item x="1725"/>
        <item x="114"/>
        <item x="814"/>
        <item x="1264"/>
        <item m="1" x="2964"/>
        <item x="1494"/>
        <item x="1348"/>
        <item x="1481"/>
        <item x="1396"/>
        <item x="38"/>
        <item x="2204"/>
        <item x="1946"/>
        <item x="1947"/>
        <item x="605"/>
        <item x="1566"/>
        <item x="2326"/>
        <item x="1183"/>
        <item x="1265"/>
        <item x="723"/>
        <item x="1726"/>
        <item x="1004"/>
        <item x="2372"/>
        <item x="1160"/>
        <item x="1196"/>
        <item x="1195"/>
        <item x="2004"/>
        <item x="2380"/>
        <item x="1078"/>
        <item m="1" x="2949"/>
        <item x="1077"/>
        <item x="1136"/>
        <item x="77"/>
        <item x="1186"/>
        <item x="51"/>
        <item x="517"/>
        <item x="52"/>
        <item x="1005"/>
        <item x="1218"/>
        <item x="1166"/>
        <item x="1297"/>
        <item m="1" x="2974"/>
        <item x="1079"/>
        <item x="1080"/>
        <item m="1" x="2812"/>
        <item x="2350"/>
        <item x="945"/>
        <item x="759"/>
        <item x="948"/>
        <item x="1570"/>
        <item x="782"/>
        <item x="1457"/>
        <item x="416"/>
        <item x="2193"/>
        <item x="2124"/>
        <item x="701"/>
        <item x="700"/>
        <item x="1245"/>
        <item x="272"/>
        <item x="1469"/>
        <item x="1439"/>
        <item x="87"/>
        <item x="46"/>
        <item x="874"/>
        <item x="2595"/>
        <item x="779"/>
        <item x="1732"/>
        <item x="1482"/>
        <item x="640"/>
        <item x="1126"/>
        <item x="927"/>
        <item x="815"/>
        <item x="949"/>
        <item x="816"/>
        <item x="817"/>
        <item x="818"/>
        <item x="1654"/>
        <item x="1652"/>
        <item x="1653"/>
        <item x="1700"/>
        <item x="1180"/>
        <item x="1096"/>
        <item x="859"/>
        <item x="875"/>
        <item x="456"/>
        <item x="719"/>
        <item x="952"/>
        <item m="1" x="2790"/>
        <item x="790"/>
        <item x="1599"/>
        <item x="2515"/>
        <item x="2086"/>
        <item x="1440"/>
        <item m="1" x="2920"/>
        <item x="139"/>
        <item x="218"/>
        <item x="1"/>
        <item x="1619"/>
        <item x="1608"/>
        <item x="2245"/>
        <item x="1643"/>
        <item x="216"/>
        <item x="135"/>
        <item x="1646"/>
        <item x="1259"/>
        <item x="1476"/>
        <item x="1614"/>
        <item x="144"/>
        <item x="198"/>
        <item x="732"/>
        <item x="1884"/>
        <item x="165"/>
        <item x="117"/>
        <item x="2337"/>
        <item x="1429"/>
        <item m="1" x="2820"/>
        <item x="1885"/>
        <item x="1298"/>
        <item x="2274"/>
        <item x="1446"/>
        <item x="2482"/>
        <item x="2495"/>
        <item x="115"/>
        <item x="1595"/>
        <item m="1" x="2863"/>
        <item x="237"/>
        <item x="1745"/>
        <item x="2524"/>
        <item x="1626"/>
        <item x="2269"/>
        <item x="1898"/>
        <item x="105"/>
        <item x="2015"/>
        <item x="1657"/>
        <item x="2246"/>
        <item x="2160"/>
        <item x="1651"/>
        <item x="1601"/>
        <item x="2721"/>
        <item x="2074"/>
        <item x="1662"/>
        <item x="1616"/>
        <item x="224"/>
        <item x="1613"/>
        <item x="1921"/>
        <item x="100"/>
        <item m="1" x="2927"/>
        <item x="1438"/>
        <item x="2518"/>
        <item x="213"/>
        <item x="1620"/>
        <item x="113"/>
        <item x="2508"/>
        <item x="2520"/>
        <item x="1912"/>
        <item x="1630"/>
        <item x="1913"/>
        <item x="103"/>
        <item x="2711"/>
        <item x="608"/>
        <item m="1" x="2867"/>
        <item x="1914"/>
        <item x="134"/>
        <item x="1923"/>
        <item x="99"/>
        <item x="1915"/>
        <item x="1922"/>
        <item x="98"/>
        <item x="1815"/>
        <item x="137"/>
        <item x="1491"/>
        <item x="32"/>
        <item x="1622"/>
        <item x="118"/>
        <item x="1623"/>
        <item x="2087"/>
        <item x="2517"/>
        <item x="2"/>
        <item x="1602"/>
        <item x="2247"/>
        <item x="3"/>
        <item x="1628"/>
        <item x="1596"/>
        <item m="1" x="2880"/>
        <item x="760"/>
        <item x="1330"/>
        <item x="206"/>
        <item x="200"/>
        <item x="207"/>
        <item x="2509"/>
        <item x="208"/>
        <item x="607"/>
        <item x="2782"/>
        <item x="1746"/>
        <item x="1593"/>
        <item x="142"/>
        <item x="1645"/>
        <item x="155"/>
        <item x="1661"/>
        <item x="1430"/>
        <item m="1" x="2973"/>
        <item x="143"/>
        <item x="2275"/>
        <item x="2161"/>
        <item x="2107"/>
        <item x="138"/>
        <item m="1" x="2804"/>
        <item x="229"/>
        <item x="219"/>
        <item x="2458"/>
        <item x="2162"/>
        <item x="1349"/>
        <item x="1625"/>
        <item x="4"/>
        <item x="2700"/>
        <item x="2288"/>
        <item x="2289"/>
        <item x="2130"/>
        <item x="613"/>
        <item x="5"/>
        <item x="2294"/>
        <item x="2163"/>
        <item x="2276"/>
        <item x="1437"/>
        <item m="1" x="2955"/>
        <item x="1435"/>
        <item m="1" x="2941"/>
        <item x="2478"/>
        <item x="1071"/>
        <item x="1924"/>
        <item x="2075"/>
        <item x="194"/>
        <item x="1266"/>
        <item x="172"/>
        <item x="1314"/>
        <item x="1916"/>
        <item x="585"/>
        <item x="2290"/>
        <item x="2291"/>
        <item x="2292"/>
        <item x="2293"/>
        <item x="1496"/>
        <item x="1431"/>
        <item x="225"/>
        <item x="1888"/>
        <item x="110"/>
        <item m="1" x="2843"/>
        <item x="121"/>
        <item x="294"/>
        <item x="2108"/>
        <item x="417"/>
        <item x="217"/>
        <item x="1649"/>
        <item x="1675"/>
        <item x="1618"/>
        <item x="2088"/>
        <item x="136"/>
        <item x="1594"/>
        <item x="1747"/>
        <item x="109"/>
        <item x="234"/>
        <item x="794"/>
        <item x="2277"/>
        <item x="108"/>
        <item x="2513"/>
        <item x="1820"/>
        <item x="1663"/>
        <item x="1450"/>
        <item x="31"/>
        <item x="215"/>
        <item x="2516"/>
        <item x="141"/>
        <item x="1449"/>
        <item x="112"/>
        <item m="1" x="2825"/>
        <item x="1072"/>
        <item x="1748"/>
        <item x="2196"/>
        <item x="6"/>
        <item x="7"/>
        <item x="204"/>
        <item x="1665"/>
        <item x="2523"/>
        <item x="1432"/>
        <item x="1441"/>
        <item x="1660"/>
        <item x="1442"/>
        <item x="13"/>
        <item x="2696"/>
        <item x="320"/>
        <item x="212"/>
        <item x="2519"/>
        <item x="1350"/>
        <item x="2076"/>
        <item x="1462"/>
        <item m="1" x="2912"/>
        <item x="1495"/>
        <item x="2338"/>
        <item x="1612"/>
        <item x="2197"/>
        <item x="280"/>
        <item x="418"/>
        <item x="1892"/>
        <item x="2077"/>
        <item x="159"/>
        <item x="479"/>
        <item x="2257"/>
        <item x="2131"/>
        <item x="2109"/>
        <item x="419"/>
        <item x="2510"/>
        <item x="420"/>
        <item x="2278"/>
        <item x="594"/>
        <item x="1461"/>
        <item m="1" x="2798"/>
        <item x="9"/>
        <item x="2154"/>
        <item x="2078"/>
        <item x="8"/>
        <item x="1650"/>
        <item m="1" x="2813"/>
        <item x="609"/>
        <item x="1448"/>
        <item x="156"/>
        <item x="1816"/>
        <item x="2079"/>
        <item x="201"/>
        <item x="1351"/>
        <item x="122"/>
        <item x="1764"/>
        <item x="1925"/>
        <item x="0"/>
        <item x="1886"/>
        <item x="1345"/>
        <item x="1817"/>
        <item x="120"/>
        <item x="593"/>
        <item x="1926"/>
        <item x="197"/>
        <item x="1428"/>
        <item m="1" x="2986"/>
        <item x="12"/>
        <item x="175"/>
        <item x="203"/>
        <item x="145"/>
        <item x="209"/>
        <item x="2198"/>
        <item x="1426"/>
        <item x="146"/>
        <item x="1352"/>
        <item x="221"/>
        <item x="222"/>
        <item x="220"/>
        <item x="1460"/>
        <item m="1" x="2868"/>
        <item x="1803"/>
        <item m="1" x="2898"/>
        <item x="1478"/>
        <item x="1927"/>
        <item x="101"/>
        <item x="1656"/>
        <item x="1804"/>
        <item m="1" x="2906"/>
        <item x="11"/>
        <item m="1" x="2789"/>
        <item x="195"/>
        <item x="196"/>
        <item x="2199"/>
        <item x="1453"/>
        <item m="1" x="2981"/>
        <item x="1928"/>
        <item x="140"/>
        <item x="1458"/>
        <item x="1433"/>
        <item x="2522"/>
        <item x="2089"/>
        <item x="2487"/>
        <item x="30"/>
        <item x="2164"/>
        <item x="1464"/>
        <item x="1611"/>
        <item x="133"/>
        <item x="2266"/>
        <item x="2267"/>
        <item x="2511"/>
        <item x="1604"/>
        <item x="2090"/>
        <item x="1353"/>
        <item x="2248"/>
        <item x="2279"/>
        <item x="2280"/>
        <item x="2091"/>
        <item x="2281"/>
        <item x="2773"/>
        <item x="10"/>
        <item x="2080"/>
        <item x="2092"/>
        <item x="2514"/>
        <item x="148"/>
        <item x="104"/>
        <item x="205"/>
        <item x="2249"/>
        <item x="1621"/>
        <item x="2521"/>
        <item x="1929"/>
        <item x="1658"/>
        <item x="2295"/>
        <item x="1299"/>
        <item x="2093"/>
        <item x="1893"/>
        <item x="1597"/>
        <item m="1" x="2876"/>
        <item x="116"/>
        <item x="2081"/>
        <item x="1617"/>
        <item x="1932"/>
        <item m="1" x="2829"/>
        <item x="223"/>
        <item x="2110"/>
        <item x="2694"/>
        <item x="214"/>
        <item x="1609"/>
        <item x="2296"/>
        <item x="102"/>
        <item m="1" x="2957"/>
        <item x="775"/>
        <item x="2082"/>
        <item x="2083"/>
        <item x="2250"/>
        <item x="1603"/>
        <item x="2270"/>
        <item x="1346"/>
        <item x="1931"/>
        <item x="1918"/>
        <item x="1917"/>
        <item x="1664"/>
        <item x="33"/>
        <item x="34"/>
        <item x="1459"/>
        <item m="1" x="2913"/>
        <item x="682"/>
        <item x="1930"/>
        <item x="2772"/>
        <item x="1589"/>
        <item x="1473"/>
        <item x="1633"/>
        <item x="289"/>
        <item x="1818"/>
        <item m="1" x="2922"/>
        <item x="1427"/>
        <item m="1" x="2901"/>
        <item x="1765"/>
        <item x="1436"/>
        <item m="1" x="2954"/>
        <item x="584"/>
        <item x="2339"/>
        <item x="29"/>
        <item m="1" x="2944"/>
        <item x="1648"/>
        <item x="1497"/>
        <item x="1919"/>
        <item m="1" x="2870"/>
        <item x="1819"/>
        <item x="111"/>
        <item x="2729"/>
        <item x="1920"/>
        <item x="1615"/>
        <item x="2271"/>
        <item x="2084"/>
        <item x="1686"/>
        <item x="1698"/>
        <item x="1492"/>
        <item x="1133"/>
        <item x="2057"/>
        <item x="2379"/>
        <item x="2381"/>
        <item x="928"/>
        <item x="2200"/>
        <item x="1267"/>
        <item m="1" x="2993"/>
        <item x="1827"/>
        <item x="1100"/>
        <item x="85"/>
        <item x="649"/>
        <item x="480"/>
        <item x="761"/>
        <item x="986"/>
        <item m="1" x="2840"/>
        <item x="470"/>
        <item x="2686"/>
        <item x="499"/>
        <item x="1754"/>
        <item x="471"/>
        <item x="508"/>
        <item x="1701"/>
        <item x="525"/>
        <item x="2351"/>
        <item x="481"/>
        <item x="762"/>
        <item x="597"/>
        <item x="1784"/>
        <item x="1785"/>
        <item x="2714"/>
        <item x="691"/>
        <item x="1875"/>
        <item x="667"/>
        <item x="694"/>
        <item x="617"/>
        <item x="432"/>
        <item x="2231"/>
        <item x="2139"/>
        <item x="35"/>
        <item x="2258"/>
        <item x="2259"/>
        <item x="2308"/>
        <item x="2207"/>
        <item x="2260"/>
        <item x="1058"/>
        <item x="1861"/>
        <item x="2156"/>
        <item x="2385"/>
        <item x="1948"/>
        <item x="1644"/>
        <item x="925"/>
        <item x="819"/>
        <item x="876"/>
        <item x="877"/>
        <item x="1268"/>
        <item x="1269"/>
        <item m="1" x="2830"/>
        <item x="501"/>
        <item x="1054"/>
        <item x="2327"/>
        <item x="1434"/>
        <item x="2068"/>
        <item x="892"/>
        <item x="2388"/>
        <item x="920"/>
        <item x="1560"/>
        <item x="863"/>
        <item x="466"/>
        <item x="131"/>
        <item x="1182"/>
        <item x="62"/>
        <item x="63"/>
        <item x="1270"/>
        <item x="931"/>
        <item x="820"/>
        <item x="763"/>
        <item x="1271"/>
        <item m="1" x="2879"/>
        <item x="1354"/>
        <item x="1075"/>
        <item x="126"/>
        <item x="125"/>
        <item x="124"/>
        <item x="1906"/>
        <item m="1" x="2793"/>
        <item x="1999"/>
        <item x="878"/>
        <item x="822"/>
        <item x="823"/>
        <item x="2201"/>
        <item x="1197"/>
        <item x="764"/>
        <item x="753"/>
        <item x="1767"/>
        <item x="929"/>
        <item x="703"/>
        <item x="2122"/>
        <item x="2165"/>
        <item x="821"/>
        <item x="718"/>
        <item x="754"/>
        <item x="2040"/>
        <item x="1389"/>
        <item x="2050"/>
        <item x="321"/>
        <item x="290"/>
        <item x="464"/>
        <item x="2232"/>
        <item x="930"/>
        <item x="2228"/>
        <item x="2194"/>
        <item x="2070"/>
        <item x="268"/>
        <item x="1083"/>
        <item x="957"/>
        <item x="1724"/>
        <item x="824"/>
        <item x="1385"/>
        <item x="1768"/>
        <item x="1387"/>
        <item x="2027"/>
        <item x="1769"/>
        <item x="1770"/>
        <item x="1786"/>
        <item x="2028"/>
        <item x="2171"/>
        <item x="1771"/>
        <item x="1787"/>
        <item x="1772"/>
        <item x="2217"/>
        <item x="1773"/>
        <item x="2166"/>
        <item x="956"/>
        <item x="1190"/>
        <item x="1774"/>
        <item x="720"/>
        <item m="1" x="2800"/>
        <item x="1712"/>
        <item x="2237"/>
        <item x="2382"/>
        <item x="1232"/>
        <item x="698"/>
        <item x="2133"/>
        <item x="1124"/>
        <item x="340"/>
        <item m="1" x="2831"/>
        <item x="1069"/>
        <item x="1503"/>
        <item x="1502"/>
        <item x="2113"/>
        <item x="1555"/>
        <item x="45"/>
        <item x="2297"/>
        <item x="2376"/>
        <item x="2298"/>
        <item x="1742"/>
        <item m="1" x="2891"/>
        <item x="1231"/>
        <item x="1300"/>
        <item x="1600"/>
        <item x="1718"/>
        <item x="1715"/>
        <item x="1716"/>
        <item x="1588"/>
        <item m="1" x="2972"/>
        <item x="904"/>
        <item x="905"/>
        <item x="1315"/>
        <item x="1316"/>
        <item x="1504"/>
        <item x="1553"/>
        <item x="1097"/>
        <item x="1098"/>
        <item x="1844"/>
        <item x="774"/>
        <item x="1697"/>
        <item x="2119"/>
        <item x="1410"/>
        <item x="88"/>
        <item x="1735"/>
        <item x="2764"/>
        <item x="985"/>
        <item x="938"/>
        <item x="1949"/>
        <item x="1388"/>
        <item x="2047"/>
        <item x="2051"/>
        <item x="1865"/>
        <item x="2052"/>
        <item x="854"/>
        <item x="42"/>
        <item x="1950"/>
        <item x="1355"/>
        <item x="301"/>
        <item x="596"/>
        <item x="595"/>
        <item x="610"/>
        <item x="1479"/>
        <item x="1399"/>
        <item x="729"/>
        <item x="1737"/>
        <item x="2094"/>
        <item x="86"/>
        <item x="825"/>
        <item x="1238"/>
        <item x="826"/>
        <item x="950"/>
        <item x="827"/>
        <item x="828"/>
        <item x="829"/>
        <item x="951"/>
        <item x="1693"/>
        <item x="1356"/>
        <item m="1" x="2905"/>
        <item x="2167"/>
        <item x="404"/>
        <item x="1869"/>
        <item m="1" x="2939"/>
        <item x="704"/>
        <item x="468"/>
        <item x="2041"/>
        <item x="297"/>
        <item x="1137"/>
        <item x="1161"/>
        <item x="1194"/>
        <item x="1193"/>
        <item m="1" x="2919"/>
        <item m="1" x="2821"/>
        <item m="1" x="2837"/>
        <item m="1" x="2909"/>
        <item m="1" x="2902"/>
        <item m="1" x="2801"/>
        <item m="1" x="2907"/>
        <item x="708"/>
        <item m="1" x="2884"/>
        <item x="71"/>
        <item x="716"/>
        <item x="67"/>
        <item x="66"/>
        <item x="70"/>
        <item m="1" x="2854"/>
        <item x="500"/>
        <item x="2140"/>
        <item x="1099"/>
        <item x="519"/>
        <item x="274"/>
        <item m="1" x="2897"/>
        <item x="2036"/>
        <item x="68"/>
        <item x="26"/>
        <item m="1" x="2904"/>
        <item x="713"/>
        <item x="69"/>
        <item x="72"/>
        <item x="2037"/>
        <item x="589"/>
        <item x="1301"/>
        <item x="2000"/>
        <item x="1899"/>
        <item x="1610"/>
        <item x="1532"/>
        <item x="830"/>
        <item x="461"/>
        <item x="1951"/>
        <item x="2506"/>
        <item x="269"/>
        <item x="783"/>
        <item x="1866"/>
        <item x="773"/>
        <item x="1230"/>
        <item x="343"/>
        <item x="526"/>
        <item x="1952"/>
        <item x="1531"/>
        <item x="245"/>
        <item x="246"/>
        <item x="1167"/>
        <item x="1466"/>
        <item x="1933"/>
        <item m="1" x="2903"/>
        <item x="463"/>
        <item x="1171"/>
        <item x="1170"/>
        <item x="968"/>
        <item x="421"/>
        <item x="1302"/>
        <item x="527"/>
        <item x="422"/>
        <item x="433"/>
        <item x="1538"/>
        <item x="515"/>
        <item x="2168"/>
        <item x="119"/>
        <item x="2146"/>
        <item x="1317"/>
        <item x="1953"/>
        <item x="583"/>
        <item x="2195"/>
        <item x="434"/>
        <item x="1934"/>
        <item x="2172"/>
        <item x="1272"/>
        <item x="1444"/>
        <item x="514"/>
        <item x="2054"/>
        <item x="2053"/>
        <item x="2218"/>
        <item x="1443"/>
        <item x="586"/>
        <item x="2208"/>
        <item x="2138"/>
        <item x="2236"/>
        <item x="94"/>
        <item x="95"/>
        <item x="940"/>
        <item x="711"/>
        <item x="275"/>
        <item x="293"/>
        <item x="1001"/>
        <item x="802"/>
        <item x="37"/>
        <item x="1246"/>
        <item x="1202"/>
        <item x="2060"/>
        <item x="1247"/>
        <item x="1138"/>
        <item x="1248"/>
        <item x="1144"/>
        <item x="1221"/>
        <item x="1393"/>
        <item x="587"/>
        <item x="1578"/>
        <item x="1151"/>
        <item x="2243"/>
        <item x="1395"/>
        <item x="1140"/>
        <item x="1145"/>
        <item x="1411"/>
        <item x="1361"/>
        <item x="1249"/>
        <item x="19"/>
        <item x="1367"/>
        <item x="300"/>
        <item x="942"/>
        <item x="1149"/>
        <item x="1226"/>
        <item x="2147"/>
        <item x="1391"/>
        <item x="1139"/>
        <item x="2159"/>
        <item x="1419"/>
        <item x="1377"/>
        <item x="1148"/>
        <item x="459"/>
        <item x="1378"/>
        <item x="305"/>
        <item x="1394"/>
        <item x="1155"/>
        <item x="1158"/>
        <item x="1250"/>
        <item x="1150"/>
        <item x="2009"/>
        <item x="1486"/>
        <item x="833"/>
        <item x="831"/>
        <item x="832"/>
        <item x="1723"/>
        <item x="84"/>
        <item x="922"/>
        <item x="2387"/>
        <item x="1331"/>
        <item x="834"/>
        <item x="1475"/>
        <item x="1243"/>
        <item x="1935"/>
        <item x="1184"/>
        <item x="1505"/>
        <item x="987"/>
        <item m="1" x="2947"/>
        <item x="188"/>
        <item x="906"/>
        <item x="1445"/>
        <item x="728"/>
        <item x="2035"/>
        <item m="1" x="2900"/>
        <item x="715"/>
        <item x="2383"/>
        <item x="2373"/>
        <item x="511"/>
        <item x="1216"/>
        <item x="64"/>
        <item x="65"/>
        <item x="281"/>
        <item x="1607"/>
        <item m="1" x="2855"/>
        <item x="712"/>
        <item x="780"/>
        <item x="1954"/>
        <item x="739"/>
        <item x="1135"/>
        <item x="1084"/>
        <item m="1" x="2951"/>
        <item x="1242"/>
        <item x="1955"/>
        <item x="932"/>
        <item x="278"/>
        <item x="1318"/>
        <item x="1191"/>
        <item x="1013"/>
        <item m="1" x="2915"/>
        <item x="1014"/>
        <item x="835"/>
        <item x="941"/>
        <item m="1" x="2845"/>
        <item x="721"/>
        <item x="969"/>
        <item x="1132"/>
        <item x="797"/>
        <item x="1362"/>
        <item x="879"/>
        <item x="880"/>
        <item x="860"/>
        <item x="864"/>
        <item x="1260"/>
        <item x="2413"/>
        <item x="2414"/>
        <item x="2415"/>
        <item x="378"/>
        <item x="167"/>
        <item x="628"/>
        <item x="2251"/>
        <item x="1483"/>
        <item x="2143"/>
        <item x="57"/>
        <item x="56"/>
        <item x="1537"/>
        <item x="1319"/>
        <item x="1895"/>
        <item x="1889"/>
        <item x="243"/>
        <item x="2235"/>
        <item x="53"/>
        <item x="61"/>
        <item x="1896"/>
        <item x="836"/>
        <item x="672"/>
        <item x="2375"/>
        <item x="2374"/>
        <item x="2398"/>
        <item x="1894"/>
        <item x="2268"/>
        <item x="2202"/>
        <item x="748"/>
        <item x="2132"/>
        <item x="570"/>
        <item x="1862"/>
        <item x="772"/>
        <item x="2685"/>
        <item x="503"/>
        <item x="1758"/>
        <item x="1709"/>
        <item x="2116"/>
        <item x="453"/>
        <item x="781"/>
        <item x="2017"/>
        <item x="571"/>
        <item x="423"/>
        <item x="2129"/>
        <item x="1828"/>
        <item x="1829"/>
        <item x="482"/>
        <item x="528"/>
        <item x="2272"/>
        <item x="1074"/>
        <item x="749"/>
        <item x="1050"/>
        <item m="1" x="2914"/>
        <item x="2099"/>
        <item x="2100"/>
        <item x="771"/>
        <item x="1897"/>
        <item x="472"/>
        <item x="2314"/>
        <item x="801"/>
        <item x="837"/>
        <item x="1956"/>
        <item x="2710"/>
        <item x="1876"/>
        <item x="789"/>
        <item x="2111"/>
        <item x="1902"/>
        <item x="1525"/>
        <item x="1760"/>
        <item x="1775"/>
        <item x="1744"/>
        <item x="529"/>
        <item x="803"/>
        <item x="1523"/>
        <item x="799"/>
        <item x="435"/>
        <item x="800"/>
        <item x="2315"/>
        <item x="2666"/>
        <item x="1647"/>
        <item x="1535"/>
        <item x="699"/>
        <item x="705"/>
        <item m="1" x="2924"/>
        <item x="1877"/>
        <item x="2299"/>
        <item x="2114"/>
        <item x="465"/>
        <item x="1605"/>
        <item x="1734"/>
        <item x="907"/>
        <item x="1205"/>
        <item x="1206"/>
        <item x="1207"/>
        <item x="1208"/>
        <item x="1209"/>
        <item x="2602"/>
        <item x="1704"/>
        <item x="2282"/>
        <item x="2316"/>
        <item x="2252"/>
        <item x="2253"/>
        <item x="2254"/>
        <item x="97"/>
        <item x="1546"/>
        <item x="1639"/>
        <item x="2283"/>
        <item x="1565"/>
        <item x="1581"/>
        <item x="2300"/>
        <item x="96"/>
        <item x="1320"/>
        <item m="1" x="2878"/>
        <item x="1493"/>
        <item x="881"/>
        <item x="882"/>
        <item x="1146"/>
        <item x="1153"/>
        <item x="1843"/>
        <item x="1332"/>
        <item x="1188"/>
        <item x="1370"/>
        <item x="48"/>
        <item m="1" x="2942"/>
        <item x="1273"/>
        <item x="123"/>
        <item x="2241"/>
        <item x="717"/>
        <item x="917"/>
        <item x="1168"/>
        <item x="1333"/>
        <item x="908"/>
        <item x="1363"/>
        <item x="1303"/>
        <item x="40"/>
        <item x="1304"/>
        <item x="1008"/>
        <item x="1719"/>
        <item x="1731"/>
        <item x="1235"/>
        <item x="270"/>
        <item x="1237"/>
        <item x="285"/>
        <item x="838"/>
        <item x="839"/>
        <item x="20"/>
        <item x="1234"/>
        <item x="322"/>
        <item x="2377"/>
        <item x="271"/>
        <item m="1" x="2866"/>
        <item x="323"/>
        <item x="1542"/>
        <item x="1081"/>
        <item x="1251"/>
        <item x="341"/>
        <item x="342"/>
        <item x="2145"/>
        <item x="1198"/>
        <item x="2370"/>
        <item x="1252"/>
        <item x="41"/>
        <item x="1379"/>
        <item x="2144"/>
        <item x="2013"/>
        <item x="324"/>
        <item x="1830"/>
        <item x="1412"/>
        <item x="377"/>
        <item x="840"/>
        <item x="231"/>
        <item x="2233"/>
        <item x="1334"/>
        <item x="933"/>
        <item x="1360"/>
        <item x="2141"/>
        <item x="841"/>
        <item x="1887"/>
        <item x="1583"/>
        <item x="970"/>
        <item x="971"/>
        <item x="247"/>
        <item x="325"/>
        <item x="326"/>
        <item x="1471"/>
        <item x="1162"/>
        <item x="1163"/>
        <item x="1164"/>
        <item x="1978"/>
        <item x="2365"/>
        <item x="611"/>
        <item x="612"/>
        <item x="1831"/>
        <item x="683"/>
        <item x="621"/>
        <item x="1863"/>
        <item m="1" x="2805"/>
        <item x="1107"/>
        <item x="530"/>
        <item x="883"/>
        <item x="784"/>
        <item x="1957"/>
        <item x="1629"/>
        <item x="669"/>
        <item x="1975"/>
        <item x="1274"/>
        <item x="1678"/>
        <item x="1958"/>
        <item x="1586"/>
        <item x="2490"/>
        <item x="2504"/>
        <item x="1335"/>
        <item x="1699"/>
        <item m="1" x="2983"/>
        <item x="842"/>
        <item x="795"/>
        <item x="1670"/>
        <item x="1669"/>
        <item x="909"/>
        <item x="1936"/>
        <item x="1822"/>
        <item x="1937"/>
        <item x="211"/>
        <item x="910"/>
        <item x="2746"/>
        <item x="2745"/>
        <item x="1867"/>
        <item x="331"/>
        <item x="1275"/>
        <item x="2340"/>
        <item x="2341"/>
        <item x="2255"/>
        <item x="2256"/>
        <item x="483"/>
        <item x="242"/>
        <item x="2485"/>
        <item x="2400"/>
        <item x="2401"/>
        <item x="128"/>
        <item x="129"/>
        <item x="531"/>
        <item m="1" x="2828"/>
        <item x="532"/>
        <item m="1" x="2827"/>
        <item x="152"/>
        <item x="2533"/>
        <item x="153"/>
        <item x="190"/>
        <item x="191"/>
        <item x="192"/>
        <item x="2747"/>
        <item x="1631"/>
        <item x="972"/>
        <item x="2718"/>
        <item x="1776"/>
        <item x="2483"/>
        <item x="2014"/>
        <item x="666"/>
        <item x="1750"/>
        <item x="2484"/>
        <item x="1757"/>
        <item x="1689"/>
        <item x="2418"/>
        <item x="149"/>
        <item x="1749"/>
        <item x="1687"/>
        <item m="1" x="2832"/>
        <item x="248"/>
        <item x="646"/>
        <item x="1173"/>
        <item x="1178"/>
        <item x="1682"/>
        <item x="410"/>
        <item x="1959"/>
        <item m="1" x="2824"/>
        <item x="639"/>
        <item x="2489"/>
        <item x="2481"/>
        <item x="630"/>
        <item x="1751"/>
        <item x="1679"/>
        <item x="107"/>
        <item x="2416"/>
        <item x="2417"/>
        <item x="647"/>
        <item x="664"/>
        <item x="659"/>
        <item x="645"/>
        <item x="157"/>
        <item x="2479"/>
        <item x="1756"/>
        <item x="2018"/>
        <item x="622"/>
        <item x="2480"/>
        <item x="2695"/>
        <item x="2701"/>
        <item x="106"/>
        <item x="2173"/>
        <item x="1627"/>
        <item x="644"/>
        <item x="147"/>
        <item x="150"/>
        <item x="1845"/>
        <item x="615"/>
        <item x="1632"/>
        <item x="973"/>
        <item x="651"/>
        <item x="2492"/>
        <item x="2174"/>
        <item x="1960"/>
        <item m="1" x="2787"/>
        <item x="1979"/>
        <item x="648"/>
        <item x="688"/>
        <item x="656"/>
        <item x="633"/>
        <item x="241"/>
        <item x="424"/>
        <item x="169"/>
        <item x="166"/>
        <item x="2342"/>
        <item x="2343"/>
        <item x="2344"/>
        <item x="2345"/>
        <item x="1752"/>
        <item x="1938"/>
        <item x="2471"/>
        <item x="292"/>
        <item x="785"/>
        <item x="786"/>
        <item x="843"/>
        <item x="80"/>
        <item x="1961"/>
        <item x="1962"/>
        <item x="1963"/>
        <item x="787"/>
        <item x="2384"/>
        <item x="1357"/>
        <item x="707"/>
        <item m="1" x="2883"/>
        <item m="1" x="2926"/>
        <item x="1147"/>
        <item x="43"/>
        <item x="884"/>
        <item x="1336"/>
        <item x="591"/>
        <item x="1673"/>
        <item x="974"/>
        <item m="1" x="2917"/>
        <item x="988"/>
        <item x="989"/>
        <item m="1" x="2836"/>
        <item x="1883"/>
        <item m="1" x="2802"/>
        <item x="1905"/>
        <item x="2473"/>
        <item x="1321"/>
        <item x="1277"/>
        <item x="1456"/>
        <item m="1" x="2896"/>
        <item x="1276"/>
        <item x="1805"/>
        <item m="1" x="2958"/>
        <item x="1358"/>
        <item x="1485"/>
        <item x="1541"/>
        <item x="934"/>
        <item x="788"/>
        <item x="2352"/>
        <item x="918"/>
        <item x="2301"/>
        <item x="1420"/>
        <item x="1530"/>
        <item x="946"/>
        <item x="765"/>
        <item x="1322"/>
        <item x="844"/>
        <item x="1212"/>
        <item x="1480"/>
        <item m="1" x="2975"/>
        <item x="1540"/>
        <item x="1033"/>
        <item m="1" x="2807"/>
        <item x="944"/>
        <item x="1337"/>
        <item x="1703"/>
        <item x="1788"/>
        <item x="766"/>
        <item x="232"/>
        <item x="1278"/>
        <item x="1104"/>
        <item x="1115"/>
        <item x="1112"/>
        <item x="1113"/>
        <item x="1114"/>
        <item x="1070"/>
        <item x="1015"/>
        <item m="1" x="2935"/>
        <item x="1585"/>
        <item x="1016"/>
        <item m="1" x="2811"/>
        <item x="1123"/>
        <item m="1" x="2846"/>
        <item x="1017"/>
        <item x="1580"/>
        <item m="1" x="2853"/>
        <item x="1102"/>
        <item x="1018"/>
        <item x="1019"/>
        <item m="1" x="2791"/>
        <item x="1103"/>
        <item m="1" x="2953"/>
        <item x="1002"/>
        <item x="1003"/>
        <item x="1233"/>
        <item x="2056"/>
        <item x="1881"/>
        <item x="1964"/>
        <item x="1965"/>
        <item x="1966"/>
        <item x="1967"/>
        <item x="1500"/>
        <item x="1305"/>
        <item x="2008"/>
        <item x="2010"/>
        <item x="2001"/>
        <item x="1521"/>
        <item x="1559"/>
        <item x="1515"/>
        <item x="1514"/>
        <item x="1338"/>
        <item x="684"/>
        <item x="1118"/>
        <item x="1386"/>
        <item x="1187"/>
        <item x="1777"/>
        <item x="1076"/>
        <item x="1239"/>
        <item x="792"/>
        <item x="533"/>
        <item m="1" x="2877"/>
        <item x="130"/>
        <item x="81"/>
        <item m="1" x="2823"/>
        <item x="58"/>
        <item x="1727"/>
        <item x="1279"/>
        <item x="1280"/>
        <item x="1484"/>
        <item x="277"/>
        <item x="2045"/>
        <item x="24"/>
        <item x="1590"/>
        <item x="1591"/>
        <item x="1592"/>
        <item m="1" x="2987"/>
        <item x="845"/>
        <item x="1598"/>
        <item x="604"/>
        <item x="1108"/>
        <item m="1" x="2963"/>
        <item x="1110"/>
        <item m="1" x="2916"/>
        <item x="1509"/>
        <item x="1562"/>
        <item x="2038"/>
        <item x="1134"/>
        <item x="436"/>
        <item x="1241"/>
        <item x="2169"/>
        <item x="1468"/>
        <item m="1" x="2851"/>
        <item x="1390"/>
        <item x="1213"/>
        <item x="1522"/>
        <item x="1281"/>
        <item x="846"/>
        <item x="1557"/>
        <item x="2361"/>
        <item x="1711"/>
        <item x="1695"/>
        <item m="1" x="2818"/>
        <item x="1705"/>
        <item x="709"/>
        <item m="1" x="2838"/>
        <item x="724"/>
        <item x="975"/>
        <item x="710"/>
        <item m="1" x="2806"/>
        <item x="1223"/>
        <item x="1214"/>
        <item x="685"/>
        <item x="662"/>
        <item x="755"/>
        <item x="847"/>
        <item x="935"/>
        <item x="767"/>
        <item x="49"/>
        <item x="1563"/>
        <item x="848"/>
        <item x="1467"/>
        <item m="1" x="2936"/>
        <item x="1472"/>
        <item x="1474"/>
        <item x="187"/>
        <item x="796"/>
        <item m="1" x="2968"/>
        <item x="590"/>
        <item x="588"/>
        <item x="2668"/>
        <item x="534"/>
        <item m="1" x="2978"/>
        <item x="535"/>
        <item x="2642"/>
        <item x="2644"/>
        <item x="2643"/>
        <item x="2353"/>
        <item x="344"/>
        <item x="690"/>
        <item x="1325"/>
        <item m="1" x="2932"/>
        <item x="675"/>
        <item x="1676"/>
        <item x="1806"/>
        <item m="1" x="2930"/>
        <item x="2441"/>
        <item x="484"/>
        <item x="1020"/>
        <item m="1" x="2894"/>
        <item x="1821"/>
        <item x="1021"/>
        <item x="1778"/>
        <item x="1779"/>
        <item x="485"/>
        <item x="249"/>
        <item x="437"/>
        <item x="536"/>
        <item x="1051"/>
        <item m="1" x="2794"/>
        <item x="2212"/>
        <item x="1939"/>
        <item x="2744"/>
        <item x="2637"/>
        <item x="2638"/>
        <item x="1846"/>
        <item x="624"/>
        <item x="178"/>
        <item x="2691"/>
        <item x="1832"/>
        <item x="695"/>
        <item x="183"/>
        <item x="164"/>
        <item x="2705"/>
        <item x="2500"/>
        <item x="1022"/>
        <item x="2422"/>
        <item x="2693"/>
        <item x="486"/>
        <item x="250"/>
        <item x="438"/>
        <item x="2669"/>
        <item x="2175"/>
        <item x="2758"/>
        <item x="1980"/>
        <item x="2364"/>
        <item x="1086"/>
        <item x="1807"/>
        <item m="1" x="2814"/>
        <item x="345"/>
        <item x="310"/>
        <item x="504"/>
        <item x="537"/>
        <item m="1" x="2861"/>
        <item x="663"/>
        <item x="2679"/>
        <item x="2023"/>
        <item x="509"/>
        <item x="2740"/>
        <item x="2101"/>
        <item x="1864"/>
        <item x="2419"/>
        <item x="1808"/>
        <item m="1" x="2899"/>
        <item x="439"/>
        <item x="1789"/>
        <item x="652"/>
        <item x="2783"/>
        <item x="1833"/>
        <item x="227"/>
        <item x="2448"/>
        <item x="520"/>
        <item x="538"/>
        <item x="2442"/>
        <item x="440"/>
        <item x="620"/>
        <item x="381"/>
        <item x="629"/>
        <item x="382"/>
        <item x="2223"/>
        <item x="2224"/>
        <item x="2225"/>
        <item x="1743"/>
        <item m="1" x="2890"/>
        <item x="658"/>
        <item x="990"/>
        <item x="251"/>
        <item x="473"/>
        <item x="911"/>
        <item x="579"/>
        <item x="2460"/>
        <item x="2176"/>
        <item x="2430"/>
        <item x="158"/>
        <item x="2731"/>
        <item x="2302"/>
        <item x="346"/>
        <item x="1981"/>
        <item x="1982"/>
        <item x="2675"/>
        <item x="1983"/>
        <item x="2507"/>
        <item x="348"/>
        <item x="976"/>
        <item x="2594"/>
        <item x="1677"/>
        <item x="1984"/>
        <item x="2203"/>
        <item x="1847"/>
        <item x="2784"/>
        <item x="379"/>
        <item x="347"/>
        <item x="1023"/>
        <item x="632"/>
        <item x="2639"/>
        <item x="2423"/>
        <item x="2317"/>
        <item x="380"/>
        <item x="14"/>
        <item x="578"/>
        <item x="977"/>
        <item m="1" x="2938"/>
        <item x="991"/>
        <item x="2730"/>
        <item x="2717"/>
        <item x="2671"/>
        <item x="539"/>
        <item x="1708"/>
        <item x="441"/>
        <item m="1" x="2889"/>
        <item x="2623"/>
        <item x="2624"/>
        <item x="2410"/>
        <item x="2411"/>
        <item x="1834"/>
        <item x="2781"/>
        <item x="2777"/>
        <item x="2774"/>
        <item x="650"/>
        <item x="1907"/>
        <item x="2029"/>
        <item x="383"/>
        <item x="349"/>
        <item x="350"/>
        <item x="384"/>
        <item x="385"/>
        <item x="1659"/>
        <item m="1" x="2822"/>
        <item x="1034"/>
        <item m="1" x="2908"/>
        <item x="1707"/>
        <item x="2328"/>
        <item x="2329"/>
        <item x="2330"/>
        <item x="2331"/>
        <item x="2332"/>
        <item x="2333"/>
        <item x="2334"/>
        <item x="660"/>
        <item x="2019"/>
        <item x="912"/>
        <item x="2708"/>
        <item x="2661"/>
        <item x="2662"/>
        <item x="2613"/>
        <item x="2776"/>
        <item x="1105"/>
        <item x="176"/>
        <item x="2603"/>
        <item x="1339"/>
        <item x="2528"/>
        <item x="2529"/>
        <item x="2530"/>
        <item x="2366"/>
        <item x="2566"/>
        <item x="2567"/>
        <item x="2020"/>
        <item x="2575"/>
        <item x="2574"/>
        <item x="2573"/>
        <item x="2572"/>
        <item x="2571"/>
        <item x="2570"/>
        <item x="1870"/>
        <item x="2347"/>
        <item x="311"/>
        <item x="2462"/>
        <item x="2463"/>
        <item x="1091"/>
        <item x="1177"/>
        <item x="2499"/>
        <item x="2447"/>
        <item x="252"/>
        <item x="2563"/>
        <item x="2562"/>
        <item x="1968"/>
        <item x="654"/>
        <item m="1" x="2910"/>
        <item x="253"/>
        <item x="992"/>
        <item m="1" x="2966"/>
        <item x="2560"/>
        <item x="2561"/>
        <item x="312"/>
        <item x="474"/>
        <item x="572"/>
        <item m="1" x="2871"/>
        <item x="1809"/>
        <item m="1" x="2976"/>
        <item x="687"/>
        <item x="582"/>
        <item x="580"/>
        <item m="1" x="2988"/>
        <item x="581"/>
        <item m="1" x="2971"/>
        <item x="2209"/>
        <item x="1848"/>
        <item x="540"/>
        <item m="1" x="2834"/>
        <item x="1324"/>
        <item x="1810"/>
        <item m="1" x="2856"/>
        <item x="541"/>
        <item x="313"/>
        <item x="1780"/>
        <item x="542"/>
        <item x="2354"/>
        <item x="1323"/>
        <item x="2664"/>
        <item x="2663"/>
        <item x="2348"/>
        <item x="2367"/>
        <item x="993"/>
        <item x="240"/>
        <item x="2226"/>
        <item x="179"/>
        <item x="2459"/>
        <item x="2689"/>
        <item x="2667"/>
        <item x="1282"/>
        <item x="2446"/>
        <item x="2177"/>
        <item x="17"/>
        <item x="2424"/>
        <item x="386"/>
        <item x="2576"/>
        <item x="2577"/>
        <item x="2578"/>
        <item x="1878"/>
        <item x="2512"/>
        <item x="487"/>
        <item x="1685"/>
        <item x="314"/>
        <item x="2759"/>
        <item x="1781"/>
        <item x="2432"/>
        <item x="2024"/>
        <item x="1640"/>
        <item x="2178"/>
        <item x="2362"/>
        <item x="2335"/>
        <item x="2680"/>
        <item x="1849"/>
        <item x="1879"/>
        <item x="2227"/>
        <item x="913"/>
        <item x="2303"/>
        <item x="2472"/>
        <item x="351"/>
        <item x="254"/>
        <item x="697"/>
        <item x="543"/>
        <item m="1" x="2862"/>
        <item x="2102"/>
        <item x="442"/>
        <item x="1035"/>
        <item x="2738"/>
        <item x="2582"/>
        <item x="2581"/>
        <item x="2580"/>
        <item x="641"/>
        <item x="2025"/>
        <item x="412"/>
        <item x="901"/>
        <item x="454"/>
        <item x="2450"/>
        <item x="2732"/>
        <item x="598"/>
        <item x="352"/>
        <item x="2451"/>
        <item x="1518"/>
        <item x="2433"/>
        <item x="2434"/>
        <item x="411"/>
        <item x="2690"/>
        <item x="443"/>
        <item x="444"/>
        <item x="2179"/>
        <item x="1903"/>
        <item x="1882"/>
        <item x="994"/>
        <item x="315"/>
        <item x="2355"/>
        <item x="255"/>
        <item x="2749"/>
        <item x="2219"/>
        <item x="2220"/>
        <item x="2213"/>
        <item x="2757"/>
        <item x="2488"/>
        <item x="1283"/>
        <item x="1790"/>
        <item x="2556"/>
        <item x="2553"/>
        <item x="2552"/>
        <item x="2557"/>
        <item x="2554"/>
        <item x="2555"/>
        <item x="2551"/>
        <item x="2559"/>
        <item x="2558"/>
        <item x="170"/>
        <item x="693"/>
        <item x="2683"/>
        <item x="1036"/>
        <item x="1024"/>
        <item x="427"/>
        <item x="488"/>
        <item x="489"/>
        <item x="475"/>
        <item x="2443"/>
        <item x="2464"/>
        <item x="1667"/>
        <item x="1668"/>
        <item x="490"/>
        <item x="256"/>
        <item x="1791"/>
        <item x="1759"/>
        <item x="353"/>
        <item x="402"/>
        <item x="1908"/>
        <item x="2734"/>
        <item x="637"/>
        <item x="316"/>
        <item x="1674"/>
        <item x="2579"/>
        <item x="2583"/>
        <item x="163"/>
        <item x="1284"/>
        <item x="387"/>
        <item x="354"/>
        <item x="355"/>
        <item x="544"/>
        <item m="1" x="2865"/>
        <item x="2261"/>
        <item x="356"/>
        <item x="445"/>
        <item x="2467"/>
        <item x="2466"/>
        <item x="2465"/>
        <item x="2438"/>
        <item x="2470"/>
        <item x="2453"/>
        <item x="2474"/>
        <item x="1285"/>
        <item x="491"/>
        <item x="2428"/>
        <item x="1909"/>
        <item x="2439"/>
        <item x="1286"/>
        <item x="2681"/>
        <item x="1880"/>
        <item x="1850"/>
        <item x="335"/>
        <item x="336"/>
        <item x="337"/>
        <item x="2617"/>
        <item x="2618"/>
        <item x="2616"/>
        <item x="635"/>
        <item x="357"/>
        <item x="2750"/>
        <item x="388"/>
        <item x="1710"/>
        <item x="914"/>
        <item x="2657"/>
        <item x="1851"/>
        <item x="492"/>
        <item x="2765"/>
        <item x="2771"/>
        <item x="2739"/>
        <item x="2469"/>
        <item x="2531"/>
        <item x="2532"/>
        <item x="849"/>
        <item x="2684"/>
        <item x="2751"/>
        <item x="545"/>
        <item x="1852"/>
        <item x="636"/>
        <item x="257"/>
        <item x="661"/>
        <item x="446"/>
        <item x="1853"/>
        <item x="447"/>
        <item x="804"/>
        <item x="575"/>
        <item x="574"/>
        <item m="1" x="2940"/>
        <item x="850"/>
        <item x="171"/>
        <item x="1792"/>
        <item x="235"/>
        <item x="2030"/>
        <item x="2356"/>
        <item x="2527"/>
        <item x="2429"/>
        <item x="1680"/>
        <item x="228"/>
        <item x="625"/>
        <item x="2425"/>
        <item x="2445"/>
        <item x="2444"/>
        <item x="358"/>
        <item m="1" x="2945"/>
        <item x="476"/>
        <item x="359"/>
        <item x="1261"/>
        <item x="1753"/>
        <item x="2486"/>
        <item x="2692"/>
        <item x="546"/>
        <item x="162"/>
        <item x="2476"/>
        <item x="258"/>
        <item x="1970"/>
        <item x="547"/>
        <item m="1" x="2869"/>
        <item x="548"/>
        <item x="425"/>
        <item x="549"/>
        <item x="550"/>
        <item m="1" x="2810"/>
        <item x="2420"/>
        <item x="915"/>
        <item x="2545"/>
        <item x="2785"/>
        <item x="360"/>
        <item x="361"/>
        <item x="327"/>
        <item m="1" x="2860"/>
        <item x="328"/>
        <item x="329"/>
        <item x="330"/>
        <item x="1341"/>
        <item x="978"/>
        <item x="2412"/>
        <item x="413"/>
        <item x="1037"/>
        <item m="1" x="2850"/>
        <item x="239"/>
        <item x="362"/>
        <item x="389"/>
        <item x="363"/>
        <item x="317"/>
        <item x="1985"/>
        <item x="448"/>
        <item m="1" x="2809"/>
        <item x="2128"/>
        <item x="2654"/>
        <item x="627"/>
        <item x="2779"/>
        <item x="318"/>
        <item x="551"/>
        <item m="1" x="2887"/>
        <item x="2736"/>
        <item x="1306"/>
        <item x="2525"/>
        <item x="2454"/>
        <item x="2627"/>
        <item x="2626"/>
        <item x="2625"/>
        <item x="2704"/>
        <item x="2753"/>
        <item x="2752"/>
        <item x="2632"/>
        <item x="2631"/>
        <item x="2630"/>
        <item x="2629"/>
        <item x="2633"/>
        <item x="2634"/>
        <item x="2635"/>
        <item x="182"/>
        <item x="202"/>
        <item x="2658"/>
        <item x="2659"/>
        <item x="2715"/>
        <item x="2614"/>
        <item x="1174"/>
        <item x="634"/>
        <item x="1666"/>
        <item x="2601"/>
        <item x="2677"/>
        <item x="1986"/>
        <item x="1092"/>
        <item x="364"/>
        <item x="365"/>
        <item x="366"/>
        <item x="576"/>
        <item x="552"/>
        <item m="1" x="2989"/>
        <item x="2461"/>
        <item x="2431"/>
        <item m="1" x="2977"/>
        <item x="36"/>
        <item x="2610"/>
        <item x="2611"/>
        <item x="2600"/>
        <item x="2599"/>
        <item x="1969"/>
        <item x="2770"/>
        <item x="16"/>
        <item x="1038"/>
        <item x="505"/>
        <item x="1835"/>
        <item x="2699"/>
        <item x="390"/>
        <item x="1988"/>
        <item m="1" x="2982"/>
        <item x="367"/>
        <item x="1025"/>
        <item x="391"/>
        <item x="181"/>
        <item x="18"/>
        <item x="2493"/>
        <item x="2703"/>
        <item x="1987"/>
        <item x="2021"/>
        <item x="1811"/>
        <item m="1" x="2923"/>
        <item x="2210"/>
        <item x="392"/>
        <item x="995"/>
        <item x="2407"/>
        <item x="2406"/>
        <item x="2408"/>
        <item x="1854"/>
        <item x="1039"/>
        <item m="1" x="2882"/>
        <item x="2754"/>
        <item x="2735"/>
        <item x="865"/>
        <item x="2180"/>
        <item x="2181"/>
        <item x="393"/>
        <item x="493"/>
        <item x="494"/>
        <item x="2673"/>
        <item x="2733"/>
        <item x="1782"/>
        <item x="2775"/>
        <item x="394"/>
        <item x="2767"/>
        <item x="2449"/>
        <item x="2660"/>
        <item x="1688"/>
        <item x="368"/>
        <item x="2769"/>
        <item x="2737"/>
        <item x="1812"/>
        <item m="1" x="2895"/>
        <item x="174"/>
        <item x="577"/>
        <item x="553"/>
        <item m="1" x="2815"/>
        <item x="2712"/>
        <item x="369"/>
        <item x="2304"/>
        <item x="2305"/>
        <item x="2309"/>
        <item x="2357"/>
        <item x="449"/>
        <item x="450"/>
        <item x="370"/>
        <item x="1307"/>
        <item x="426"/>
        <item m="1" x="2984"/>
        <item x="2503"/>
        <item x="1836"/>
        <item x="2182"/>
        <item x="2612"/>
        <item x="2697"/>
        <item x="2766"/>
        <item x="1692"/>
        <item x="2310"/>
        <item x="1783"/>
        <item x="2550"/>
        <item x="2645"/>
        <item x="1026"/>
        <item x="996"/>
        <item x="2674"/>
        <item x="1287"/>
        <item x="2698"/>
        <item x="177"/>
        <item x="2497"/>
        <item x="2565"/>
        <item x="2564"/>
        <item x="2755"/>
        <item x="1175"/>
        <item x="2183"/>
        <item x="2648"/>
        <item x="2455"/>
        <item x="2368"/>
        <item x="395"/>
        <item x="1989"/>
        <item x="997"/>
        <item m="1" x="2872"/>
        <item x="2318"/>
        <item x="2456"/>
        <item x="1910"/>
        <item x="1911"/>
        <item x="259"/>
        <item x="2687"/>
        <item x="2311"/>
        <item x="2312"/>
        <item x="2544"/>
        <item x="1683"/>
        <item x="1684"/>
        <item x="1793"/>
        <item x="1794"/>
        <item x="2502"/>
        <item x="665"/>
        <item x="260"/>
        <item x="554"/>
        <item x="555"/>
        <item m="1" x="2874"/>
        <item x="2676"/>
        <item x="332"/>
        <item x="2468"/>
        <item x="2628"/>
        <item x="371"/>
        <item x="506"/>
        <item x="1117"/>
        <item x="2505"/>
        <item x="2756"/>
        <item x="923"/>
        <item m="1" x="2885"/>
        <item x="2622"/>
        <item x="2621"/>
        <item x="2620"/>
        <item x="2655"/>
        <item x="2656"/>
        <item x="2726"/>
        <item x="2727"/>
        <item x="2743"/>
        <item x="2762"/>
        <item x="495"/>
        <item x="1093"/>
        <item x="556"/>
        <item x="557"/>
        <item x="2768"/>
        <item x="558"/>
        <item x="1855"/>
        <item x="614"/>
        <item x="979"/>
        <item x="980"/>
        <item x="372"/>
        <item x="373"/>
        <item x="1856"/>
        <item x="1971"/>
        <item x="1040"/>
        <item x="2184"/>
        <item x="1992"/>
        <item x="1991"/>
        <item x="559"/>
        <item x="560"/>
        <item x="1041"/>
        <item x="2780"/>
        <item x="1795"/>
        <item x="1027"/>
        <item x="1857"/>
        <item x="1858"/>
        <item x="1028"/>
        <item x="1837"/>
        <item x="1990"/>
        <item x="2636"/>
        <item x="573"/>
        <item m="1" x="2990"/>
        <item x="2185"/>
        <item x="261"/>
        <item x="1796"/>
        <item x="1871"/>
        <item x="180"/>
        <item x="374"/>
        <item x="642"/>
        <item x="397"/>
        <item x="396"/>
        <item x="638"/>
        <item x="561"/>
        <item x="2214"/>
        <item x="403"/>
        <item x="655"/>
        <item x="333"/>
        <item x="334"/>
        <item x="1868"/>
        <item x="2358"/>
        <item x="262"/>
        <item x="677"/>
        <item x="618"/>
        <item x="263"/>
        <item x="264"/>
        <item x="1904"/>
        <item x="2229"/>
        <item x="2186"/>
        <item x="562"/>
        <item x="563"/>
        <item x="265"/>
        <item x="2187"/>
        <item x="319"/>
        <item x="1872"/>
        <item x="2719"/>
        <item x="1761"/>
        <item x="564"/>
        <item m="1" x="2835"/>
        <item x="2641"/>
        <item x="2640"/>
        <item x="1706"/>
        <item x="2426"/>
        <item x="2709"/>
        <item x="998"/>
        <item m="1" x="2893"/>
        <item x="565"/>
        <item m="1" x="2921"/>
        <item x="2584"/>
        <item x="2586"/>
        <item x="2585"/>
        <item x="2720"/>
        <item x="1995"/>
        <item x="2230"/>
        <item x="2188"/>
        <item x="1813"/>
        <item m="1" x="2841"/>
        <item x="2205"/>
        <item x="496"/>
        <item x="566"/>
        <item m="1" x="2928"/>
        <item x="567"/>
        <item x="15"/>
        <item x="1814"/>
        <item m="1" x="2934"/>
        <item x="1762"/>
        <item x="2748"/>
        <item x="226"/>
        <item x="2221"/>
        <item x="981"/>
        <item x="676"/>
        <item x="2496"/>
        <item x="2763"/>
        <item x="982"/>
        <item x="2189"/>
        <item x="1838"/>
        <item x="2437"/>
        <item x="2022"/>
        <item x="2427"/>
        <item x="2494"/>
        <item x="2707"/>
        <item x="497"/>
        <item x="2436"/>
        <item x="2435"/>
        <item x="2652"/>
        <item x="2682"/>
        <item x="1042"/>
        <item m="1" x="2792"/>
        <item x="173"/>
        <item x="2702"/>
        <item x="2706"/>
        <item x="2688"/>
        <item x="2678"/>
        <item x="1797"/>
        <item x="1993"/>
        <item m="1" x="2808"/>
        <item x="1994"/>
        <item x="2609"/>
        <item x="643"/>
        <item x="1340"/>
        <item x="2665"/>
        <item x="568"/>
        <item x="2778"/>
        <item x="168"/>
        <item x="2608"/>
        <item x="2607"/>
        <item x="1043"/>
        <item m="1" x="2961"/>
        <item x="2716"/>
        <item x="2491"/>
        <item x="2498"/>
        <item x="2215"/>
        <item x="2477"/>
        <item x="184"/>
        <item x="161"/>
        <item x="2501"/>
        <item x="2457"/>
        <item x="2526"/>
        <item x="2440"/>
        <item x="1839"/>
        <item x="885"/>
        <item x="1840"/>
        <item x="2190"/>
        <item x="2593"/>
        <item x="673"/>
        <item x="2597"/>
        <item x="2596"/>
        <item x="2598"/>
        <item x="2722"/>
        <item x="2615"/>
        <item x="398"/>
        <item x="696"/>
        <item x="623"/>
        <item x="236"/>
        <item x="401"/>
        <item x="2319"/>
        <item x="451"/>
        <item x="452"/>
        <item x="2360"/>
        <item x="2475"/>
        <item x="375"/>
        <item x="916"/>
        <item x="1308"/>
        <item x="1841"/>
        <item x="2346"/>
        <item x="399"/>
        <item x="405"/>
        <item x="414"/>
        <item x="2191"/>
        <item x="1052"/>
        <item m="1" x="2873"/>
        <item x="1290"/>
        <item x="2760"/>
        <item x="2761"/>
        <item x="2211"/>
        <item x="1755"/>
        <item x="619"/>
        <item x="400"/>
        <item x="498"/>
        <item x="2569"/>
        <item x="2568"/>
        <item x="1996"/>
        <item x="2452"/>
        <item x="2713"/>
        <item x="2653"/>
        <item x="1044"/>
        <item x="1997"/>
        <item x="866"/>
        <item x="151"/>
        <item x="1309"/>
        <item x="999"/>
        <item m="1" x="2967"/>
        <item x="1533"/>
        <item x="1798"/>
        <item x="1799"/>
        <item x="1842"/>
        <item x="2095"/>
        <item x="1972"/>
        <item x="2589"/>
        <item x="2588"/>
        <item x="2587"/>
        <item x="2591"/>
        <item x="2590"/>
        <item x="2592"/>
        <item x="2606"/>
        <item x="2605"/>
        <item x="2604"/>
        <item x="1045"/>
        <item x="2670"/>
        <item x="631"/>
        <item x="1288"/>
        <item x="2672"/>
        <item x="2216"/>
        <item x="2222"/>
        <item x="886"/>
        <item x="1029"/>
        <item m="1" x="2858"/>
        <item x="154"/>
        <item x="1691"/>
        <item x="1053"/>
        <item m="1" x="2847"/>
        <item x="2125"/>
        <item x="2741"/>
        <item x="2742"/>
        <item x="2306"/>
        <item x="2728"/>
        <item x="2026"/>
        <item x="1702"/>
        <item x="50"/>
        <item x="1722"/>
        <item x="798"/>
        <item x="2055"/>
        <item x="512"/>
        <item x="2002"/>
        <item x="276"/>
        <item x="1056"/>
        <item x="1095"/>
        <item x="1006"/>
        <item x="513"/>
        <item m="1" x="2960"/>
        <item x="1143"/>
        <item x="1380"/>
        <item x="1154"/>
        <item x="742"/>
        <item x="1125"/>
        <item x="653"/>
        <item x="1244"/>
        <item x="1364"/>
        <item x="1365"/>
        <item x="1366"/>
        <item x="1477"/>
        <item x="1545"/>
        <item x="44"/>
        <item x="750"/>
        <item x="686"/>
        <item x="674"/>
        <item x="657"/>
        <item x="983"/>
        <item x="1873"/>
        <item x="1550"/>
        <item x="22"/>
        <item x="21"/>
        <item x="1215"/>
        <item x="1973"/>
        <item x="851"/>
        <item x="59"/>
        <item x="60"/>
        <item x="1733"/>
        <item m="1" x="2991"/>
        <item x="82"/>
        <item m="1" x="2788"/>
        <item x="887"/>
        <item x="1470"/>
        <item x="1671"/>
        <item x="1672"/>
        <item x="1157"/>
        <item x="1487"/>
        <item x="79"/>
        <item x="233"/>
        <item x="83"/>
        <item m="1" x="2796"/>
        <item x="725"/>
        <item x="2039"/>
        <item x="1512"/>
        <item x="1511"/>
        <item x="2206"/>
        <item x="852"/>
        <item x="1974"/>
        <item x="888"/>
        <item x="1326"/>
        <item x="670"/>
        <item x="2046"/>
        <item x="1587"/>
        <item m="1" x="2881"/>
        <item x="1289"/>
        <item x="889"/>
        <item x="1552"/>
        <item x="2307"/>
        <item x="2103"/>
        <item x="1342"/>
        <item x="1343"/>
        <item x="768"/>
        <item x="185"/>
        <item x="890"/>
        <item x="283"/>
        <item x="2284"/>
        <item x="92"/>
        <item x="2011"/>
        <item x="2285"/>
        <item x="1227"/>
        <item x="1228"/>
        <item x="592"/>
        <item m="1" x="2875"/>
        <item x="1253"/>
        <item x="1381"/>
        <item x="1568"/>
        <item x="1382"/>
        <item x="706"/>
        <item x="2286"/>
        <item x="1222"/>
        <item x="1219"/>
        <item x="1220"/>
        <item x="93"/>
        <item x="1579"/>
        <item x="955"/>
        <item x="1423"/>
        <item x="1210"/>
        <item x="1254"/>
        <item x="730"/>
        <item x="1255"/>
        <item m="1" x="2979"/>
        <item x="1256"/>
        <item m="1" x="2950"/>
        <item x="2151"/>
        <item x="1424"/>
        <item x="1413"/>
        <item x="1574"/>
        <item x="853"/>
        <item x="2064"/>
        <item x="1057"/>
        <item x="1402"/>
        <item x="736"/>
        <item x="943"/>
        <item x="727"/>
        <item x="2395"/>
        <item x="1824"/>
        <item x="891"/>
        <item x="1401"/>
        <item x="735"/>
        <item x="1229"/>
        <item x="28"/>
        <item x="27"/>
        <item x="2393"/>
        <item x="462"/>
        <item x="1403"/>
        <item x="737"/>
        <item x="1201"/>
        <item x="936"/>
        <item x="937"/>
        <item x="959"/>
        <item x="1059"/>
        <item x="726"/>
        <item x="1257"/>
        <item x="2065"/>
        <item x="1425"/>
        <item x="1547"/>
        <item x="1152"/>
        <item x="2157"/>
        <item x="1736"/>
        <item x="2192"/>
        <item x="1009"/>
        <item x="2061"/>
        <item x="1203"/>
        <item x="1199"/>
        <item x="2062"/>
        <item x="1376"/>
        <item x="1418"/>
        <item x="2066"/>
        <item x="1415"/>
        <item x="1421"/>
        <item x="1548"/>
        <item x="1422"/>
        <item x="1544"/>
        <item x="1575"/>
        <item x="1416"/>
        <item x="1571"/>
        <item x="2378"/>
        <item x="1414"/>
        <item x="1384"/>
        <item x="1383"/>
        <item m="1" x="2931"/>
        <item x="2394"/>
        <item x="1211"/>
        <item x="1567"/>
        <item x="1417"/>
        <item x="2153"/>
        <item x="1577"/>
        <item x="919"/>
        <item x="2287"/>
        <item x="2359"/>
        <item x="189"/>
        <item x="1572"/>
        <item x="1763"/>
        <item x="2067"/>
        <item x="1368"/>
        <item x="1369"/>
        <item x="769"/>
        <item x="2149"/>
        <item x="1576"/>
        <item x="91"/>
        <item x="751"/>
        <item x="1463"/>
        <item x="1573"/>
        <item x="752"/>
        <item x="2063"/>
        <item t="default"/>
      </items>
    </pivotField>
    <pivotField showAll="0"/>
    <pivotField showAll="0">
      <items count="4">
        <item x="0"/>
        <item h="1" x="2"/>
        <item h="1" x="1"/>
        <item t="default"/>
      </items>
    </pivotField>
    <pivotField showAll="0"/>
    <pivotField showAll="0"/>
    <pivotField showAll="0"/>
    <pivotField showAll="0"/>
    <pivotField numFmtId="2" showAll="0"/>
    <pivotField showAll="0"/>
    <pivotField showAll="0"/>
    <pivotField showAll="0"/>
    <pivotField dataField="1" numFmtId="166" showAll="0"/>
  </pivotFields>
  <rowFields count="1">
    <field x="0"/>
  </rowFields>
  <rowItems count="2">
    <i>
      <x v="11"/>
    </i>
    <i t="grand">
      <x/>
    </i>
  </rowItems>
  <colItems count="1">
    <i/>
  </colItems>
  <dataFields count="1">
    <dataField name="Average Rental (RM/sq ft.)" fld="13" subtotal="average" baseField="0" baseItem="0" numFmtId="17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CFB8D8-8B3A-4D7F-9B15-6DF54A3B7C79}"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F3:G5" firstHeaderRow="1" firstDataRow="1" firstDataCol="1"/>
  <pivotFields count="14">
    <pivotField showAll="0">
      <items count="16">
        <item h="1" x="0"/>
        <item x="10"/>
        <item h="1" x="12"/>
        <item h="1" x="1"/>
        <item h="1" x="11"/>
        <item h="1" x="9"/>
        <item h="1" x="2"/>
        <item h="1" x="13"/>
        <item h="1" x="3"/>
        <item h="1" x="4"/>
        <item h="1" x="8"/>
        <item h="1" x="5"/>
        <item h="1" x="14"/>
        <item h="1" x="6"/>
        <item h="1" x="7"/>
        <item t="default"/>
      </items>
    </pivotField>
    <pivotField showAll="0">
      <items count="195">
        <item x="9"/>
        <item x="63"/>
        <item x="151"/>
        <item x="143"/>
        <item x="12"/>
        <item x="13"/>
        <item x="110"/>
        <item x="107"/>
        <item x="105"/>
        <item x="101"/>
        <item x="106"/>
        <item x="104"/>
        <item x="108"/>
        <item x="103"/>
        <item x="102"/>
        <item x="109"/>
        <item x="122"/>
        <item m="1" x="189"/>
        <item x="64"/>
        <item x="65"/>
        <item x="14"/>
        <item x="33"/>
        <item x="15"/>
        <item x="86"/>
        <item x="42"/>
        <item x="0"/>
        <item x="41"/>
        <item x="44"/>
        <item x="115"/>
        <item x="117"/>
        <item x="36"/>
        <item x="156"/>
        <item x="163"/>
        <item x="38"/>
        <item x="35"/>
        <item x="120"/>
        <item x="82"/>
        <item x="83"/>
        <item x="84"/>
        <item x="66"/>
        <item x="165"/>
        <item x="34"/>
        <item x="67"/>
        <item x="148"/>
        <item x="16"/>
        <item x="68"/>
        <item x="69"/>
        <item x="160"/>
        <item x="17"/>
        <item x="11"/>
        <item x="155"/>
        <item x="123"/>
        <item x="149"/>
        <item x="124"/>
        <item x="116"/>
        <item x="1"/>
        <item x="18"/>
        <item x="19"/>
        <item x="150"/>
        <item x="70"/>
        <item x="162"/>
        <item x="45"/>
        <item x="20"/>
        <item x="21"/>
        <item x="71"/>
        <item x="72"/>
        <item x="85"/>
        <item x="2"/>
        <item x="166"/>
        <item x="46"/>
        <item x="140"/>
        <item x="47"/>
        <item x="48"/>
        <item x="125"/>
        <item x="3"/>
        <item x="147"/>
        <item x="73"/>
        <item x="87"/>
        <item x="139"/>
        <item x="126"/>
        <item m="1" x="192"/>
        <item x="161"/>
        <item x="49"/>
        <item x="152"/>
        <item x="127"/>
        <item x="159"/>
        <item x="111"/>
        <item x="121"/>
        <item x="128"/>
        <item x="50"/>
        <item x="74"/>
        <item x="129"/>
        <item x="51"/>
        <item x="52"/>
        <item x="130"/>
        <item x="22"/>
        <item x="119"/>
        <item x="145"/>
        <item x="23"/>
        <item x="113"/>
        <item x="164"/>
        <item x="10"/>
        <item x="167"/>
        <item x="4"/>
        <item x="24"/>
        <item x="5"/>
        <item m="1" x="191"/>
        <item m="1" x="174"/>
        <item m="1" x="183"/>
        <item m="1" x="178"/>
        <item m="1" x="179"/>
        <item x="153"/>
        <item x="62"/>
        <item x="141"/>
        <item x="144"/>
        <item x="112"/>
        <item x="154"/>
        <item x="157"/>
        <item x="53"/>
        <item x="131"/>
        <item x="37"/>
        <item x="75"/>
        <item x="76"/>
        <item x="132"/>
        <item x="6"/>
        <item x="133"/>
        <item m="1" x="188"/>
        <item x="93"/>
        <item x="94"/>
        <item x="95"/>
        <item x="96"/>
        <item x="97"/>
        <item x="98"/>
        <item x="99"/>
        <item x="100"/>
        <item x="77"/>
        <item x="54"/>
        <item x="55"/>
        <item x="118"/>
        <item x="134"/>
        <item x="56"/>
        <item x="158"/>
        <item x="43"/>
        <item x="32"/>
        <item x="30"/>
        <item m="1" x="190"/>
        <item x="31"/>
        <item x="89"/>
        <item m="1" x="187"/>
        <item m="1" x="186"/>
        <item m="1" x="185"/>
        <item m="1" x="184"/>
        <item m="1" x="182"/>
        <item m="1" x="181"/>
        <item m="1" x="180"/>
        <item m="1" x="177"/>
        <item m="1" x="176"/>
        <item m="1" x="172"/>
        <item m="1" x="175"/>
        <item m="1" x="171"/>
        <item m="1" x="170"/>
        <item m="1" x="169"/>
        <item m="1" x="168"/>
        <item m="1" x="193"/>
        <item x="7"/>
        <item x="57"/>
        <item x="78"/>
        <item m="1" x="173"/>
        <item x="135"/>
        <item x="25"/>
        <item x="79"/>
        <item x="88"/>
        <item x="80"/>
        <item x="136"/>
        <item x="58"/>
        <item x="26"/>
        <item x="81"/>
        <item x="90"/>
        <item x="91"/>
        <item x="27"/>
        <item x="137"/>
        <item x="146"/>
        <item x="8"/>
        <item x="39"/>
        <item x="40"/>
        <item x="59"/>
        <item x="28"/>
        <item x="114"/>
        <item x="60"/>
        <item x="29"/>
        <item x="61"/>
        <item x="142"/>
        <item x="92"/>
        <item x="138"/>
        <item t="default"/>
      </items>
    </pivotField>
    <pivotField showAll="0"/>
    <pivotField axis="axisRow" showAll="0">
      <items count="12">
        <item h="1" x="5"/>
        <item h="1" x="0"/>
        <item x="1"/>
        <item h="1" x="6"/>
        <item h="1" x="9"/>
        <item h="1" x="7"/>
        <item h="1" x="2"/>
        <item h="1" x="3"/>
        <item h="1" m="1" x="10"/>
        <item h="1" x="8"/>
        <item h="1" x="4"/>
        <item t="default"/>
      </items>
    </pivotField>
    <pivotField showAll="0">
      <items count="4">
        <item x="0"/>
        <item h="1" x="2"/>
        <item h="1" x="1"/>
        <item t="default"/>
      </items>
    </pivotField>
    <pivotField showAll="0"/>
    <pivotField showAll="0"/>
    <pivotField showAll="0"/>
    <pivotField showAll="0"/>
    <pivotField numFmtId="2" showAll="0"/>
    <pivotField showAll="0"/>
    <pivotField showAll="0"/>
    <pivotField showAll="0"/>
    <pivotField dataField="1" numFmtId="166" showAll="0"/>
  </pivotFields>
  <rowFields count="1">
    <field x="3"/>
  </rowFields>
  <rowItems count="2">
    <i>
      <x v="2"/>
    </i>
    <i t="grand">
      <x/>
    </i>
  </rowItems>
  <colItems count="1">
    <i/>
  </colItems>
  <dataFields count="1">
    <dataField name="Average of Avg. Rental (RM/sq ft.)" fld="13" subtotal="average" baseField="3" baseItem="0" numFmtId="173"/>
  </dataFields>
  <formats count="1">
    <format dxfId="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grandTotalCaption="Average" updatedVersion="8" minRefreshableVersion="3" useAutoFormatting="1" itemPrintTitles="1" createdVersion="6" indent="0" outline="1" outlineData="1" multipleFieldFilters="0" chartFormat="3" rowHeaderCaption="Districts">
  <location ref="A5:B12" firstHeaderRow="1" firstDataRow="1" firstDataCol="1"/>
  <pivotFields count="14">
    <pivotField axis="axisRow" multipleItemSelectionAllowed="1" showAll="0" sortType="ascending">
      <items count="16">
        <item h="1" x="0"/>
        <item x="10"/>
        <item h="1" x="12"/>
        <item h="1" x="1"/>
        <item h="1" x="11"/>
        <item h="1" x="9"/>
        <item h="1" x="2"/>
        <item h="1" x="13"/>
        <item h="1" x="3"/>
        <item h="1" x="4"/>
        <item h="1" x="8"/>
        <item h="1" x="5"/>
        <item h="1" x="14"/>
        <item h="1" x="6"/>
        <item h="1" x="7"/>
        <item t="default"/>
      </items>
      <autoSortScope>
        <pivotArea dataOnly="0" outline="0" fieldPosition="0">
          <references count="1">
            <reference field="4294967294" count="1" selected="0">
              <x v="0"/>
            </reference>
          </references>
        </pivotArea>
      </autoSortScope>
    </pivotField>
    <pivotField axis="axisRow" showAll="0" sortType="ascending">
      <items count="195">
        <item x="9"/>
        <item x="63"/>
        <item x="12"/>
        <item x="13"/>
        <item x="110"/>
        <item x="107"/>
        <item x="105"/>
        <item x="101"/>
        <item x="106"/>
        <item x="104"/>
        <item x="108"/>
        <item x="103"/>
        <item x="102"/>
        <item x="109"/>
        <item m="1" x="189"/>
        <item x="64"/>
        <item x="65"/>
        <item x="14"/>
        <item x="33"/>
        <item x="15"/>
        <item x="42"/>
        <item x="0"/>
        <item x="41"/>
        <item x="44"/>
        <item x="115"/>
        <item x="117"/>
        <item x="36"/>
        <item x="38"/>
        <item x="35"/>
        <item x="120"/>
        <item x="82"/>
        <item x="83"/>
        <item x="84"/>
        <item x="66"/>
        <item x="34"/>
        <item x="67"/>
        <item x="16"/>
        <item x="68"/>
        <item x="69"/>
        <item x="17"/>
        <item x="11"/>
        <item x="123"/>
        <item x="124"/>
        <item x="116"/>
        <item x="1"/>
        <item x="18"/>
        <item x="19"/>
        <item x="70"/>
        <item x="45"/>
        <item x="20"/>
        <item x="21"/>
        <item x="71"/>
        <item x="72"/>
        <item x="85"/>
        <item x="2"/>
        <item x="46"/>
        <item x="47"/>
        <item x="48"/>
        <item x="125"/>
        <item x="3"/>
        <item x="73"/>
        <item m="1" x="192"/>
        <item x="49"/>
        <item x="127"/>
        <item x="111"/>
        <item x="121"/>
        <item x="128"/>
        <item x="50"/>
        <item x="74"/>
        <item x="129"/>
        <item x="51"/>
        <item x="52"/>
        <item x="130"/>
        <item x="22"/>
        <item x="119"/>
        <item x="23"/>
        <item x="113"/>
        <item x="10"/>
        <item x="4"/>
        <item x="24"/>
        <item x="5"/>
        <item m="1" x="191"/>
        <item m="1" x="174"/>
        <item m="1" x="183"/>
        <item m="1" x="178"/>
        <item m="1" x="179"/>
        <item x="62"/>
        <item x="112"/>
        <item x="53"/>
        <item x="131"/>
        <item x="37"/>
        <item x="75"/>
        <item x="76"/>
        <item x="132"/>
        <item x="6"/>
        <item x="133"/>
        <item m="1" x="188"/>
        <item x="93"/>
        <item x="94"/>
        <item x="95"/>
        <item x="96"/>
        <item x="97"/>
        <item x="98"/>
        <item x="99"/>
        <item x="100"/>
        <item x="77"/>
        <item x="54"/>
        <item x="55"/>
        <item x="118"/>
        <item x="134"/>
        <item x="56"/>
        <item x="43"/>
        <item x="32"/>
        <item x="30"/>
        <item m="1" x="190"/>
        <item x="31"/>
        <item m="1" x="187"/>
        <item m="1" x="186"/>
        <item m="1" x="185"/>
        <item m="1" x="184"/>
        <item m="1" x="182"/>
        <item m="1" x="181"/>
        <item m="1" x="180"/>
        <item m="1" x="177"/>
        <item m="1" x="176"/>
        <item m="1" x="172"/>
        <item m="1" x="175"/>
        <item m="1" x="171"/>
        <item m="1" x="170"/>
        <item m="1" x="169"/>
        <item m="1" x="168"/>
        <item m="1" x="193"/>
        <item x="7"/>
        <item x="57"/>
        <item x="78"/>
        <item m="1" x="173"/>
        <item x="135"/>
        <item x="25"/>
        <item x="79"/>
        <item x="80"/>
        <item x="136"/>
        <item x="58"/>
        <item x="26"/>
        <item x="81"/>
        <item x="90"/>
        <item x="91"/>
        <item x="27"/>
        <item x="137"/>
        <item x="8"/>
        <item x="39"/>
        <item x="40"/>
        <item x="59"/>
        <item x="28"/>
        <item x="114"/>
        <item x="60"/>
        <item x="29"/>
        <item x="61"/>
        <item x="92"/>
        <item x="138"/>
        <item x="126"/>
        <item x="122"/>
        <item x="87"/>
        <item x="88"/>
        <item x="86"/>
        <item x="139"/>
        <item x="8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autoSortScope>
        <pivotArea dataOnly="0" outline="0" fieldPosition="0">
          <references count="1">
            <reference field="4294967294" count="1" selected="0">
              <x v="0"/>
            </reference>
          </references>
        </pivotArea>
      </autoSortScope>
    </pivotField>
    <pivotField showAll="0" includeNewItemsInFilter="1">
      <items count="2995">
        <item m="1" x="2786"/>
        <item x="1398"/>
        <item m="1" x="2992"/>
        <item m="1" x="2952"/>
        <item m="1" x="2795"/>
        <item x="2409"/>
        <item m="1" x="2857"/>
        <item m="1" x="2969"/>
        <item m="1" x="2962"/>
        <item m="1" x="2819"/>
        <item m="1" x="2943"/>
        <item x="2085"/>
        <item x="745"/>
        <item m="1" x="2918"/>
        <item x="1373"/>
        <item x="1407"/>
        <item x="741"/>
        <item x="1405"/>
        <item x="733"/>
        <item x="702"/>
        <item x="1489"/>
        <item x="731"/>
        <item x="1128"/>
        <item x="1129"/>
        <item x="1130"/>
        <item x="1131"/>
        <item m="1" x="2842"/>
        <item m="1" x="2959"/>
        <item x="1406"/>
        <item x="740"/>
        <item x="903"/>
        <item x="23"/>
        <item x="954"/>
        <item x="455"/>
        <item x="1159"/>
        <item x="1192"/>
        <item x="1217"/>
        <item x="510"/>
        <item x="714"/>
        <item x="54"/>
        <item x="279"/>
        <item x="1554"/>
        <item x="1101"/>
        <item x="75"/>
        <item x="74"/>
        <item x="76"/>
        <item x="2007"/>
        <item x="2005"/>
        <item x="2006"/>
        <item x="518"/>
        <item x="295"/>
        <item x="467"/>
        <item x="516"/>
        <item x="1185"/>
        <item x="1556"/>
        <item x="1516"/>
        <item x="1558"/>
        <item x="1176"/>
        <item x="855"/>
        <item x="1310"/>
        <item x="1067"/>
        <item x="1582"/>
        <item x="1121"/>
        <item x="805"/>
        <item x="806"/>
        <item x="127"/>
        <item x="2031"/>
        <item x="2032"/>
        <item x="2042"/>
        <item x="2058"/>
        <item x="984"/>
        <item x="1240"/>
        <item m="1" x="2799"/>
        <item x="457"/>
        <item x="2003"/>
        <item x="756"/>
        <item x="1106"/>
        <item x="1998"/>
        <item x="2389"/>
        <item x="2391"/>
        <item x="1728"/>
        <item x="2390"/>
        <item x="2392"/>
        <item x="2239"/>
        <item x="2238"/>
        <item x="2134"/>
        <item x="2369"/>
        <item x="757"/>
        <item x="186"/>
        <item x="776"/>
        <item x="1010"/>
        <item x="770"/>
        <item x="303"/>
        <item x="1397"/>
        <item x="55"/>
        <item x="244"/>
        <item x="1800"/>
        <item m="1" x="2886"/>
        <item x="2115"/>
        <item x="2170"/>
        <item x="1085"/>
        <item x="1635"/>
        <item x="1011"/>
        <item m="1" x="2937"/>
        <item x="2421"/>
        <item x="606"/>
        <item x="477"/>
        <item x="1859"/>
        <item x="502"/>
        <item x="1524"/>
        <item x="1636"/>
        <item x="238"/>
        <item x="2320"/>
        <item x="1825"/>
        <item x="2126"/>
        <item x="306"/>
        <item x="307"/>
        <item x="308"/>
        <item x="1068"/>
        <item x="2542"/>
        <item x="2543"/>
        <item x="1510"/>
        <item x="2097"/>
        <item x="1890"/>
        <item x="428"/>
        <item x="1766"/>
        <item x="309"/>
        <item x="2104"/>
        <item x="2534"/>
        <item x="2538"/>
        <item x="2535"/>
        <item x="2537"/>
        <item x="2536"/>
        <item x="2540"/>
        <item x="2539"/>
        <item x="963"/>
        <item x="1169"/>
        <item x="1498"/>
        <item x="1681"/>
        <item x="478"/>
        <item x="2541"/>
        <item x="1694"/>
        <item x="429"/>
        <item x="522"/>
        <item m="1" x="2849"/>
        <item x="523"/>
        <item m="1" x="2933"/>
        <item x="524"/>
        <item x="1311"/>
        <item x="1874"/>
        <item x="409"/>
        <item x="2112"/>
        <item x="2096"/>
        <item x="2403"/>
        <item x="2402"/>
        <item x="2404"/>
        <item x="2405"/>
        <item x="1327"/>
        <item m="1" x="2980"/>
        <item x="1328"/>
        <item x="1451"/>
        <item x="1061"/>
        <item x="1030"/>
        <item x="602"/>
        <item x="1062"/>
        <item x="1063"/>
        <item x="964"/>
        <item x="430"/>
        <item x="1031"/>
        <item m="1" x="2816"/>
        <item x="1826"/>
        <item x="1891"/>
        <item x="1976"/>
        <item x="2127"/>
        <item x="893"/>
        <item x="2650"/>
        <item x="2649"/>
        <item x="2651"/>
        <item x="1642"/>
        <item x="1641"/>
        <item x="1624"/>
        <item x="415"/>
        <item x="894"/>
        <item x="2120"/>
        <item x="2123"/>
        <item x="895"/>
        <item x="896"/>
        <item x="569"/>
        <item x="2118"/>
        <item x="692"/>
        <item x="897"/>
        <item x="1606"/>
        <item x="1262"/>
        <item m="1" x="2985"/>
        <item x="1447"/>
        <item x="791"/>
        <item m="1" x="2864"/>
        <item x="1064"/>
        <item x="898"/>
        <item x="2105"/>
        <item x="2117"/>
        <item x="1073"/>
        <item x="867"/>
        <item x="599"/>
        <item x="600"/>
        <item x="1119"/>
        <item x="899"/>
        <item x="1940"/>
        <item x="1109"/>
        <item x="1065"/>
        <item x="1032"/>
        <item m="1" x="2844"/>
        <item x="1801"/>
        <item m="1" x="2929"/>
        <item x="1120"/>
        <item x="1655"/>
        <item x="2647"/>
        <item x="2646"/>
        <item x="2724"/>
        <item x="616"/>
        <item x="2725"/>
        <item x="1090"/>
        <item x="1517"/>
        <item x="1087"/>
        <item x="1977"/>
        <item x="2548"/>
        <item x="2549"/>
        <item x="2546"/>
        <item x="2547"/>
        <item x="2098"/>
        <item x="1116"/>
        <item x="1526"/>
        <item m="1" x="2852"/>
        <item x="1900"/>
        <item x="921"/>
        <item x="431"/>
        <item x="856"/>
        <item x="1291"/>
        <item x="1046"/>
        <item x="1802"/>
        <item m="1" x="2839"/>
        <item x="1901"/>
        <item x="601"/>
        <item x="2121"/>
        <item x="668"/>
        <item x="965"/>
        <item m="1" x="2833"/>
        <item x="2106"/>
        <item x="1292"/>
        <item x="408"/>
        <item x="1088"/>
        <item x="1012"/>
        <item m="1" x="2911"/>
        <item x="900"/>
        <item x="210"/>
        <item x="199"/>
        <item x="1047"/>
        <item m="1" x="2803"/>
        <item x="758"/>
        <item x="2155"/>
        <item x="2012"/>
        <item x="284"/>
        <item x="1740"/>
        <item x="1720"/>
        <item x="1569"/>
        <item x="1408"/>
        <item x="1200"/>
        <item x="282"/>
        <item x="1400"/>
        <item x="734"/>
        <item x="302"/>
        <item x="2313"/>
        <item x="1204"/>
        <item m="1" x="2817"/>
        <item x="1404"/>
        <item x="2152"/>
        <item x="738"/>
        <item x="1224"/>
        <item x="1741"/>
        <item x="1738"/>
        <item x="1739"/>
        <item x="1721"/>
        <item x="2150"/>
        <item x="1392"/>
        <item x="288"/>
        <item x="1225"/>
        <item x="2059"/>
        <item x="1409"/>
        <item x="304"/>
        <item x="89"/>
        <item x="298"/>
        <item x="1374"/>
        <item x="2148"/>
        <item x="2073"/>
        <item m="1" x="2956"/>
        <item x="299"/>
        <item x="1375"/>
        <item x="287"/>
        <item x="2158"/>
        <item x="460"/>
        <item x="1359"/>
        <item x="2069"/>
        <item x="1823"/>
        <item x="267"/>
        <item x="286"/>
        <item x="407"/>
        <item x="2071"/>
        <item x="1007"/>
        <item x="1543"/>
        <item x="2033"/>
        <item x="2399"/>
        <item x="266"/>
        <item x="90"/>
        <item x="2396"/>
        <item x="2321"/>
        <item x="376"/>
        <item x="1696"/>
        <item x="1452"/>
        <item x="2336"/>
        <item x="966"/>
        <item x="2349"/>
        <item x="1465"/>
        <item x="25"/>
        <item x="1508"/>
        <item x="681"/>
        <item x="1066"/>
        <item x="2135"/>
        <item x="2136"/>
        <item x="2142"/>
        <item x="2234"/>
        <item x="2048"/>
        <item x="2371"/>
        <item x="2240"/>
        <item x="2242"/>
        <item x="2137"/>
        <item x="743"/>
        <item x="744"/>
        <item x="47"/>
        <item x="861"/>
        <item x="862"/>
        <item x="1690"/>
        <item m="1" x="2797"/>
        <item x="1713"/>
        <item x="1714"/>
        <item x="78"/>
        <item x="1941"/>
        <item x="230"/>
        <item x="2363"/>
        <item x="2322"/>
        <item x="1527"/>
        <item x="1536"/>
        <item x="1942"/>
        <item x="1454"/>
        <item x="807"/>
        <item x="746"/>
        <item x="1528"/>
        <item x="1564"/>
        <item x="1549"/>
        <item x="1372"/>
        <item x="1638"/>
        <item x="1637"/>
        <item x="1490"/>
        <item x="406"/>
        <item x="338"/>
        <item x="1048"/>
        <item m="1" x="2970"/>
        <item x="2323"/>
        <item x="603"/>
        <item x="1049"/>
        <item m="1" x="2946"/>
        <item x="868"/>
        <item x="869"/>
        <item x="1236"/>
        <item x="339"/>
        <item x="626"/>
        <item x="1730"/>
        <item x="1729"/>
        <item x="1488"/>
        <item x="689"/>
        <item x="1082"/>
        <item m="1" x="2888"/>
        <item x="2386"/>
        <item x="2043"/>
        <item x="1165"/>
        <item x="2049"/>
        <item x="1519"/>
        <item x="1189"/>
        <item x="1455"/>
        <item x="947"/>
        <item x="2044"/>
        <item x="926"/>
        <item x="2264"/>
        <item x="2265"/>
        <item x="958"/>
        <item x="1344"/>
        <item x="1371"/>
        <item x="1127"/>
        <item x="1943"/>
        <item x="808"/>
        <item x="1551"/>
        <item x="2034"/>
        <item x="39"/>
        <item x="2324"/>
        <item x="1179"/>
        <item x="1513"/>
        <item x="960"/>
        <item x="961"/>
        <item x="962"/>
        <item x="1172"/>
        <item x="870"/>
        <item x="1156"/>
        <item x="1293"/>
        <item x="871"/>
        <item x="872"/>
        <item x="1347"/>
        <item x="809"/>
        <item x="810"/>
        <item x="811"/>
        <item x="812"/>
        <item x="813"/>
        <item x="1141"/>
        <item x="1142"/>
        <item x="873"/>
        <item x="1294"/>
        <item x="2397"/>
        <item x="939"/>
        <item x="2244"/>
        <item x="2262"/>
        <item x="2263"/>
        <item x="1634"/>
        <item x="1944"/>
        <item m="1" x="2859"/>
        <item x="2273"/>
        <item x="1111"/>
        <item x="273"/>
        <item x="1060"/>
        <item x="2016"/>
        <item x="967"/>
        <item x="1584"/>
        <item x="747"/>
        <item x="458"/>
        <item m="1" x="2948"/>
        <item x="1561"/>
        <item x="1499"/>
        <item x="1122"/>
        <item x="2072"/>
        <item x="1295"/>
        <item x="1000"/>
        <item x="1529"/>
        <item x="1520"/>
        <item x="679"/>
        <item x="678"/>
        <item m="1" x="2965"/>
        <item x="1258"/>
        <item x="1534"/>
        <item x="2325"/>
        <item x="1296"/>
        <item x="902"/>
        <item x="680"/>
        <item m="1" x="2892"/>
        <item x="722"/>
        <item x="291"/>
        <item m="1" x="2826"/>
        <item x="1329"/>
        <item x="1860"/>
        <item x="469"/>
        <item x="521"/>
        <item x="777"/>
        <item x="778"/>
        <item x="857"/>
        <item x="1507"/>
        <item x="1181"/>
        <item x="924"/>
        <item x="1717"/>
        <item x="2723"/>
        <item x="953"/>
        <item x="160"/>
        <item x="671"/>
        <item x="1089"/>
        <item x="1094"/>
        <item x="2619"/>
        <item m="1" x="2848"/>
        <item x="1055"/>
        <item x="296"/>
        <item x="132"/>
        <item x="73"/>
        <item x="193"/>
        <item x="507"/>
        <item x="1501"/>
        <item x="1539"/>
        <item x="1506"/>
        <item x="1312"/>
        <item x="1945"/>
        <item x="1263"/>
        <item x="1313"/>
        <item m="1" x="2925"/>
        <item x="793"/>
        <item x="858"/>
        <item x="1725"/>
        <item x="114"/>
        <item x="814"/>
        <item x="1264"/>
        <item m="1" x="2964"/>
        <item x="1494"/>
        <item x="1348"/>
        <item x="1481"/>
        <item x="1396"/>
        <item x="38"/>
        <item x="2204"/>
        <item x="1946"/>
        <item x="1947"/>
        <item x="605"/>
        <item x="1566"/>
        <item x="2326"/>
        <item x="1183"/>
        <item x="1265"/>
        <item x="723"/>
        <item x="1726"/>
        <item x="1004"/>
        <item x="2372"/>
        <item x="1160"/>
        <item x="1196"/>
        <item x="1195"/>
        <item x="2004"/>
        <item x="2380"/>
        <item x="1078"/>
        <item m="1" x="2949"/>
        <item x="1077"/>
        <item x="1136"/>
        <item x="77"/>
        <item x="1186"/>
        <item x="51"/>
        <item x="517"/>
        <item x="52"/>
        <item x="1005"/>
        <item x="1218"/>
        <item x="1166"/>
        <item x="1297"/>
        <item m="1" x="2974"/>
        <item x="1079"/>
        <item x="1080"/>
        <item m="1" x="2812"/>
        <item x="2350"/>
        <item x="945"/>
        <item x="759"/>
        <item x="948"/>
        <item x="1570"/>
        <item x="782"/>
        <item x="1457"/>
        <item x="416"/>
        <item x="2193"/>
        <item x="2124"/>
        <item x="701"/>
        <item x="700"/>
        <item x="1245"/>
        <item x="272"/>
        <item x="1469"/>
        <item x="1439"/>
        <item x="87"/>
        <item x="46"/>
        <item x="874"/>
        <item x="2595"/>
        <item x="779"/>
        <item x="1732"/>
        <item x="1482"/>
        <item x="640"/>
        <item x="1126"/>
        <item x="927"/>
        <item x="815"/>
        <item x="949"/>
        <item x="816"/>
        <item x="817"/>
        <item x="818"/>
        <item x="1654"/>
        <item x="1652"/>
        <item x="1653"/>
        <item x="1700"/>
        <item x="1180"/>
        <item x="1096"/>
        <item x="859"/>
        <item x="875"/>
        <item x="456"/>
        <item x="719"/>
        <item x="952"/>
        <item m="1" x="2790"/>
        <item x="790"/>
        <item x="1599"/>
        <item x="2515"/>
        <item x="2086"/>
        <item x="1440"/>
        <item m="1" x="2920"/>
        <item x="139"/>
        <item x="218"/>
        <item x="1"/>
        <item x="1619"/>
        <item x="1608"/>
        <item x="2245"/>
        <item x="1643"/>
        <item x="216"/>
        <item x="135"/>
        <item x="1646"/>
        <item x="1259"/>
        <item x="1476"/>
        <item x="1614"/>
        <item x="144"/>
        <item x="198"/>
        <item x="732"/>
        <item x="1884"/>
        <item x="165"/>
        <item x="117"/>
        <item x="2337"/>
        <item x="1429"/>
        <item m="1" x="2820"/>
        <item x="1885"/>
        <item x="1298"/>
        <item x="2274"/>
        <item x="1446"/>
        <item x="2482"/>
        <item x="2495"/>
        <item x="115"/>
        <item x="1595"/>
        <item m="1" x="2863"/>
        <item x="237"/>
        <item x="1745"/>
        <item x="2524"/>
        <item x="1626"/>
        <item x="2269"/>
        <item x="1898"/>
        <item x="105"/>
        <item x="2015"/>
        <item x="1657"/>
        <item x="2246"/>
        <item x="2160"/>
        <item x="1651"/>
        <item x="1601"/>
        <item x="2721"/>
        <item x="2074"/>
        <item x="1662"/>
        <item x="1616"/>
        <item x="224"/>
        <item x="1613"/>
        <item x="1921"/>
        <item x="100"/>
        <item m="1" x="2927"/>
        <item x="1438"/>
        <item x="2518"/>
        <item x="213"/>
        <item x="1620"/>
        <item x="113"/>
        <item x="2508"/>
        <item x="2520"/>
        <item x="1912"/>
        <item x="1630"/>
        <item x="1913"/>
        <item x="103"/>
        <item x="2711"/>
        <item x="608"/>
        <item m="1" x="2867"/>
        <item x="1914"/>
        <item x="134"/>
        <item x="1923"/>
        <item x="99"/>
        <item x="1915"/>
        <item x="1922"/>
        <item x="98"/>
        <item x="1815"/>
        <item x="137"/>
        <item x="1491"/>
        <item x="32"/>
        <item x="1622"/>
        <item x="118"/>
        <item x="1623"/>
        <item x="2087"/>
        <item x="2517"/>
        <item x="2"/>
        <item x="1602"/>
        <item x="2247"/>
        <item x="3"/>
        <item x="1628"/>
        <item x="1596"/>
        <item m="1" x="2880"/>
        <item x="760"/>
        <item x="1330"/>
        <item x="206"/>
        <item x="200"/>
        <item x="207"/>
        <item x="2509"/>
        <item x="208"/>
        <item x="607"/>
        <item x="2782"/>
        <item x="1746"/>
        <item x="1593"/>
        <item x="142"/>
        <item x="1645"/>
        <item x="155"/>
        <item x="1661"/>
        <item x="1430"/>
        <item m="1" x="2973"/>
        <item x="143"/>
        <item x="2275"/>
        <item x="2161"/>
        <item x="2107"/>
        <item x="138"/>
        <item m="1" x="2804"/>
        <item x="229"/>
        <item x="219"/>
        <item x="2458"/>
        <item x="2162"/>
        <item x="1349"/>
        <item x="1625"/>
        <item x="4"/>
        <item x="2700"/>
        <item x="2288"/>
        <item x="2289"/>
        <item x="2130"/>
        <item x="613"/>
        <item x="5"/>
        <item x="2294"/>
        <item x="2163"/>
        <item x="2276"/>
        <item x="1437"/>
        <item m="1" x="2955"/>
        <item x="1435"/>
        <item m="1" x="2941"/>
        <item x="2478"/>
        <item x="1071"/>
        <item x="1924"/>
        <item x="2075"/>
        <item x="194"/>
        <item x="1266"/>
        <item x="172"/>
        <item x="1314"/>
        <item x="1916"/>
        <item x="585"/>
        <item x="2290"/>
        <item x="2291"/>
        <item x="2292"/>
        <item x="2293"/>
        <item x="1496"/>
        <item x="1431"/>
        <item x="225"/>
        <item x="1888"/>
        <item x="110"/>
        <item m="1" x="2843"/>
        <item x="121"/>
        <item x="294"/>
        <item x="2108"/>
        <item x="417"/>
        <item x="217"/>
        <item x="1649"/>
        <item x="1675"/>
        <item x="1618"/>
        <item x="2088"/>
        <item x="136"/>
        <item x="1594"/>
        <item x="1747"/>
        <item x="109"/>
        <item x="234"/>
        <item x="794"/>
        <item x="2277"/>
        <item x="108"/>
        <item x="2513"/>
        <item x="1820"/>
        <item x="1663"/>
        <item x="1450"/>
        <item x="31"/>
        <item x="215"/>
        <item x="2516"/>
        <item x="141"/>
        <item x="1449"/>
        <item x="112"/>
        <item m="1" x="2825"/>
        <item x="1072"/>
        <item x="1748"/>
        <item x="2196"/>
        <item x="6"/>
        <item x="7"/>
        <item x="204"/>
        <item x="1665"/>
        <item x="2523"/>
        <item x="1432"/>
        <item x="1441"/>
        <item x="1660"/>
        <item x="1442"/>
        <item x="13"/>
        <item x="2696"/>
        <item x="320"/>
        <item x="212"/>
        <item x="2519"/>
        <item x="1350"/>
        <item x="2076"/>
        <item x="1462"/>
        <item m="1" x="2912"/>
        <item x="1495"/>
        <item x="2338"/>
        <item x="1612"/>
        <item x="2197"/>
        <item x="280"/>
        <item x="418"/>
        <item x="1892"/>
        <item x="2077"/>
        <item x="159"/>
        <item x="479"/>
        <item x="2257"/>
        <item x="2131"/>
        <item x="2109"/>
        <item x="419"/>
        <item x="2510"/>
        <item x="420"/>
        <item x="2278"/>
        <item x="594"/>
        <item x="1461"/>
        <item m="1" x="2798"/>
        <item x="9"/>
        <item x="2154"/>
        <item x="2078"/>
        <item x="8"/>
        <item x="1650"/>
        <item m="1" x="2813"/>
        <item x="609"/>
        <item x="1448"/>
        <item x="156"/>
        <item x="1816"/>
        <item x="2079"/>
        <item x="201"/>
        <item x="1351"/>
        <item x="122"/>
        <item x="1764"/>
        <item x="1925"/>
        <item x="0"/>
        <item x="1886"/>
        <item x="1345"/>
        <item x="1817"/>
        <item x="120"/>
        <item x="593"/>
        <item x="1926"/>
        <item x="197"/>
        <item x="1428"/>
        <item m="1" x="2986"/>
        <item x="12"/>
        <item x="175"/>
        <item x="203"/>
        <item x="145"/>
        <item x="209"/>
        <item x="2198"/>
        <item x="1426"/>
        <item x="146"/>
        <item x="1352"/>
        <item x="221"/>
        <item x="222"/>
        <item x="220"/>
        <item x="1460"/>
        <item m="1" x="2868"/>
        <item x="1803"/>
        <item m="1" x="2898"/>
        <item x="1478"/>
        <item x="1927"/>
        <item x="101"/>
        <item x="1656"/>
        <item x="1804"/>
        <item m="1" x="2906"/>
        <item x="11"/>
        <item m="1" x="2789"/>
        <item x="195"/>
        <item x="196"/>
        <item x="2199"/>
        <item x="1453"/>
        <item m="1" x="2981"/>
        <item x="1928"/>
        <item x="140"/>
        <item x="1458"/>
        <item x="1433"/>
        <item x="2522"/>
        <item x="2089"/>
        <item x="2487"/>
        <item x="30"/>
        <item x="2164"/>
        <item x="1464"/>
        <item x="1611"/>
        <item x="133"/>
        <item x="2266"/>
        <item x="2267"/>
        <item x="2511"/>
        <item x="1604"/>
        <item x="2090"/>
        <item x="1353"/>
        <item x="2248"/>
        <item x="2279"/>
        <item x="2280"/>
        <item x="2091"/>
        <item x="2281"/>
        <item x="2773"/>
        <item x="10"/>
        <item x="2080"/>
        <item x="2092"/>
        <item x="2514"/>
        <item x="148"/>
        <item x="104"/>
        <item x="205"/>
        <item x="2249"/>
        <item x="1621"/>
        <item x="2521"/>
        <item x="1929"/>
        <item x="1658"/>
        <item x="2295"/>
        <item x="1299"/>
        <item x="2093"/>
        <item x="1893"/>
        <item x="1597"/>
        <item m="1" x="2876"/>
        <item x="116"/>
        <item x="2081"/>
        <item x="1617"/>
        <item x="1932"/>
        <item m="1" x="2829"/>
        <item x="223"/>
        <item x="2110"/>
        <item x="2694"/>
        <item x="214"/>
        <item x="1609"/>
        <item x="2296"/>
        <item x="102"/>
        <item m="1" x="2957"/>
        <item x="775"/>
        <item x="2082"/>
        <item x="2083"/>
        <item x="2250"/>
        <item x="1603"/>
        <item x="2270"/>
        <item x="1346"/>
        <item x="1931"/>
        <item x="1918"/>
        <item x="1917"/>
        <item x="1664"/>
        <item x="33"/>
        <item x="34"/>
        <item x="1459"/>
        <item m="1" x="2913"/>
        <item x="682"/>
        <item x="1930"/>
        <item x="2772"/>
        <item x="1589"/>
        <item x="1473"/>
        <item x="1633"/>
        <item x="289"/>
        <item x="1818"/>
        <item m="1" x="2922"/>
        <item x="1427"/>
        <item m="1" x="2901"/>
        <item x="1765"/>
        <item x="1436"/>
        <item m="1" x="2954"/>
        <item x="584"/>
        <item x="2339"/>
        <item x="29"/>
        <item m="1" x="2944"/>
        <item x="1648"/>
        <item x="1497"/>
        <item x="1919"/>
        <item m="1" x="2870"/>
        <item x="1819"/>
        <item x="111"/>
        <item x="2729"/>
        <item x="1920"/>
        <item x="1615"/>
        <item x="2271"/>
        <item x="2084"/>
        <item x="1686"/>
        <item x="1698"/>
        <item x="1492"/>
        <item x="1133"/>
        <item x="2057"/>
        <item x="2379"/>
        <item x="2381"/>
        <item x="928"/>
        <item x="2200"/>
        <item x="1267"/>
        <item m="1" x="2993"/>
        <item x="1827"/>
        <item x="1100"/>
        <item x="85"/>
        <item x="649"/>
        <item x="480"/>
        <item x="761"/>
        <item x="986"/>
        <item m="1" x="2840"/>
        <item x="470"/>
        <item x="2686"/>
        <item x="499"/>
        <item x="1754"/>
        <item x="471"/>
        <item x="508"/>
        <item x="1701"/>
        <item x="525"/>
        <item x="2351"/>
        <item x="481"/>
        <item x="762"/>
        <item x="597"/>
        <item x="1784"/>
        <item x="1785"/>
        <item x="2714"/>
        <item x="691"/>
        <item x="1875"/>
        <item x="667"/>
        <item x="694"/>
        <item x="617"/>
        <item x="432"/>
        <item x="2231"/>
        <item x="2139"/>
        <item x="35"/>
        <item x="2258"/>
        <item x="2259"/>
        <item x="2308"/>
        <item x="2207"/>
        <item x="2260"/>
        <item x="1058"/>
        <item x="1861"/>
        <item x="2156"/>
        <item x="2385"/>
        <item x="1948"/>
        <item x="1644"/>
        <item x="925"/>
        <item x="819"/>
        <item x="876"/>
        <item x="877"/>
        <item x="1268"/>
        <item x="1269"/>
        <item m="1" x="2830"/>
        <item x="501"/>
        <item x="1054"/>
        <item x="2327"/>
        <item x="1434"/>
        <item x="2068"/>
        <item x="892"/>
        <item x="2388"/>
        <item x="920"/>
        <item x="1560"/>
        <item x="863"/>
        <item x="466"/>
        <item x="131"/>
        <item x="1182"/>
        <item x="62"/>
        <item x="63"/>
        <item x="1270"/>
        <item x="931"/>
        <item x="820"/>
        <item x="763"/>
        <item x="1271"/>
        <item m="1" x="2879"/>
        <item x="1354"/>
        <item x="1075"/>
        <item x="126"/>
        <item x="125"/>
        <item x="124"/>
        <item x="1906"/>
        <item m="1" x="2793"/>
        <item x="1999"/>
        <item x="878"/>
        <item x="822"/>
        <item x="823"/>
        <item x="2201"/>
        <item x="1197"/>
        <item x="764"/>
        <item x="753"/>
        <item x="1767"/>
        <item x="929"/>
        <item x="703"/>
        <item x="2122"/>
        <item x="2165"/>
        <item x="821"/>
        <item x="718"/>
        <item x="754"/>
        <item x="2040"/>
        <item x="1389"/>
        <item x="2050"/>
        <item x="321"/>
        <item x="290"/>
        <item x="464"/>
        <item x="2232"/>
        <item x="930"/>
        <item x="2228"/>
        <item x="2194"/>
        <item x="2070"/>
        <item x="268"/>
        <item x="1083"/>
        <item x="957"/>
        <item x="1724"/>
        <item x="824"/>
        <item x="1385"/>
        <item x="1768"/>
        <item x="1387"/>
        <item x="2027"/>
        <item x="1769"/>
        <item x="1770"/>
        <item x="1786"/>
        <item x="2028"/>
        <item x="2171"/>
        <item x="1771"/>
        <item x="1787"/>
        <item x="1772"/>
        <item x="2217"/>
        <item x="1773"/>
        <item x="2166"/>
        <item x="956"/>
        <item x="1190"/>
        <item x="1774"/>
        <item x="720"/>
        <item m="1" x="2800"/>
        <item x="1712"/>
        <item x="2237"/>
        <item x="2382"/>
        <item x="1232"/>
        <item x="698"/>
        <item x="2133"/>
        <item x="1124"/>
        <item x="340"/>
        <item m="1" x="2831"/>
        <item x="1069"/>
        <item x="1503"/>
        <item x="1502"/>
        <item x="2113"/>
        <item x="1555"/>
        <item x="45"/>
        <item x="2297"/>
        <item x="2376"/>
        <item x="2298"/>
        <item x="1742"/>
        <item m="1" x="2891"/>
        <item x="1231"/>
        <item x="1300"/>
        <item x="1600"/>
        <item x="1718"/>
        <item x="1715"/>
        <item x="1716"/>
        <item x="1588"/>
        <item m="1" x="2972"/>
        <item x="904"/>
        <item x="905"/>
        <item x="1315"/>
        <item x="1316"/>
        <item x="1504"/>
        <item x="1553"/>
        <item x="1097"/>
        <item x="1098"/>
        <item x="1844"/>
        <item x="774"/>
        <item x="1697"/>
        <item x="2119"/>
        <item x="1410"/>
        <item x="88"/>
        <item x="1735"/>
        <item x="2764"/>
        <item x="985"/>
        <item x="938"/>
        <item x="1949"/>
        <item x="1388"/>
        <item x="2047"/>
        <item x="2051"/>
        <item x="1865"/>
        <item x="2052"/>
        <item x="854"/>
        <item x="42"/>
        <item x="1950"/>
        <item x="1355"/>
        <item x="301"/>
        <item x="596"/>
        <item x="595"/>
        <item x="610"/>
        <item x="1479"/>
        <item x="1399"/>
        <item x="729"/>
        <item x="1737"/>
        <item x="2094"/>
        <item x="86"/>
        <item x="825"/>
        <item x="1238"/>
        <item x="826"/>
        <item x="950"/>
        <item x="827"/>
        <item x="828"/>
        <item x="829"/>
        <item x="951"/>
        <item x="1693"/>
        <item x="1356"/>
        <item m="1" x="2905"/>
        <item x="2167"/>
        <item x="404"/>
        <item x="1869"/>
        <item m="1" x="2939"/>
        <item x="704"/>
        <item x="468"/>
        <item x="2041"/>
        <item x="297"/>
        <item x="1137"/>
        <item x="1161"/>
        <item x="1194"/>
        <item x="1193"/>
        <item m="1" x="2919"/>
        <item m="1" x="2821"/>
        <item m="1" x="2837"/>
        <item m="1" x="2909"/>
        <item m="1" x="2902"/>
        <item m="1" x="2801"/>
        <item m="1" x="2907"/>
        <item x="708"/>
        <item m="1" x="2884"/>
        <item x="71"/>
        <item x="716"/>
        <item x="67"/>
        <item x="66"/>
        <item x="70"/>
        <item m="1" x="2854"/>
        <item x="500"/>
        <item x="2140"/>
        <item x="1099"/>
        <item x="519"/>
        <item x="274"/>
        <item m="1" x="2897"/>
        <item x="2036"/>
        <item x="68"/>
        <item x="26"/>
        <item m="1" x="2904"/>
        <item x="713"/>
        <item x="69"/>
        <item x="72"/>
        <item x="2037"/>
        <item x="589"/>
        <item x="1301"/>
        <item x="2000"/>
        <item x="1899"/>
        <item x="1610"/>
        <item x="1532"/>
        <item x="830"/>
        <item x="461"/>
        <item x="1951"/>
        <item x="2506"/>
        <item x="269"/>
        <item x="783"/>
        <item x="1866"/>
        <item x="773"/>
        <item x="1230"/>
        <item x="343"/>
        <item x="526"/>
        <item x="1952"/>
        <item x="1531"/>
        <item x="245"/>
        <item x="246"/>
        <item x="1167"/>
        <item x="1466"/>
        <item x="1933"/>
        <item m="1" x="2903"/>
        <item x="463"/>
        <item x="1171"/>
        <item x="1170"/>
        <item x="968"/>
        <item x="421"/>
        <item x="1302"/>
        <item x="527"/>
        <item x="422"/>
        <item x="433"/>
        <item x="1538"/>
        <item x="515"/>
        <item x="2168"/>
        <item x="119"/>
        <item x="2146"/>
        <item x="1317"/>
        <item x="1953"/>
        <item x="583"/>
        <item x="2195"/>
        <item x="434"/>
        <item x="1934"/>
        <item x="2172"/>
        <item x="1272"/>
        <item x="1444"/>
        <item x="514"/>
        <item x="2054"/>
        <item x="2053"/>
        <item x="2218"/>
        <item x="1443"/>
        <item x="586"/>
        <item x="2208"/>
        <item x="2138"/>
        <item x="2236"/>
        <item x="94"/>
        <item x="95"/>
        <item x="940"/>
        <item x="711"/>
        <item x="275"/>
        <item x="293"/>
        <item x="1001"/>
        <item x="802"/>
        <item x="37"/>
        <item x="1246"/>
        <item x="1202"/>
        <item x="2060"/>
        <item x="1247"/>
        <item x="1138"/>
        <item x="1248"/>
        <item x="1144"/>
        <item x="1221"/>
        <item x="1393"/>
        <item x="587"/>
        <item x="1578"/>
        <item x="1151"/>
        <item x="2243"/>
        <item x="1395"/>
        <item x="1140"/>
        <item x="1145"/>
        <item x="1411"/>
        <item x="1361"/>
        <item x="1249"/>
        <item x="19"/>
        <item x="1367"/>
        <item x="300"/>
        <item x="942"/>
        <item x="1149"/>
        <item x="1226"/>
        <item x="2147"/>
        <item x="1391"/>
        <item x="1139"/>
        <item x="2159"/>
        <item x="1419"/>
        <item x="1377"/>
        <item x="1148"/>
        <item x="459"/>
        <item x="1378"/>
        <item x="305"/>
        <item x="1394"/>
        <item x="1155"/>
        <item x="1158"/>
        <item x="1250"/>
        <item x="1150"/>
        <item x="2009"/>
        <item x="1486"/>
        <item x="833"/>
        <item x="831"/>
        <item x="832"/>
        <item x="1723"/>
        <item x="84"/>
        <item x="922"/>
        <item x="2387"/>
        <item x="1331"/>
        <item x="834"/>
        <item x="1475"/>
        <item x="1243"/>
        <item x="1935"/>
        <item x="1184"/>
        <item x="1505"/>
        <item x="987"/>
        <item m="1" x="2947"/>
        <item x="188"/>
        <item x="906"/>
        <item x="1445"/>
        <item x="728"/>
        <item x="2035"/>
        <item m="1" x="2900"/>
        <item x="715"/>
        <item x="2383"/>
        <item x="2373"/>
        <item x="511"/>
        <item x="1216"/>
        <item x="64"/>
        <item x="65"/>
        <item x="281"/>
        <item x="1607"/>
        <item m="1" x="2855"/>
        <item x="712"/>
        <item x="780"/>
        <item x="1954"/>
        <item x="739"/>
        <item x="1135"/>
        <item x="1084"/>
        <item m="1" x="2951"/>
        <item x="1242"/>
        <item x="1955"/>
        <item x="932"/>
        <item x="278"/>
        <item x="1318"/>
        <item x="1191"/>
        <item x="1013"/>
        <item m="1" x="2915"/>
        <item x="1014"/>
        <item x="835"/>
        <item x="941"/>
        <item m="1" x="2845"/>
        <item x="721"/>
        <item x="969"/>
        <item x="1132"/>
        <item x="797"/>
        <item x="1362"/>
        <item x="879"/>
        <item x="880"/>
        <item x="860"/>
        <item x="864"/>
        <item x="1260"/>
        <item x="2413"/>
        <item x="2414"/>
        <item x="2415"/>
        <item x="378"/>
        <item x="167"/>
        <item x="628"/>
        <item x="2251"/>
        <item x="1483"/>
        <item x="2143"/>
        <item x="57"/>
        <item x="56"/>
        <item x="1537"/>
        <item x="1319"/>
        <item x="1895"/>
        <item x="1889"/>
        <item x="243"/>
        <item x="2235"/>
        <item x="53"/>
        <item x="61"/>
        <item x="1896"/>
        <item x="836"/>
        <item x="672"/>
        <item x="2375"/>
        <item x="2374"/>
        <item x="2398"/>
        <item x="1894"/>
        <item x="2268"/>
        <item x="2202"/>
        <item x="748"/>
        <item x="2132"/>
        <item x="570"/>
        <item x="1862"/>
        <item x="772"/>
        <item x="2685"/>
        <item x="503"/>
        <item x="1758"/>
        <item x="1709"/>
        <item x="2116"/>
        <item x="453"/>
        <item x="781"/>
        <item x="2017"/>
        <item x="571"/>
        <item x="423"/>
        <item x="2129"/>
        <item x="1828"/>
        <item x="1829"/>
        <item x="482"/>
        <item x="528"/>
        <item x="2272"/>
        <item x="1074"/>
        <item x="749"/>
        <item x="1050"/>
        <item m="1" x="2914"/>
        <item x="2099"/>
        <item x="2100"/>
        <item x="771"/>
        <item x="1897"/>
        <item x="472"/>
        <item x="2314"/>
        <item x="801"/>
        <item x="837"/>
        <item x="1956"/>
        <item x="2710"/>
        <item x="1876"/>
        <item x="789"/>
        <item x="2111"/>
        <item x="1902"/>
        <item x="1525"/>
        <item x="1760"/>
        <item x="1775"/>
        <item x="1744"/>
        <item x="529"/>
        <item x="803"/>
        <item x="1523"/>
        <item x="799"/>
        <item x="435"/>
        <item x="800"/>
        <item x="2315"/>
        <item x="2666"/>
        <item x="1647"/>
        <item x="1535"/>
        <item x="699"/>
        <item x="705"/>
        <item m="1" x="2924"/>
        <item x="1877"/>
        <item x="2299"/>
        <item x="2114"/>
        <item x="465"/>
        <item x="1605"/>
        <item x="1734"/>
        <item x="907"/>
        <item x="1205"/>
        <item x="1206"/>
        <item x="1207"/>
        <item x="1208"/>
        <item x="1209"/>
        <item x="2602"/>
        <item x="1704"/>
        <item x="2282"/>
        <item x="2316"/>
        <item x="2252"/>
        <item x="2253"/>
        <item x="2254"/>
        <item x="97"/>
        <item x="1546"/>
        <item x="1639"/>
        <item x="2283"/>
        <item x="1565"/>
        <item x="1581"/>
        <item x="2300"/>
        <item x="96"/>
        <item x="1320"/>
        <item m="1" x="2878"/>
        <item x="1493"/>
        <item x="881"/>
        <item x="882"/>
        <item x="1146"/>
        <item x="1153"/>
        <item x="1843"/>
        <item x="1332"/>
        <item x="1188"/>
        <item x="1370"/>
        <item x="48"/>
        <item m="1" x="2942"/>
        <item x="1273"/>
        <item x="123"/>
        <item x="2241"/>
        <item x="717"/>
        <item x="917"/>
        <item x="1168"/>
        <item x="1333"/>
        <item x="908"/>
        <item x="1363"/>
        <item x="1303"/>
        <item x="40"/>
        <item x="1304"/>
        <item x="1008"/>
        <item x="1719"/>
        <item x="1731"/>
        <item x="1235"/>
        <item x="270"/>
        <item x="1237"/>
        <item x="285"/>
        <item x="838"/>
        <item x="839"/>
        <item x="20"/>
        <item x="1234"/>
        <item x="322"/>
        <item x="2377"/>
        <item x="271"/>
        <item m="1" x="2866"/>
        <item x="323"/>
        <item x="1542"/>
        <item x="1081"/>
        <item x="1251"/>
        <item x="341"/>
        <item x="342"/>
        <item x="2145"/>
        <item x="1198"/>
        <item x="2370"/>
        <item x="1252"/>
        <item x="41"/>
        <item x="1379"/>
        <item x="2144"/>
        <item x="2013"/>
        <item x="324"/>
        <item x="1830"/>
        <item x="1412"/>
        <item x="377"/>
        <item x="840"/>
        <item x="231"/>
        <item x="2233"/>
        <item x="1334"/>
        <item x="933"/>
        <item x="1360"/>
        <item x="2141"/>
        <item x="841"/>
        <item x="1887"/>
        <item x="1583"/>
        <item x="970"/>
        <item x="971"/>
        <item x="247"/>
        <item x="325"/>
        <item x="326"/>
        <item x="1471"/>
        <item x="1162"/>
        <item x="1163"/>
        <item x="1164"/>
        <item x="1978"/>
        <item x="2365"/>
        <item x="611"/>
        <item x="612"/>
        <item x="1831"/>
        <item x="683"/>
        <item x="621"/>
        <item x="1863"/>
        <item m="1" x="2805"/>
        <item x="1107"/>
        <item x="530"/>
        <item x="883"/>
        <item x="784"/>
        <item x="1957"/>
        <item x="1629"/>
        <item x="669"/>
        <item x="1975"/>
        <item x="1274"/>
        <item x="1678"/>
        <item x="1958"/>
        <item x="1586"/>
        <item x="2490"/>
        <item x="2504"/>
        <item x="1335"/>
        <item x="1699"/>
        <item m="1" x="2983"/>
        <item x="842"/>
        <item x="795"/>
        <item x="1670"/>
        <item x="1669"/>
        <item x="909"/>
        <item x="1936"/>
        <item x="1822"/>
        <item x="1937"/>
        <item x="211"/>
        <item x="910"/>
        <item x="2746"/>
        <item x="2745"/>
        <item x="1867"/>
        <item x="331"/>
        <item x="1275"/>
        <item x="2340"/>
        <item x="2341"/>
        <item x="2255"/>
        <item x="2256"/>
        <item x="483"/>
        <item x="242"/>
        <item x="2485"/>
        <item x="2400"/>
        <item x="2401"/>
        <item x="128"/>
        <item x="129"/>
        <item x="531"/>
        <item m="1" x="2828"/>
        <item x="532"/>
        <item m="1" x="2827"/>
        <item x="152"/>
        <item x="2533"/>
        <item x="153"/>
        <item x="190"/>
        <item x="191"/>
        <item x="192"/>
        <item x="2747"/>
        <item x="1631"/>
        <item x="972"/>
        <item x="2718"/>
        <item x="1776"/>
        <item x="2483"/>
        <item x="2014"/>
        <item x="666"/>
        <item x="1750"/>
        <item x="2484"/>
        <item x="1757"/>
        <item x="1689"/>
        <item x="2418"/>
        <item x="149"/>
        <item x="1749"/>
        <item x="1687"/>
        <item m="1" x="2832"/>
        <item x="248"/>
        <item x="646"/>
        <item x="1173"/>
        <item x="1178"/>
        <item x="1682"/>
        <item x="410"/>
        <item x="1959"/>
        <item m="1" x="2824"/>
        <item x="639"/>
        <item x="2489"/>
        <item x="2481"/>
        <item x="630"/>
        <item x="1751"/>
        <item x="1679"/>
        <item x="107"/>
        <item x="2416"/>
        <item x="2417"/>
        <item x="647"/>
        <item x="664"/>
        <item x="659"/>
        <item x="645"/>
        <item x="157"/>
        <item x="2479"/>
        <item x="1756"/>
        <item x="2018"/>
        <item x="622"/>
        <item x="2480"/>
        <item x="2695"/>
        <item x="2701"/>
        <item x="106"/>
        <item x="2173"/>
        <item x="1627"/>
        <item x="644"/>
        <item x="147"/>
        <item x="150"/>
        <item x="1845"/>
        <item x="615"/>
        <item x="1632"/>
        <item x="973"/>
        <item x="651"/>
        <item x="2492"/>
        <item x="2174"/>
        <item x="1960"/>
        <item m="1" x="2787"/>
        <item x="1979"/>
        <item x="648"/>
        <item x="688"/>
        <item x="656"/>
        <item x="633"/>
        <item x="241"/>
        <item x="424"/>
        <item x="169"/>
        <item x="166"/>
        <item x="2342"/>
        <item x="2343"/>
        <item x="2344"/>
        <item x="2345"/>
        <item x="1752"/>
        <item x="1938"/>
        <item x="2471"/>
        <item x="292"/>
        <item x="785"/>
        <item x="786"/>
        <item x="843"/>
        <item x="80"/>
        <item x="1961"/>
        <item x="1962"/>
        <item x="1963"/>
        <item x="787"/>
        <item x="2384"/>
        <item x="1357"/>
        <item x="707"/>
        <item m="1" x="2883"/>
        <item m="1" x="2926"/>
        <item x="1147"/>
        <item x="43"/>
        <item x="884"/>
        <item x="1336"/>
        <item x="591"/>
        <item x="1673"/>
        <item x="974"/>
        <item m="1" x="2917"/>
        <item x="988"/>
        <item x="989"/>
        <item m="1" x="2836"/>
        <item x="1883"/>
        <item m="1" x="2802"/>
        <item x="1905"/>
        <item x="2473"/>
        <item x="1321"/>
        <item x="1277"/>
        <item x="1456"/>
        <item m="1" x="2896"/>
        <item x="1276"/>
        <item x="1805"/>
        <item m="1" x="2958"/>
        <item x="1358"/>
        <item x="1485"/>
        <item x="1541"/>
        <item x="934"/>
        <item x="788"/>
        <item x="2352"/>
        <item x="918"/>
        <item x="2301"/>
        <item x="1420"/>
        <item x="1530"/>
        <item x="946"/>
        <item x="765"/>
        <item x="1322"/>
        <item x="844"/>
        <item x="1212"/>
        <item x="1480"/>
        <item m="1" x="2975"/>
        <item x="1540"/>
        <item x="1033"/>
        <item m="1" x="2807"/>
        <item x="944"/>
        <item x="1337"/>
        <item x="1703"/>
        <item x="1788"/>
        <item x="766"/>
        <item x="232"/>
        <item x="1278"/>
        <item x="1104"/>
        <item x="1115"/>
        <item x="1112"/>
        <item x="1113"/>
        <item x="1114"/>
        <item x="1070"/>
        <item x="1015"/>
        <item m="1" x="2935"/>
        <item x="1585"/>
        <item x="1016"/>
        <item m="1" x="2811"/>
        <item x="1123"/>
        <item m="1" x="2846"/>
        <item x="1017"/>
        <item x="1580"/>
        <item m="1" x="2853"/>
        <item x="1102"/>
        <item x="1018"/>
        <item x="1019"/>
        <item m="1" x="2791"/>
        <item x="1103"/>
        <item m="1" x="2953"/>
        <item x="1002"/>
        <item x="1003"/>
        <item x="1233"/>
        <item x="2056"/>
        <item x="1881"/>
        <item x="1964"/>
        <item x="1965"/>
        <item x="1966"/>
        <item x="1967"/>
        <item x="1500"/>
        <item x="1305"/>
        <item x="2008"/>
        <item x="2010"/>
        <item x="2001"/>
        <item x="1521"/>
        <item x="1559"/>
        <item x="1515"/>
        <item x="1514"/>
        <item x="1338"/>
        <item x="684"/>
        <item x="1118"/>
        <item x="1386"/>
        <item x="1187"/>
        <item x="1777"/>
        <item x="1076"/>
        <item x="1239"/>
        <item x="792"/>
        <item x="533"/>
        <item m="1" x="2877"/>
        <item x="130"/>
        <item x="81"/>
        <item m="1" x="2823"/>
        <item x="58"/>
        <item x="1727"/>
        <item x="1279"/>
        <item x="1280"/>
        <item x="1484"/>
        <item x="277"/>
        <item x="2045"/>
        <item x="24"/>
        <item x="1590"/>
        <item x="1591"/>
        <item x="1592"/>
        <item m="1" x="2987"/>
        <item x="845"/>
        <item x="1598"/>
        <item x="604"/>
        <item x="1108"/>
        <item m="1" x="2963"/>
        <item x="1110"/>
        <item m="1" x="2916"/>
        <item x="1509"/>
        <item x="1562"/>
        <item x="2038"/>
        <item x="1134"/>
        <item x="436"/>
        <item x="1241"/>
        <item x="2169"/>
        <item x="1468"/>
        <item m="1" x="2851"/>
        <item x="1390"/>
        <item x="1213"/>
        <item x="1522"/>
        <item x="1281"/>
        <item x="846"/>
        <item x="1557"/>
        <item x="2361"/>
        <item x="1711"/>
        <item x="1695"/>
        <item m="1" x="2818"/>
        <item x="1705"/>
        <item x="709"/>
        <item m="1" x="2838"/>
        <item x="724"/>
        <item x="975"/>
        <item x="710"/>
        <item m="1" x="2806"/>
        <item x="1223"/>
        <item x="1214"/>
        <item x="685"/>
        <item x="662"/>
        <item x="755"/>
        <item x="847"/>
        <item x="935"/>
        <item x="767"/>
        <item x="49"/>
        <item x="1563"/>
        <item x="848"/>
        <item x="1467"/>
        <item m="1" x="2936"/>
        <item x="1472"/>
        <item x="1474"/>
        <item x="187"/>
        <item x="796"/>
        <item m="1" x="2968"/>
        <item x="590"/>
        <item x="588"/>
        <item x="2668"/>
        <item x="534"/>
        <item m="1" x="2978"/>
        <item x="535"/>
        <item x="2642"/>
        <item x="2644"/>
        <item x="2643"/>
        <item x="2353"/>
        <item x="344"/>
        <item x="690"/>
        <item x="1325"/>
        <item m="1" x="2932"/>
        <item x="675"/>
        <item x="1676"/>
        <item x="1806"/>
        <item m="1" x="2930"/>
        <item x="2441"/>
        <item x="484"/>
        <item x="1020"/>
        <item m="1" x="2894"/>
        <item x="1821"/>
        <item x="1021"/>
        <item x="1778"/>
        <item x="1779"/>
        <item x="485"/>
        <item x="249"/>
        <item x="437"/>
        <item x="536"/>
        <item x="1051"/>
        <item m="1" x="2794"/>
        <item x="2212"/>
        <item x="1939"/>
        <item x="2744"/>
        <item x="2637"/>
        <item x="2638"/>
        <item x="1846"/>
        <item x="624"/>
        <item x="178"/>
        <item x="2691"/>
        <item x="1832"/>
        <item x="695"/>
        <item x="183"/>
        <item x="164"/>
        <item x="2705"/>
        <item x="2500"/>
        <item x="1022"/>
        <item x="2422"/>
        <item x="2693"/>
        <item x="486"/>
        <item x="250"/>
        <item x="438"/>
        <item x="2669"/>
        <item x="2175"/>
        <item x="2758"/>
        <item x="1980"/>
        <item x="2364"/>
        <item x="1086"/>
        <item x="1807"/>
        <item m="1" x="2814"/>
        <item x="345"/>
        <item x="310"/>
        <item x="504"/>
        <item x="537"/>
        <item m="1" x="2861"/>
        <item x="663"/>
        <item x="2679"/>
        <item x="2023"/>
        <item x="509"/>
        <item x="2740"/>
        <item x="2101"/>
        <item x="1864"/>
        <item x="2419"/>
        <item x="1808"/>
        <item m="1" x="2899"/>
        <item x="439"/>
        <item x="1789"/>
        <item x="652"/>
        <item x="2783"/>
        <item x="1833"/>
        <item x="227"/>
        <item x="2448"/>
        <item x="520"/>
        <item x="538"/>
        <item x="2442"/>
        <item x="440"/>
        <item x="620"/>
        <item x="381"/>
        <item x="629"/>
        <item x="382"/>
        <item x="2223"/>
        <item x="2224"/>
        <item x="2225"/>
        <item x="1743"/>
        <item m="1" x="2890"/>
        <item x="658"/>
        <item x="990"/>
        <item x="251"/>
        <item x="473"/>
        <item x="911"/>
        <item x="579"/>
        <item x="2460"/>
        <item x="2176"/>
        <item x="2430"/>
        <item x="158"/>
        <item x="2731"/>
        <item x="2302"/>
        <item x="346"/>
        <item x="1981"/>
        <item x="1982"/>
        <item x="2675"/>
        <item x="1983"/>
        <item x="2507"/>
        <item x="348"/>
        <item x="976"/>
        <item x="2594"/>
        <item x="1677"/>
        <item x="1984"/>
        <item x="2203"/>
        <item x="1847"/>
        <item x="2784"/>
        <item x="379"/>
        <item x="347"/>
        <item x="1023"/>
        <item x="632"/>
        <item x="2639"/>
        <item x="2423"/>
        <item x="2317"/>
        <item x="380"/>
        <item x="14"/>
        <item x="578"/>
        <item x="977"/>
        <item m="1" x="2938"/>
        <item x="991"/>
        <item x="2730"/>
        <item x="2717"/>
        <item x="2671"/>
        <item x="539"/>
        <item x="1708"/>
        <item x="441"/>
        <item m="1" x="2889"/>
        <item x="2623"/>
        <item x="2624"/>
        <item x="2410"/>
        <item x="2411"/>
        <item x="1834"/>
        <item x="2781"/>
        <item x="2777"/>
        <item x="2774"/>
        <item x="650"/>
        <item x="1907"/>
        <item x="2029"/>
        <item x="383"/>
        <item x="349"/>
        <item x="350"/>
        <item x="384"/>
        <item x="385"/>
        <item x="1659"/>
        <item m="1" x="2822"/>
        <item x="1034"/>
        <item m="1" x="2908"/>
        <item x="1707"/>
        <item x="2328"/>
        <item x="2329"/>
        <item x="2330"/>
        <item x="2331"/>
        <item x="2332"/>
        <item x="2333"/>
        <item x="2334"/>
        <item x="660"/>
        <item x="2019"/>
        <item x="912"/>
        <item x="2708"/>
        <item x="2661"/>
        <item x="2662"/>
        <item x="2613"/>
        <item x="2776"/>
        <item x="1105"/>
        <item x="176"/>
        <item x="2603"/>
        <item x="1339"/>
        <item x="2528"/>
        <item x="2529"/>
        <item x="2530"/>
        <item x="2366"/>
        <item x="2566"/>
        <item x="2567"/>
        <item x="2020"/>
        <item x="2575"/>
        <item x="2574"/>
        <item x="2573"/>
        <item x="2572"/>
        <item x="2571"/>
        <item x="2570"/>
        <item x="1870"/>
        <item x="2347"/>
        <item x="311"/>
        <item x="2462"/>
        <item x="2463"/>
        <item x="1091"/>
        <item x="1177"/>
        <item x="2499"/>
        <item x="2447"/>
        <item x="252"/>
        <item x="2563"/>
        <item x="2562"/>
        <item x="1968"/>
        <item x="654"/>
        <item m="1" x="2910"/>
        <item x="253"/>
        <item x="992"/>
        <item m="1" x="2966"/>
        <item x="2560"/>
        <item x="2561"/>
        <item x="312"/>
        <item x="474"/>
        <item x="572"/>
        <item m="1" x="2871"/>
        <item x="1809"/>
        <item m="1" x="2976"/>
        <item x="687"/>
        <item x="582"/>
        <item x="580"/>
        <item m="1" x="2988"/>
        <item x="581"/>
        <item m="1" x="2971"/>
        <item x="2209"/>
        <item x="1848"/>
        <item x="540"/>
        <item m="1" x="2834"/>
        <item x="1324"/>
        <item x="1810"/>
        <item m="1" x="2856"/>
        <item x="541"/>
        <item x="313"/>
        <item x="1780"/>
        <item x="542"/>
        <item x="2354"/>
        <item x="1323"/>
        <item x="2664"/>
        <item x="2663"/>
        <item x="2348"/>
        <item x="2367"/>
        <item x="993"/>
        <item x="240"/>
        <item x="2226"/>
        <item x="179"/>
        <item x="2459"/>
        <item x="2689"/>
        <item x="2667"/>
        <item x="1282"/>
        <item x="2446"/>
        <item x="2177"/>
        <item x="17"/>
        <item x="2424"/>
        <item x="386"/>
        <item x="2576"/>
        <item x="2577"/>
        <item x="2578"/>
        <item x="1878"/>
        <item x="2512"/>
        <item x="487"/>
        <item x="1685"/>
        <item x="314"/>
        <item x="2759"/>
        <item x="1781"/>
        <item x="2432"/>
        <item x="2024"/>
        <item x="1640"/>
        <item x="2178"/>
        <item x="2362"/>
        <item x="2335"/>
        <item x="2680"/>
        <item x="1849"/>
        <item x="1879"/>
        <item x="2227"/>
        <item x="913"/>
        <item x="2303"/>
        <item x="2472"/>
        <item x="351"/>
        <item x="254"/>
        <item x="697"/>
        <item x="543"/>
        <item m="1" x="2862"/>
        <item x="2102"/>
        <item x="442"/>
        <item x="1035"/>
        <item x="2738"/>
        <item x="2582"/>
        <item x="2581"/>
        <item x="2580"/>
        <item x="641"/>
        <item x="2025"/>
        <item x="412"/>
        <item x="901"/>
        <item x="454"/>
        <item x="2450"/>
        <item x="2732"/>
        <item x="598"/>
        <item x="352"/>
        <item x="2451"/>
        <item x="1518"/>
        <item x="2433"/>
        <item x="2434"/>
        <item x="411"/>
        <item x="2690"/>
        <item x="443"/>
        <item x="444"/>
        <item x="2179"/>
        <item x="1903"/>
        <item x="1882"/>
        <item x="994"/>
        <item x="315"/>
        <item x="2355"/>
        <item x="255"/>
        <item x="2749"/>
        <item x="2219"/>
        <item x="2220"/>
        <item x="2213"/>
        <item x="2757"/>
        <item x="2488"/>
        <item x="1283"/>
        <item x="1790"/>
        <item x="2556"/>
        <item x="2553"/>
        <item x="2552"/>
        <item x="2557"/>
        <item x="2554"/>
        <item x="2555"/>
        <item x="2551"/>
        <item x="2559"/>
        <item x="2558"/>
        <item x="170"/>
        <item x="693"/>
        <item x="2683"/>
        <item x="1036"/>
        <item x="1024"/>
        <item x="427"/>
        <item x="488"/>
        <item x="489"/>
        <item x="475"/>
        <item x="2443"/>
        <item x="2464"/>
        <item x="1667"/>
        <item x="1668"/>
        <item x="490"/>
        <item x="256"/>
        <item x="1791"/>
        <item x="1759"/>
        <item x="353"/>
        <item x="402"/>
        <item x="1908"/>
        <item x="2734"/>
        <item x="637"/>
        <item x="316"/>
        <item x="1674"/>
        <item x="2579"/>
        <item x="2583"/>
        <item x="163"/>
        <item x="1284"/>
        <item x="387"/>
        <item x="354"/>
        <item x="355"/>
        <item x="544"/>
        <item m="1" x="2865"/>
        <item x="2261"/>
        <item x="356"/>
        <item x="445"/>
        <item x="2467"/>
        <item x="2466"/>
        <item x="2465"/>
        <item x="2438"/>
        <item x="2470"/>
        <item x="2453"/>
        <item x="2474"/>
        <item x="1285"/>
        <item x="491"/>
        <item x="2428"/>
        <item x="1909"/>
        <item x="2439"/>
        <item x="1286"/>
        <item x="2681"/>
        <item x="1880"/>
        <item x="1850"/>
        <item x="335"/>
        <item x="336"/>
        <item x="337"/>
        <item x="2617"/>
        <item x="2618"/>
        <item x="2616"/>
        <item x="635"/>
        <item x="357"/>
        <item x="2750"/>
        <item x="388"/>
        <item x="1710"/>
        <item x="914"/>
        <item x="2657"/>
        <item x="1851"/>
        <item x="492"/>
        <item x="2765"/>
        <item x="2771"/>
        <item x="2739"/>
        <item x="2469"/>
        <item x="2531"/>
        <item x="2532"/>
        <item x="849"/>
        <item x="2684"/>
        <item x="2751"/>
        <item x="545"/>
        <item x="1852"/>
        <item x="636"/>
        <item x="257"/>
        <item x="661"/>
        <item x="446"/>
        <item x="1853"/>
        <item x="447"/>
        <item x="804"/>
        <item x="575"/>
        <item x="574"/>
        <item m="1" x="2940"/>
        <item x="850"/>
        <item x="171"/>
        <item x="1792"/>
        <item x="235"/>
        <item x="2030"/>
        <item x="2356"/>
        <item x="2527"/>
        <item x="2429"/>
        <item x="1680"/>
        <item x="228"/>
        <item x="625"/>
        <item x="2425"/>
        <item x="2445"/>
        <item x="2444"/>
        <item x="358"/>
        <item m="1" x="2945"/>
        <item x="476"/>
        <item x="359"/>
        <item x="1261"/>
        <item x="1753"/>
        <item x="2486"/>
        <item x="2692"/>
        <item x="546"/>
        <item x="162"/>
        <item x="2476"/>
        <item x="258"/>
        <item x="1970"/>
        <item x="547"/>
        <item m="1" x="2869"/>
        <item x="548"/>
        <item x="425"/>
        <item x="549"/>
        <item x="550"/>
        <item m="1" x="2810"/>
        <item x="2420"/>
        <item x="915"/>
        <item x="2545"/>
        <item x="2785"/>
        <item x="360"/>
        <item x="361"/>
        <item x="327"/>
        <item m="1" x="2860"/>
        <item x="328"/>
        <item x="329"/>
        <item x="330"/>
        <item x="1341"/>
        <item x="978"/>
        <item x="2412"/>
        <item x="413"/>
        <item x="1037"/>
        <item m="1" x="2850"/>
        <item x="239"/>
        <item x="362"/>
        <item x="389"/>
        <item x="363"/>
        <item x="317"/>
        <item x="1985"/>
        <item x="448"/>
        <item m="1" x="2809"/>
        <item x="2128"/>
        <item x="2654"/>
        <item x="627"/>
        <item x="2779"/>
        <item x="318"/>
        <item x="551"/>
        <item m="1" x="2887"/>
        <item x="2736"/>
        <item x="1306"/>
        <item x="2525"/>
        <item x="2454"/>
        <item x="2627"/>
        <item x="2626"/>
        <item x="2625"/>
        <item x="2704"/>
        <item x="2753"/>
        <item x="2752"/>
        <item x="2632"/>
        <item x="2631"/>
        <item x="2630"/>
        <item x="2629"/>
        <item x="2633"/>
        <item x="2634"/>
        <item x="2635"/>
        <item x="182"/>
        <item x="202"/>
        <item x="2658"/>
        <item x="2659"/>
        <item x="2715"/>
        <item x="2614"/>
        <item x="1174"/>
        <item x="634"/>
        <item x="1666"/>
        <item x="2601"/>
        <item x="2677"/>
        <item x="1986"/>
        <item x="1092"/>
        <item x="364"/>
        <item x="365"/>
        <item x="366"/>
        <item x="576"/>
        <item x="552"/>
        <item m="1" x="2989"/>
        <item x="2461"/>
        <item x="2431"/>
        <item m="1" x="2977"/>
        <item x="36"/>
        <item x="2610"/>
        <item x="2611"/>
        <item x="2600"/>
        <item x="2599"/>
        <item x="1969"/>
        <item x="2770"/>
        <item x="16"/>
        <item x="1038"/>
        <item x="505"/>
        <item x="1835"/>
        <item x="2699"/>
        <item x="390"/>
        <item x="1988"/>
        <item m="1" x="2982"/>
        <item x="367"/>
        <item x="1025"/>
        <item x="391"/>
        <item x="181"/>
        <item x="18"/>
        <item x="2493"/>
        <item x="2703"/>
        <item x="1987"/>
        <item x="2021"/>
        <item x="1811"/>
        <item m="1" x="2923"/>
        <item x="2210"/>
        <item x="392"/>
        <item x="995"/>
        <item x="2407"/>
        <item x="2406"/>
        <item x="2408"/>
        <item x="1854"/>
        <item x="1039"/>
        <item m="1" x="2882"/>
        <item x="2754"/>
        <item x="2735"/>
        <item x="865"/>
        <item x="2180"/>
        <item x="2181"/>
        <item x="393"/>
        <item x="493"/>
        <item x="494"/>
        <item x="2673"/>
        <item x="2733"/>
        <item x="1782"/>
        <item x="2775"/>
        <item x="394"/>
        <item x="2767"/>
        <item x="2449"/>
        <item x="2660"/>
        <item x="1688"/>
        <item x="368"/>
        <item x="2769"/>
        <item x="2737"/>
        <item x="1812"/>
        <item m="1" x="2895"/>
        <item x="174"/>
        <item x="577"/>
        <item x="553"/>
        <item m="1" x="2815"/>
        <item x="2712"/>
        <item x="369"/>
        <item x="2304"/>
        <item x="2305"/>
        <item x="2309"/>
        <item x="2357"/>
        <item x="449"/>
        <item x="450"/>
        <item x="370"/>
        <item x="1307"/>
        <item x="426"/>
        <item m="1" x="2984"/>
        <item x="2503"/>
        <item x="1836"/>
        <item x="2182"/>
        <item x="2612"/>
        <item x="2697"/>
        <item x="2766"/>
        <item x="1692"/>
        <item x="2310"/>
        <item x="1783"/>
        <item x="2550"/>
        <item x="2645"/>
        <item x="1026"/>
        <item x="996"/>
        <item x="2674"/>
        <item x="1287"/>
        <item x="2698"/>
        <item x="177"/>
        <item x="2497"/>
        <item x="2565"/>
        <item x="2564"/>
        <item x="2755"/>
        <item x="1175"/>
        <item x="2183"/>
        <item x="2648"/>
        <item x="2455"/>
        <item x="2368"/>
        <item x="395"/>
        <item x="1989"/>
        <item x="997"/>
        <item m="1" x="2872"/>
        <item x="2318"/>
        <item x="2456"/>
        <item x="1910"/>
        <item x="1911"/>
        <item x="259"/>
        <item x="2687"/>
        <item x="2311"/>
        <item x="2312"/>
        <item x="2544"/>
        <item x="1683"/>
        <item x="1684"/>
        <item x="1793"/>
        <item x="1794"/>
        <item x="2502"/>
        <item x="665"/>
        <item x="260"/>
        <item x="554"/>
        <item x="555"/>
        <item m="1" x="2874"/>
        <item x="2676"/>
        <item x="332"/>
        <item x="2468"/>
        <item x="2628"/>
        <item x="371"/>
        <item x="506"/>
        <item x="1117"/>
        <item x="2505"/>
        <item x="2756"/>
        <item x="923"/>
        <item m="1" x="2885"/>
        <item x="2622"/>
        <item x="2621"/>
        <item x="2620"/>
        <item x="2655"/>
        <item x="2656"/>
        <item x="2726"/>
        <item x="2727"/>
        <item x="2743"/>
        <item x="2762"/>
        <item x="495"/>
        <item x="1093"/>
        <item x="556"/>
        <item x="557"/>
        <item x="2768"/>
        <item x="558"/>
        <item x="1855"/>
        <item x="614"/>
        <item x="979"/>
        <item x="980"/>
        <item x="372"/>
        <item x="373"/>
        <item x="1856"/>
        <item x="1971"/>
        <item x="1040"/>
        <item x="2184"/>
        <item x="1992"/>
        <item x="1991"/>
        <item x="559"/>
        <item x="560"/>
        <item x="1041"/>
        <item x="2780"/>
        <item x="1795"/>
        <item x="1027"/>
        <item x="1857"/>
        <item x="1858"/>
        <item x="1028"/>
        <item x="1837"/>
        <item x="1990"/>
        <item x="2636"/>
        <item x="573"/>
        <item m="1" x="2990"/>
        <item x="2185"/>
        <item x="261"/>
        <item x="1796"/>
        <item x="1871"/>
        <item x="180"/>
        <item x="374"/>
        <item x="642"/>
        <item x="397"/>
        <item x="396"/>
        <item x="638"/>
        <item x="561"/>
        <item x="2214"/>
        <item x="403"/>
        <item x="655"/>
        <item x="333"/>
        <item x="334"/>
        <item x="1868"/>
        <item x="2358"/>
        <item x="262"/>
        <item x="677"/>
        <item x="618"/>
        <item x="263"/>
        <item x="264"/>
        <item x="1904"/>
        <item x="2229"/>
        <item x="2186"/>
        <item x="562"/>
        <item x="563"/>
        <item x="265"/>
        <item x="2187"/>
        <item x="319"/>
        <item x="1872"/>
        <item x="2719"/>
        <item x="1761"/>
        <item x="564"/>
        <item m="1" x="2835"/>
        <item x="2641"/>
        <item x="2640"/>
        <item x="1706"/>
        <item x="2426"/>
        <item x="2709"/>
        <item x="998"/>
        <item m="1" x="2893"/>
        <item x="565"/>
        <item m="1" x="2921"/>
        <item x="2584"/>
        <item x="2586"/>
        <item x="2585"/>
        <item x="2720"/>
        <item x="1995"/>
        <item x="2230"/>
        <item x="2188"/>
        <item x="1813"/>
        <item m="1" x="2841"/>
        <item x="2205"/>
        <item x="496"/>
        <item x="566"/>
        <item m="1" x="2928"/>
        <item x="567"/>
        <item x="15"/>
        <item x="1814"/>
        <item m="1" x="2934"/>
        <item x="1762"/>
        <item x="2748"/>
        <item x="226"/>
        <item x="2221"/>
        <item x="981"/>
        <item x="676"/>
        <item x="2496"/>
        <item x="2763"/>
        <item x="982"/>
        <item x="2189"/>
        <item x="1838"/>
        <item x="2437"/>
        <item x="2022"/>
        <item x="2427"/>
        <item x="2494"/>
        <item x="2707"/>
        <item x="497"/>
        <item x="2436"/>
        <item x="2435"/>
        <item x="2652"/>
        <item x="2682"/>
        <item x="1042"/>
        <item m="1" x="2792"/>
        <item x="173"/>
        <item x="2702"/>
        <item x="2706"/>
        <item x="2688"/>
        <item x="2678"/>
        <item x="1797"/>
        <item x="1993"/>
        <item m="1" x="2808"/>
        <item x="1994"/>
        <item x="2609"/>
        <item x="643"/>
        <item x="1340"/>
        <item x="2665"/>
        <item x="568"/>
        <item x="2778"/>
        <item x="168"/>
        <item x="2608"/>
        <item x="2607"/>
        <item x="1043"/>
        <item m="1" x="2961"/>
        <item x="2716"/>
        <item x="2491"/>
        <item x="2498"/>
        <item x="2215"/>
        <item x="2477"/>
        <item x="184"/>
        <item x="161"/>
        <item x="2501"/>
        <item x="2457"/>
        <item x="2526"/>
        <item x="2440"/>
        <item x="1839"/>
        <item x="885"/>
        <item x="1840"/>
        <item x="2190"/>
        <item x="2593"/>
        <item x="673"/>
        <item x="2597"/>
        <item x="2596"/>
        <item x="2598"/>
        <item x="2722"/>
        <item x="2615"/>
        <item x="398"/>
        <item x="696"/>
        <item x="623"/>
        <item x="236"/>
        <item x="401"/>
        <item x="2319"/>
        <item x="451"/>
        <item x="452"/>
        <item x="2360"/>
        <item x="2475"/>
        <item x="375"/>
        <item x="916"/>
        <item x="1308"/>
        <item x="1841"/>
        <item x="2346"/>
        <item x="399"/>
        <item x="405"/>
        <item x="414"/>
        <item x="2191"/>
        <item x="1052"/>
        <item m="1" x="2873"/>
        <item x="1290"/>
        <item x="2760"/>
        <item x="2761"/>
        <item x="2211"/>
        <item x="1755"/>
        <item x="619"/>
        <item x="400"/>
        <item x="498"/>
        <item x="2569"/>
        <item x="2568"/>
        <item x="1996"/>
        <item x="2452"/>
        <item x="2713"/>
        <item x="2653"/>
        <item x="1044"/>
        <item x="1997"/>
        <item x="866"/>
        <item x="151"/>
        <item x="1309"/>
        <item x="999"/>
        <item m="1" x="2967"/>
        <item x="1533"/>
        <item x="1798"/>
        <item x="1799"/>
        <item x="1842"/>
        <item x="2095"/>
        <item x="1972"/>
        <item x="2589"/>
        <item x="2588"/>
        <item x="2587"/>
        <item x="2591"/>
        <item x="2590"/>
        <item x="2592"/>
        <item x="2606"/>
        <item x="2605"/>
        <item x="2604"/>
        <item x="1045"/>
        <item x="2670"/>
        <item x="631"/>
        <item x="1288"/>
        <item x="2672"/>
        <item x="2216"/>
        <item x="2222"/>
        <item x="886"/>
        <item x="1029"/>
        <item m="1" x="2858"/>
        <item x="154"/>
        <item x="1691"/>
        <item x="1053"/>
        <item m="1" x="2847"/>
        <item x="2125"/>
        <item x="2741"/>
        <item x="2742"/>
        <item x="2306"/>
        <item x="2728"/>
        <item x="2026"/>
        <item x="1702"/>
        <item x="50"/>
        <item x="1722"/>
        <item x="798"/>
        <item x="2055"/>
        <item x="512"/>
        <item x="2002"/>
        <item x="276"/>
        <item x="1056"/>
        <item x="1095"/>
        <item x="1006"/>
        <item x="513"/>
        <item m="1" x="2960"/>
        <item x="1143"/>
        <item x="1380"/>
        <item x="1154"/>
        <item x="742"/>
        <item x="1125"/>
        <item x="653"/>
        <item x="1244"/>
        <item x="1364"/>
        <item x="1365"/>
        <item x="1366"/>
        <item x="1477"/>
        <item x="1545"/>
        <item x="44"/>
        <item x="750"/>
        <item x="686"/>
        <item x="674"/>
        <item x="657"/>
        <item x="983"/>
        <item x="1873"/>
        <item x="1550"/>
        <item x="22"/>
        <item x="21"/>
        <item x="1215"/>
        <item x="1973"/>
        <item x="851"/>
        <item x="59"/>
        <item x="60"/>
        <item x="1733"/>
        <item m="1" x="2991"/>
        <item x="82"/>
        <item m="1" x="2788"/>
        <item x="887"/>
        <item x="1470"/>
        <item x="1671"/>
        <item x="1672"/>
        <item x="1157"/>
        <item x="1487"/>
        <item x="79"/>
        <item x="233"/>
        <item x="83"/>
        <item m="1" x="2796"/>
        <item x="725"/>
        <item x="2039"/>
        <item x="1512"/>
        <item x="1511"/>
        <item x="2206"/>
        <item x="852"/>
        <item x="1974"/>
        <item x="888"/>
        <item x="1326"/>
        <item x="670"/>
        <item x="2046"/>
        <item x="1587"/>
        <item m="1" x="2881"/>
        <item x="1289"/>
        <item x="889"/>
        <item x="1552"/>
        <item x="2307"/>
        <item x="2103"/>
        <item x="1342"/>
        <item x="1343"/>
        <item x="768"/>
        <item x="185"/>
        <item x="890"/>
        <item x="283"/>
        <item x="2284"/>
        <item x="92"/>
        <item x="2011"/>
        <item x="2285"/>
        <item x="1227"/>
        <item x="1228"/>
        <item x="592"/>
        <item m="1" x="2875"/>
        <item x="1253"/>
        <item x="1381"/>
        <item x="1568"/>
        <item x="1382"/>
        <item x="706"/>
        <item x="2286"/>
        <item x="1222"/>
        <item x="1219"/>
        <item x="1220"/>
        <item x="93"/>
        <item x="1579"/>
        <item x="955"/>
        <item x="1423"/>
        <item x="1210"/>
        <item x="1254"/>
        <item x="730"/>
        <item x="1255"/>
        <item m="1" x="2979"/>
        <item x="1256"/>
        <item m="1" x="2950"/>
        <item x="2151"/>
        <item x="1424"/>
        <item x="1413"/>
        <item x="1574"/>
        <item x="853"/>
        <item x="2064"/>
        <item x="1057"/>
        <item x="1402"/>
        <item x="736"/>
        <item x="943"/>
        <item x="727"/>
        <item x="2395"/>
        <item x="1824"/>
        <item x="891"/>
        <item x="1401"/>
        <item x="735"/>
        <item x="1229"/>
        <item x="28"/>
        <item x="27"/>
        <item x="2393"/>
        <item x="462"/>
        <item x="1403"/>
        <item x="737"/>
        <item x="1201"/>
        <item x="936"/>
        <item x="937"/>
        <item x="959"/>
        <item x="1059"/>
        <item x="726"/>
        <item x="1257"/>
        <item x="2065"/>
        <item x="1425"/>
        <item x="1547"/>
        <item x="1152"/>
        <item x="2157"/>
        <item x="1736"/>
        <item x="2192"/>
        <item x="1009"/>
        <item x="2061"/>
        <item x="1203"/>
        <item x="1199"/>
        <item x="2062"/>
        <item x="1376"/>
        <item x="1418"/>
        <item x="2066"/>
        <item x="1415"/>
        <item x="1421"/>
        <item x="1548"/>
        <item x="1422"/>
        <item x="1544"/>
        <item x="1575"/>
        <item x="1416"/>
        <item x="1571"/>
        <item x="2378"/>
        <item x="1414"/>
        <item x="1384"/>
        <item x="1383"/>
        <item m="1" x="2931"/>
        <item x="2394"/>
        <item x="1211"/>
        <item x="1567"/>
        <item x="1417"/>
        <item x="2153"/>
        <item x="1577"/>
        <item x="919"/>
        <item x="2287"/>
        <item x="2359"/>
        <item x="189"/>
        <item x="1572"/>
        <item x="1763"/>
        <item x="2067"/>
        <item x="1368"/>
        <item x="1369"/>
        <item x="769"/>
        <item x="2149"/>
        <item x="1576"/>
        <item x="91"/>
        <item x="751"/>
        <item x="1463"/>
        <item x="1573"/>
        <item x="752"/>
        <item x="2063"/>
        <item t="default"/>
      </items>
    </pivotField>
    <pivotField showAll="0">
      <items count="12">
        <item h="1" x="5"/>
        <item h="1" x="0"/>
        <item x="1"/>
        <item h="1" x="6"/>
        <item h="1" x="9"/>
        <item h="1" x="7"/>
        <item h="1" x="2"/>
        <item h="1" x="3"/>
        <item h="1" m="1" x="10"/>
        <item h="1" x="8"/>
        <item h="1" x="4"/>
        <item t="default"/>
      </items>
    </pivotField>
    <pivotField showAll="0">
      <items count="4">
        <item x="0"/>
        <item h="1" x="2"/>
        <item h="1" x="1"/>
        <item t="default"/>
      </items>
    </pivotField>
    <pivotField showAll="0"/>
    <pivotField showAll="0"/>
    <pivotField showAll="0"/>
    <pivotField showAll="0"/>
    <pivotField numFmtId="2" showAll="0"/>
    <pivotField showAll="0"/>
    <pivotField showAll="0"/>
    <pivotField showAll="0"/>
    <pivotField dataField="1" numFmtId="166" showAll="0"/>
  </pivotFields>
  <rowFields count="2">
    <field x="0"/>
    <field x="1"/>
  </rowFields>
  <rowItems count="7">
    <i>
      <x v="1"/>
    </i>
    <i r="1">
      <x v="160"/>
    </i>
    <i r="1">
      <x v="159"/>
    </i>
    <i r="1">
      <x v="69"/>
    </i>
    <i r="1">
      <x v="58"/>
    </i>
    <i r="1">
      <x v="72"/>
    </i>
    <i t="grand">
      <x/>
    </i>
  </rowItems>
  <colItems count="1">
    <i/>
  </colItems>
  <dataFields count="1">
    <dataField name="Avg. Rental Rate (RM/sq ft.)" fld="13" subtotal="average" baseField="0" baseItem="0" numFmtId="166"/>
  </dataFields>
  <chartFormats count="2">
    <chartFormat chart="2" format="9"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2" cacheId="0" applyNumberFormats="0" applyBorderFormats="0" applyFontFormats="0" applyPatternFormats="0" applyAlignmentFormats="0" applyWidthHeightFormats="1" dataCaption="Values" grandTotalCaption="Average" updatedVersion="8" minRefreshableVersion="3" useAutoFormatting="1" itemPrintTitles="1" createdVersion="6" indent="0" outline="1" outlineData="1" multipleFieldFilters="0" chartFormat="4" rowHeaderCaption="Location">
  <location ref="A3:B60" firstHeaderRow="1" firstDataRow="1" firstDataCol="1"/>
  <pivotFields count="14">
    <pivotField multipleItemSelectionAllowed="1" showAll="0">
      <items count="16">
        <item h="1" x="0"/>
        <item x="10"/>
        <item h="1" x="12"/>
        <item h="1" x="1"/>
        <item h="1" x="11"/>
        <item h="1" x="9"/>
        <item h="1" x="2"/>
        <item h="1" x="13"/>
        <item h="1" x="3"/>
        <item h="1" x="4"/>
        <item h="1" x="8"/>
        <item h="1" x="5"/>
        <item h="1" x="14"/>
        <item h="1" x="6"/>
        <item h="1" x="7"/>
        <item t="default"/>
      </items>
    </pivotField>
    <pivotField showAll="0">
      <items count="195">
        <item x="9"/>
        <item x="63"/>
        <item x="151"/>
        <item x="143"/>
        <item x="12"/>
        <item x="13"/>
        <item x="110"/>
        <item x="107"/>
        <item x="105"/>
        <item x="101"/>
        <item x="106"/>
        <item x="104"/>
        <item x="108"/>
        <item x="103"/>
        <item x="102"/>
        <item x="109"/>
        <item x="122"/>
        <item m="1" x="189"/>
        <item x="64"/>
        <item x="65"/>
        <item x="14"/>
        <item x="33"/>
        <item x="15"/>
        <item x="86"/>
        <item x="42"/>
        <item x="0"/>
        <item x="41"/>
        <item x="44"/>
        <item x="115"/>
        <item x="117"/>
        <item x="36"/>
        <item x="156"/>
        <item x="163"/>
        <item x="38"/>
        <item x="35"/>
        <item x="120"/>
        <item x="82"/>
        <item x="83"/>
        <item x="84"/>
        <item x="66"/>
        <item x="165"/>
        <item x="34"/>
        <item x="67"/>
        <item x="148"/>
        <item x="16"/>
        <item x="68"/>
        <item x="69"/>
        <item x="160"/>
        <item x="17"/>
        <item x="11"/>
        <item x="155"/>
        <item x="123"/>
        <item x="149"/>
        <item x="124"/>
        <item x="116"/>
        <item x="1"/>
        <item x="18"/>
        <item x="19"/>
        <item x="150"/>
        <item x="70"/>
        <item x="162"/>
        <item x="45"/>
        <item x="20"/>
        <item x="21"/>
        <item x="71"/>
        <item x="72"/>
        <item x="85"/>
        <item x="2"/>
        <item x="166"/>
        <item x="46"/>
        <item x="140"/>
        <item x="47"/>
        <item x="48"/>
        <item x="125"/>
        <item x="3"/>
        <item x="147"/>
        <item x="73"/>
        <item x="87"/>
        <item x="139"/>
        <item x="126"/>
        <item m="1" x="192"/>
        <item x="161"/>
        <item x="49"/>
        <item x="152"/>
        <item x="127"/>
        <item x="159"/>
        <item x="111"/>
        <item x="121"/>
        <item x="128"/>
        <item x="50"/>
        <item x="74"/>
        <item x="129"/>
        <item x="51"/>
        <item x="52"/>
        <item x="130"/>
        <item x="22"/>
        <item x="119"/>
        <item x="145"/>
        <item x="23"/>
        <item x="113"/>
        <item x="164"/>
        <item x="10"/>
        <item x="167"/>
        <item x="4"/>
        <item x="24"/>
        <item x="5"/>
        <item m="1" x="191"/>
        <item m="1" x="174"/>
        <item m="1" x="183"/>
        <item m="1" x="178"/>
        <item m="1" x="179"/>
        <item x="153"/>
        <item x="62"/>
        <item x="141"/>
        <item x="144"/>
        <item x="112"/>
        <item x="154"/>
        <item x="157"/>
        <item x="53"/>
        <item x="131"/>
        <item x="37"/>
        <item x="75"/>
        <item x="76"/>
        <item x="132"/>
        <item x="6"/>
        <item x="133"/>
        <item m="1" x="188"/>
        <item x="93"/>
        <item x="94"/>
        <item x="95"/>
        <item x="96"/>
        <item x="97"/>
        <item x="98"/>
        <item x="99"/>
        <item x="100"/>
        <item x="77"/>
        <item x="54"/>
        <item x="55"/>
        <item x="118"/>
        <item x="134"/>
        <item x="56"/>
        <item x="158"/>
        <item x="43"/>
        <item x="32"/>
        <item x="30"/>
        <item m="1" x="190"/>
        <item x="31"/>
        <item x="89"/>
        <item m="1" x="187"/>
        <item m="1" x="186"/>
        <item m="1" x="185"/>
        <item m="1" x="184"/>
        <item m="1" x="182"/>
        <item m="1" x="181"/>
        <item m="1" x="180"/>
        <item m="1" x="177"/>
        <item m="1" x="176"/>
        <item m="1" x="172"/>
        <item m="1" x="175"/>
        <item m="1" x="171"/>
        <item m="1" x="170"/>
        <item m="1" x="169"/>
        <item m="1" x="168"/>
        <item m="1" x="193"/>
        <item x="7"/>
        <item x="57"/>
        <item x="78"/>
        <item m="1" x="173"/>
        <item x="135"/>
        <item x="25"/>
        <item x="79"/>
        <item x="88"/>
        <item x="80"/>
        <item x="136"/>
        <item x="58"/>
        <item x="26"/>
        <item x="81"/>
        <item x="90"/>
        <item x="91"/>
        <item x="27"/>
        <item x="137"/>
        <item x="146"/>
        <item x="8"/>
        <item x="39"/>
        <item x="40"/>
        <item x="59"/>
        <item x="28"/>
        <item x="114"/>
        <item x="60"/>
        <item x="29"/>
        <item x="61"/>
        <item x="142"/>
        <item x="92"/>
        <item x="138"/>
        <item t="default"/>
      </items>
    </pivotField>
    <pivotField axis="axisRow" showAll="0" includeNewItemsInFilter="1" sortType="ascending">
      <items count="2995">
        <item x="1398"/>
        <item m="1" x="2952"/>
        <item m="1" x="2795"/>
        <item m="1" x="2857"/>
        <item m="1" x="2962"/>
        <item m="1" x="2819"/>
        <item m="1" x="2943"/>
        <item x="745"/>
        <item m="1" x="2918"/>
        <item x="1407"/>
        <item x="741"/>
        <item x="1405"/>
        <item x="733"/>
        <item x="702"/>
        <item x="1489"/>
        <item x="731"/>
        <item x="1128"/>
        <item x="1129"/>
        <item x="1130"/>
        <item x="1131"/>
        <item m="1" x="2842"/>
        <item m="1" x="2959"/>
        <item x="903"/>
        <item x="23"/>
        <item x="954"/>
        <item x="455"/>
        <item x="1159"/>
        <item x="1192"/>
        <item x="1217"/>
        <item x="510"/>
        <item x="714"/>
        <item x="54"/>
        <item x="279"/>
        <item x="1554"/>
        <item x="1101"/>
        <item x="75"/>
        <item x="74"/>
        <item x="76"/>
        <item x="2007"/>
        <item x="2006"/>
        <item x="518"/>
        <item x="295"/>
        <item x="467"/>
        <item x="516"/>
        <item x="1185"/>
        <item x="1556"/>
        <item x="1516"/>
        <item x="1558"/>
        <item x="1176"/>
        <item x="855"/>
        <item x="1310"/>
        <item x="1067"/>
        <item x="1582"/>
        <item x="1121"/>
        <item x="805"/>
        <item x="806"/>
        <item x="127"/>
        <item x="984"/>
        <item m="1" x="2799"/>
        <item x="457"/>
        <item x="2003"/>
        <item x="756"/>
        <item x="1106"/>
        <item x="1998"/>
        <item x="1728"/>
        <item x="757"/>
        <item x="186"/>
        <item x="776"/>
        <item x="1010"/>
        <item x="770"/>
        <item x="303"/>
        <item x="1397"/>
        <item x="55"/>
        <item x="244"/>
        <item m="1" x="2886"/>
        <item x="1085"/>
        <item x="1635"/>
        <item m="1" x="2937"/>
        <item x="606"/>
        <item x="477"/>
        <item x="1859"/>
        <item x="502"/>
        <item x="1524"/>
        <item x="1636"/>
        <item x="238"/>
        <item x="1825"/>
        <item x="306"/>
        <item x="307"/>
        <item x="308"/>
        <item x="1068"/>
        <item x="1510"/>
        <item x="1890"/>
        <item x="428"/>
        <item x="1766"/>
        <item x="309"/>
        <item x="963"/>
        <item x="1169"/>
        <item x="1498"/>
        <item x="1681"/>
        <item x="478"/>
        <item x="1694"/>
        <item x="429"/>
        <item m="1" x="2849"/>
        <item m="1" x="2933"/>
        <item x="524"/>
        <item x="1311"/>
        <item x="1874"/>
        <item x="409"/>
        <item m="1" x="2980"/>
        <item x="1328"/>
        <item x="1451"/>
        <item x="1061"/>
        <item x="1030"/>
        <item x="602"/>
        <item x="1062"/>
        <item x="1063"/>
        <item x="964"/>
        <item x="430"/>
        <item x="1031"/>
        <item m="1" x="2816"/>
        <item x="1826"/>
        <item x="1891"/>
        <item x="1976"/>
        <item x="893"/>
        <item x="1642"/>
        <item x="1641"/>
        <item x="1624"/>
        <item x="415"/>
        <item x="894"/>
        <item x="895"/>
        <item x="896"/>
        <item x="569"/>
        <item x="692"/>
        <item x="897"/>
        <item x="1606"/>
        <item m="1" x="2985"/>
        <item x="1447"/>
        <item x="791"/>
        <item m="1" x="2864"/>
        <item x="1064"/>
        <item x="898"/>
        <item x="1073"/>
        <item x="867"/>
        <item x="599"/>
        <item x="600"/>
        <item x="1119"/>
        <item x="899"/>
        <item x="1940"/>
        <item x="1109"/>
        <item x="1065"/>
        <item m="1" x="2844"/>
        <item m="1" x="2929"/>
        <item x="1120"/>
        <item x="1655"/>
        <item x="616"/>
        <item x="1090"/>
        <item x="1517"/>
        <item x="1087"/>
        <item x="1977"/>
        <item x="1116"/>
        <item m="1" x="2852"/>
        <item x="1900"/>
        <item x="921"/>
        <item x="431"/>
        <item x="856"/>
        <item x="1291"/>
        <item x="1046"/>
        <item m="1" x="2839"/>
        <item x="1901"/>
        <item x="601"/>
        <item x="668"/>
        <item m="1" x="2833"/>
        <item x="1292"/>
        <item x="408"/>
        <item x="1088"/>
        <item m="1" x="2911"/>
        <item x="900"/>
        <item x="210"/>
        <item x="199"/>
        <item m="1" x="2803"/>
        <item x="758"/>
        <item x="2012"/>
        <item x="284"/>
        <item x="1740"/>
        <item x="1720"/>
        <item x="1569"/>
        <item x="1408"/>
        <item x="1200"/>
        <item x="282"/>
        <item x="1400"/>
        <item x="734"/>
        <item x="302"/>
        <item m="1" x="2817"/>
        <item x="1404"/>
        <item x="738"/>
        <item x="1224"/>
        <item x="1741"/>
        <item x="1738"/>
        <item x="1739"/>
        <item x="1721"/>
        <item x="1392"/>
        <item x="288"/>
        <item x="1225"/>
        <item x="1409"/>
        <item x="304"/>
        <item x="89"/>
        <item x="298"/>
        <item x="1374"/>
        <item m="1" x="2956"/>
        <item x="1375"/>
        <item x="287"/>
        <item x="460"/>
        <item x="1359"/>
        <item x="1823"/>
        <item x="267"/>
        <item x="286"/>
        <item x="407"/>
        <item x="1007"/>
        <item x="1543"/>
        <item x="266"/>
        <item x="90"/>
        <item x="376"/>
        <item x="1696"/>
        <item x="1452"/>
        <item x="966"/>
        <item x="1465"/>
        <item x="25"/>
        <item x="1508"/>
        <item x="681"/>
        <item x="1066"/>
        <item x="743"/>
        <item x="744"/>
        <item x="47"/>
        <item x="861"/>
        <item x="862"/>
        <item m="1" x="2797"/>
        <item x="1713"/>
        <item x="1714"/>
        <item x="78"/>
        <item x="1941"/>
        <item x="230"/>
        <item x="1527"/>
        <item x="1536"/>
        <item x="1942"/>
        <item x="1454"/>
        <item x="807"/>
        <item x="746"/>
        <item x="1528"/>
        <item x="1564"/>
        <item x="1549"/>
        <item x="1372"/>
        <item x="1638"/>
        <item x="1637"/>
        <item x="1490"/>
        <item x="406"/>
        <item x="338"/>
        <item m="1" x="2970"/>
        <item x="603"/>
        <item m="1" x="2946"/>
        <item x="868"/>
        <item x="869"/>
        <item x="1236"/>
        <item x="339"/>
        <item x="626"/>
        <item x="1730"/>
        <item x="1729"/>
        <item x="1488"/>
        <item x="689"/>
        <item m="1" x="2888"/>
        <item x="1165"/>
        <item x="1519"/>
        <item x="1189"/>
        <item x="1455"/>
        <item x="947"/>
        <item x="926"/>
        <item x="958"/>
        <item x="1344"/>
        <item x="1371"/>
        <item x="1127"/>
        <item x="1943"/>
        <item x="808"/>
        <item x="1551"/>
        <item x="39"/>
        <item x="1179"/>
        <item x="1513"/>
        <item x="960"/>
        <item x="961"/>
        <item x="962"/>
        <item x="1172"/>
        <item x="870"/>
        <item x="1156"/>
        <item x="1293"/>
        <item x="871"/>
        <item x="872"/>
        <item x="1347"/>
        <item x="809"/>
        <item x="810"/>
        <item x="811"/>
        <item x="812"/>
        <item x="813"/>
        <item x="1141"/>
        <item x="1142"/>
        <item x="873"/>
        <item x="1294"/>
        <item x="939"/>
        <item x="1634"/>
        <item m="1" x="2859"/>
        <item x="1111"/>
        <item x="273"/>
        <item x="1060"/>
        <item x="2016"/>
        <item x="967"/>
        <item x="1584"/>
        <item x="747"/>
        <item m="1" x="2948"/>
        <item x="1561"/>
        <item x="1499"/>
        <item x="1122"/>
        <item x="1295"/>
        <item x="1000"/>
        <item x="1529"/>
        <item x="1520"/>
        <item x="679"/>
        <item m="1" x="2965"/>
        <item x="1258"/>
        <item x="1534"/>
        <item x="1296"/>
        <item x="902"/>
        <item m="1" x="2892"/>
        <item x="722"/>
        <item m="1" x="2826"/>
        <item x="1329"/>
        <item x="1860"/>
        <item x="469"/>
        <item x="521"/>
        <item x="777"/>
        <item x="778"/>
        <item x="857"/>
        <item x="1507"/>
        <item x="1181"/>
        <item x="924"/>
        <item x="1717"/>
        <item x="953"/>
        <item x="160"/>
        <item x="671"/>
        <item x="1089"/>
        <item x="1094"/>
        <item m="1" x="2848"/>
        <item x="1055"/>
        <item x="296"/>
        <item x="132"/>
        <item x="73"/>
        <item x="507"/>
        <item x="1501"/>
        <item x="1539"/>
        <item x="1506"/>
        <item x="1312"/>
        <item x="1945"/>
        <item x="1263"/>
        <item m="1" x="2925"/>
        <item x="793"/>
        <item x="858"/>
        <item x="1725"/>
        <item x="114"/>
        <item x="814"/>
        <item m="1" x="2964"/>
        <item x="1494"/>
        <item x="1348"/>
        <item x="1481"/>
        <item x="1396"/>
        <item x="38"/>
        <item x="1946"/>
        <item x="1947"/>
        <item x="605"/>
        <item x="1566"/>
        <item x="1183"/>
        <item x="1265"/>
        <item x="723"/>
        <item x="1726"/>
        <item x="1004"/>
        <item x="1160"/>
        <item x="1196"/>
        <item x="1195"/>
        <item x="2004"/>
        <item m="1" x="2949"/>
        <item x="1077"/>
        <item x="1136"/>
        <item x="77"/>
        <item x="1186"/>
        <item x="51"/>
        <item x="517"/>
        <item x="52"/>
        <item x="1005"/>
        <item x="1218"/>
        <item x="1166"/>
        <item m="1" x="2974"/>
        <item x="1079"/>
        <item m="1" x="2812"/>
        <item x="945"/>
        <item x="759"/>
        <item x="948"/>
        <item x="1570"/>
        <item x="782"/>
        <item x="1457"/>
        <item x="416"/>
        <item x="701"/>
        <item x="700"/>
        <item x="1245"/>
        <item x="272"/>
        <item x="1469"/>
        <item x="1439"/>
        <item x="87"/>
        <item x="46"/>
        <item x="874"/>
        <item x="779"/>
        <item x="1732"/>
        <item x="1482"/>
        <item x="640"/>
        <item x="1126"/>
        <item x="927"/>
        <item x="815"/>
        <item x="949"/>
        <item x="816"/>
        <item x="817"/>
        <item x="818"/>
        <item x="1654"/>
        <item x="1652"/>
        <item x="1653"/>
        <item x="1700"/>
        <item x="1180"/>
        <item x="1096"/>
        <item x="859"/>
        <item x="875"/>
        <item x="456"/>
        <item x="719"/>
        <item x="952"/>
        <item m="1" x="2790"/>
        <item x="790"/>
        <item x="1599"/>
        <item m="1" x="2920"/>
        <item x="139"/>
        <item x="218"/>
        <item x="1"/>
        <item x="1619"/>
        <item x="1608"/>
        <item x="1643"/>
        <item x="216"/>
        <item x="135"/>
        <item x="1646"/>
        <item x="1259"/>
        <item x="1476"/>
        <item x="1614"/>
        <item x="144"/>
        <item x="198"/>
        <item x="732"/>
        <item x="1884"/>
        <item x="165"/>
        <item x="117"/>
        <item m="1" x="2820"/>
        <item x="1885"/>
        <item x="1298"/>
        <item x="1446"/>
        <item x="115"/>
        <item x="1595"/>
        <item m="1" x="2863"/>
        <item x="1745"/>
        <item x="1626"/>
        <item x="1898"/>
        <item x="105"/>
        <item x="2015"/>
        <item x="1657"/>
        <item x="1651"/>
        <item x="1601"/>
        <item x="1662"/>
        <item x="1616"/>
        <item x="224"/>
        <item x="1613"/>
        <item x="1921"/>
        <item m="1" x="2927"/>
        <item x="1438"/>
        <item x="213"/>
        <item x="1620"/>
        <item x="113"/>
        <item x="1912"/>
        <item x="1630"/>
        <item x="1913"/>
        <item x="103"/>
        <item m="1" x="2867"/>
        <item x="1914"/>
        <item x="134"/>
        <item x="1923"/>
        <item x="99"/>
        <item x="1915"/>
        <item x="1922"/>
        <item x="98"/>
        <item x="1815"/>
        <item x="137"/>
        <item x="1491"/>
        <item x="32"/>
        <item x="1622"/>
        <item x="118"/>
        <item x="1623"/>
        <item x="2"/>
        <item x="1602"/>
        <item x="3"/>
        <item x="1628"/>
        <item m="1" x="2880"/>
        <item x="760"/>
        <item x="1330"/>
        <item x="206"/>
        <item x="200"/>
        <item x="207"/>
        <item x="208"/>
        <item x="607"/>
        <item x="1746"/>
        <item x="1593"/>
        <item x="142"/>
        <item x="1645"/>
        <item x="155"/>
        <item x="1661"/>
        <item m="1" x="2973"/>
        <item x="143"/>
        <item x="138"/>
        <item m="1" x="2804"/>
        <item x="229"/>
        <item x="219"/>
        <item x="1349"/>
        <item x="1625"/>
        <item x="4"/>
        <item x="613"/>
        <item x="5"/>
        <item m="1" x="2955"/>
        <item m="1" x="2941"/>
        <item x="1071"/>
        <item x="1924"/>
        <item x="194"/>
        <item x="1266"/>
        <item x="172"/>
        <item x="1314"/>
        <item x="1916"/>
        <item x="585"/>
        <item x="1496"/>
        <item x="1431"/>
        <item x="225"/>
        <item x="1888"/>
        <item m="1" x="2843"/>
        <item x="121"/>
        <item x="294"/>
        <item x="417"/>
        <item x="217"/>
        <item x="1649"/>
        <item x="1675"/>
        <item x="1618"/>
        <item x="136"/>
        <item x="1594"/>
        <item x="1747"/>
        <item x="109"/>
        <item x="234"/>
        <item x="794"/>
        <item x="108"/>
        <item x="1820"/>
        <item x="1663"/>
        <item x="1450"/>
        <item x="31"/>
        <item x="215"/>
        <item x="141"/>
        <item x="1449"/>
        <item m="1" x="2825"/>
        <item x="1072"/>
        <item x="1748"/>
        <item x="6"/>
        <item x="7"/>
        <item x="204"/>
        <item x="1665"/>
        <item x="1432"/>
        <item x="1441"/>
        <item x="1660"/>
        <item x="1442"/>
        <item x="13"/>
        <item x="320"/>
        <item x="212"/>
        <item x="1350"/>
        <item m="1" x="2912"/>
        <item x="1495"/>
        <item x="1612"/>
        <item x="280"/>
        <item x="418"/>
        <item x="1892"/>
        <item x="159"/>
        <item x="479"/>
        <item x="419"/>
        <item x="420"/>
        <item x="594"/>
        <item m="1" x="2798"/>
        <item x="9"/>
        <item x="8"/>
        <item m="1" x="2813"/>
        <item x="609"/>
        <item x="1448"/>
        <item x="156"/>
        <item x="1816"/>
        <item x="201"/>
        <item x="1351"/>
        <item x="122"/>
        <item x="1764"/>
        <item x="1925"/>
        <item x="0"/>
        <item x="1886"/>
        <item x="1345"/>
        <item x="1817"/>
        <item x="120"/>
        <item x="593"/>
        <item x="1926"/>
        <item x="197"/>
        <item m="1" x="2986"/>
        <item x="12"/>
        <item x="175"/>
        <item x="203"/>
        <item x="145"/>
        <item x="209"/>
        <item x="1426"/>
        <item x="146"/>
        <item x="1352"/>
        <item x="221"/>
        <item x="222"/>
        <item x="220"/>
        <item m="1" x="2868"/>
        <item m="1" x="2898"/>
        <item x="1478"/>
        <item x="1927"/>
        <item x="101"/>
        <item x="1656"/>
        <item m="1" x="2906"/>
        <item m="1" x="2789"/>
        <item x="195"/>
        <item x="196"/>
        <item m="1" x="2981"/>
        <item x="1928"/>
        <item x="140"/>
        <item x="1458"/>
        <item x="1433"/>
        <item x="30"/>
        <item x="1464"/>
        <item x="1611"/>
        <item x="133"/>
        <item x="1604"/>
        <item x="1353"/>
        <item x="10"/>
        <item x="148"/>
        <item x="104"/>
        <item x="205"/>
        <item x="1621"/>
        <item x="1929"/>
        <item x="1658"/>
        <item x="1893"/>
        <item m="1" x="2876"/>
        <item x="116"/>
        <item x="1617"/>
        <item m="1" x="2829"/>
        <item x="223"/>
        <item x="214"/>
        <item x="1609"/>
        <item m="1" x="2957"/>
        <item x="775"/>
        <item x="1603"/>
        <item x="1346"/>
        <item x="1931"/>
        <item x="1918"/>
        <item x="1917"/>
        <item x="1664"/>
        <item x="33"/>
        <item x="34"/>
        <item m="1" x="2913"/>
        <item x="682"/>
        <item x="1930"/>
        <item x="1589"/>
        <item x="1473"/>
        <item x="1633"/>
        <item x="289"/>
        <item m="1" x="2922"/>
        <item x="1427"/>
        <item m="1" x="2901"/>
        <item x="1765"/>
        <item m="1" x="2954"/>
        <item x="584"/>
        <item m="1" x="2944"/>
        <item x="1648"/>
        <item x="1497"/>
        <item m="1" x="2870"/>
        <item x="1819"/>
        <item x="111"/>
        <item x="1920"/>
        <item x="1615"/>
        <item x="1686"/>
        <item x="1698"/>
        <item x="1492"/>
        <item x="1133"/>
        <item x="928"/>
        <item m="1" x="2993"/>
        <item x="1827"/>
        <item x="1100"/>
        <item x="85"/>
        <item x="649"/>
        <item x="480"/>
        <item x="761"/>
        <item m="1" x="2840"/>
        <item x="470"/>
        <item x="499"/>
        <item x="1754"/>
        <item x="471"/>
        <item x="508"/>
        <item x="1701"/>
        <item x="525"/>
        <item x="481"/>
        <item x="762"/>
        <item x="597"/>
        <item x="1784"/>
        <item x="1785"/>
        <item x="691"/>
        <item x="1875"/>
        <item x="667"/>
        <item x="694"/>
        <item x="617"/>
        <item x="432"/>
        <item x="35"/>
        <item x="1058"/>
        <item x="1861"/>
        <item x="1948"/>
        <item x="1644"/>
        <item x="925"/>
        <item x="819"/>
        <item x="876"/>
        <item x="877"/>
        <item x="1268"/>
        <item m="1" x="2830"/>
        <item x="501"/>
        <item x="1054"/>
        <item x="1434"/>
        <item x="892"/>
        <item x="920"/>
        <item x="1560"/>
        <item x="863"/>
        <item x="466"/>
        <item x="131"/>
        <item x="1182"/>
        <item x="62"/>
        <item x="63"/>
        <item x="1270"/>
        <item x="931"/>
        <item x="820"/>
        <item x="763"/>
        <item m="1" x="2879"/>
        <item x="1354"/>
        <item x="1075"/>
        <item x="126"/>
        <item x="125"/>
        <item x="124"/>
        <item m="1" x="2793"/>
        <item x="1999"/>
        <item x="878"/>
        <item x="822"/>
        <item x="823"/>
        <item x="1197"/>
        <item x="764"/>
        <item x="753"/>
        <item x="1767"/>
        <item x="929"/>
        <item x="703"/>
        <item x="821"/>
        <item x="718"/>
        <item x="754"/>
        <item x="1389"/>
        <item x="321"/>
        <item x="290"/>
        <item x="464"/>
        <item x="930"/>
        <item x="268"/>
        <item x="1083"/>
        <item x="957"/>
        <item x="1724"/>
        <item x="824"/>
        <item x="1385"/>
        <item x="1768"/>
        <item x="1387"/>
        <item x="2027"/>
        <item x="1769"/>
        <item x="1770"/>
        <item x="1786"/>
        <item x="2028"/>
        <item x="1771"/>
        <item x="1787"/>
        <item x="1772"/>
        <item x="1773"/>
        <item x="956"/>
        <item x="1190"/>
        <item x="1774"/>
        <item m="1" x="2800"/>
        <item x="1712"/>
        <item x="1232"/>
        <item x="698"/>
        <item x="1124"/>
        <item m="1" x="2831"/>
        <item x="1069"/>
        <item x="1503"/>
        <item x="1502"/>
        <item x="1555"/>
        <item x="45"/>
        <item m="1" x="2891"/>
        <item x="1231"/>
        <item x="1300"/>
        <item x="1718"/>
        <item x="1715"/>
        <item x="1716"/>
        <item m="1" x="2972"/>
        <item x="904"/>
        <item x="905"/>
        <item x="1315"/>
        <item x="1316"/>
        <item x="1504"/>
        <item x="1553"/>
        <item x="1097"/>
        <item x="1098"/>
        <item x="1844"/>
        <item x="774"/>
        <item x="1697"/>
        <item x="1410"/>
        <item x="88"/>
        <item x="1735"/>
        <item x="985"/>
        <item x="938"/>
        <item x="1949"/>
        <item x="1388"/>
        <item x="1865"/>
        <item x="854"/>
        <item x="42"/>
        <item x="1950"/>
        <item x="1355"/>
        <item x="301"/>
        <item x="596"/>
        <item x="595"/>
        <item x="610"/>
        <item x="1479"/>
        <item x="1399"/>
        <item x="729"/>
        <item x="1737"/>
        <item x="86"/>
        <item x="825"/>
        <item x="1238"/>
        <item x="826"/>
        <item x="950"/>
        <item x="827"/>
        <item x="828"/>
        <item x="829"/>
        <item x="951"/>
        <item x="1693"/>
        <item m="1" x="2905"/>
        <item x="404"/>
        <item x="1869"/>
        <item m="1" x="2939"/>
        <item x="1137"/>
        <item x="1161"/>
        <item x="1194"/>
        <item x="1193"/>
        <item m="1" x="2919"/>
        <item m="1" x="2821"/>
        <item m="1" x="2837"/>
        <item m="1" x="2909"/>
        <item m="1" x="2801"/>
        <item m="1" x="2884"/>
        <item x="716"/>
        <item x="66"/>
        <item m="1" x="2854"/>
        <item x="500"/>
        <item x="519"/>
        <item x="274"/>
        <item m="1" x="2897"/>
        <item x="68"/>
        <item x="26"/>
        <item m="1" x="2904"/>
        <item x="72"/>
        <item x="589"/>
        <item x="1301"/>
        <item x="2000"/>
        <item x="1899"/>
        <item x="1610"/>
        <item x="1532"/>
        <item x="830"/>
        <item x="461"/>
        <item x="1951"/>
        <item x="269"/>
        <item x="783"/>
        <item x="1866"/>
        <item x="773"/>
        <item x="1230"/>
        <item x="343"/>
        <item x="526"/>
        <item x="1952"/>
        <item x="1531"/>
        <item x="245"/>
        <item x="246"/>
        <item x="1167"/>
        <item x="1466"/>
        <item m="1" x="2903"/>
        <item x="463"/>
        <item x="1171"/>
        <item x="1170"/>
        <item x="968"/>
        <item x="421"/>
        <item x="1302"/>
        <item x="527"/>
        <item x="422"/>
        <item x="433"/>
        <item x="1538"/>
        <item x="515"/>
        <item x="119"/>
        <item x="1317"/>
        <item x="1953"/>
        <item x="583"/>
        <item x="434"/>
        <item x="1934"/>
        <item x="1272"/>
        <item x="1444"/>
        <item x="514"/>
        <item x="1443"/>
        <item x="586"/>
        <item x="94"/>
        <item x="95"/>
        <item x="940"/>
        <item x="711"/>
        <item x="275"/>
        <item x="293"/>
        <item x="1001"/>
        <item x="802"/>
        <item x="37"/>
        <item x="1246"/>
        <item x="1202"/>
        <item x="1247"/>
        <item x="1138"/>
        <item x="1248"/>
        <item x="1144"/>
        <item x="1221"/>
        <item x="1393"/>
        <item x="587"/>
        <item x="1578"/>
        <item x="1151"/>
        <item x="1395"/>
        <item x="1140"/>
        <item x="1145"/>
        <item x="1411"/>
        <item x="1361"/>
        <item x="1249"/>
        <item x="19"/>
        <item x="1367"/>
        <item x="300"/>
        <item x="942"/>
        <item x="1149"/>
        <item x="1226"/>
        <item x="1391"/>
        <item x="1139"/>
        <item x="1419"/>
        <item x="1377"/>
        <item x="1148"/>
        <item x="459"/>
        <item x="1378"/>
        <item x="305"/>
        <item x="1394"/>
        <item x="1155"/>
        <item x="1158"/>
        <item x="1250"/>
        <item x="1150"/>
        <item x="2009"/>
        <item x="1486"/>
        <item x="833"/>
        <item x="831"/>
        <item x="832"/>
        <item x="1723"/>
        <item x="84"/>
        <item x="922"/>
        <item x="1331"/>
        <item x="834"/>
        <item x="1475"/>
        <item x="1243"/>
        <item x="1935"/>
        <item x="1184"/>
        <item x="1505"/>
        <item m="1" x="2947"/>
        <item x="188"/>
        <item x="906"/>
        <item x="1445"/>
        <item x="728"/>
        <item m="1" x="2900"/>
        <item x="511"/>
        <item x="1216"/>
        <item x="64"/>
        <item x="65"/>
        <item x="281"/>
        <item m="1" x="2855"/>
        <item x="712"/>
        <item x="780"/>
        <item x="1954"/>
        <item x="739"/>
        <item x="1135"/>
        <item m="1" x="2951"/>
        <item x="1242"/>
        <item x="1955"/>
        <item x="932"/>
        <item x="278"/>
        <item x="1318"/>
        <item x="1191"/>
        <item m="1" x="2915"/>
        <item x="1014"/>
        <item x="835"/>
        <item x="941"/>
        <item m="1" x="2845"/>
        <item x="721"/>
        <item x="969"/>
        <item x="1132"/>
        <item x="797"/>
        <item x="1362"/>
        <item x="879"/>
        <item x="880"/>
        <item x="860"/>
        <item x="864"/>
        <item x="1260"/>
        <item x="378"/>
        <item x="167"/>
        <item x="628"/>
        <item x="1483"/>
        <item x="57"/>
        <item x="56"/>
        <item x="1537"/>
        <item x="1319"/>
        <item x="1895"/>
        <item x="1889"/>
        <item x="243"/>
        <item x="53"/>
        <item x="61"/>
        <item x="1896"/>
        <item x="836"/>
        <item x="672"/>
        <item x="1894"/>
        <item x="748"/>
        <item x="570"/>
        <item x="1862"/>
        <item x="772"/>
        <item x="503"/>
        <item x="1758"/>
        <item x="1709"/>
        <item x="453"/>
        <item x="781"/>
        <item x="2017"/>
        <item x="571"/>
        <item x="423"/>
        <item x="1828"/>
        <item x="1829"/>
        <item x="482"/>
        <item x="528"/>
        <item x="1074"/>
        <item x="749"/>
        <item m="1" x="2914"/>
        <item x="771"/>
        <item x="1897"/>
        <item x="472"/>
        <item x="801"/>
        <item x="837"/>
        <item x="1956"/>
        <item x="1876"/>
        <item x="789"/>
        <item x="1902"/>
        <item x="1525"/>
        <item x="1760"/>
        <item x="1775"/>
        <item x="1744"/>
        <item x="529"/>
        <item x="803"/>
        <item x="1523"/>
        <item x="799"/>
        <item x="435"/>
        <item x="800"/>
        <item x="1647"/>
        <item x="1535"/>
        <item x="699"/>
        <item m="1" x="2924"/>
        <item x="1877"/>
        <item x="465"/>
        <item x="1605"/>
        <item x="1734"/>
        <item x="907"/>
        <item x="1205"/>
        <item x="1206"/>
        <item x="1207"/>
        <item x="1208"/>
        <item x="1209"/>
        <item x="1704"/>
        <item x="97"/>
        <item x="1546"/>
        <item x="1639"/>
        <item x="1565"/>
        <item x="1581"/>
        <item x="96"/>
        <item m="1" x="2878"/>
        <item x="1493"/>
        <item x="881"/>
        <item x="882"/>
        <item x="1146"/>
        <item x="1153"/>
        <item x="1843"/>
        <item x="1332"/>
        <item x="1188"/>
        <item x="1370"/>
        <item m="1" x="2942"/>
        <item x="1273"/>
        <item x="123"/>
        <item x="717"/>
        <item x="917"/>
        <item x="1168"/>
        <item x="1333"/>
        <item x="908"/>
        <item x="1363"/>
        <item x="1303"/>
        <item x="40"/>
        <item x="1304"/>
        <item x="1008"/>
        <item x="1719"/>
        <item x="1731"/>
        <item x="1235"/>
        <item x="270"/>
        <item x="1237"/>
        <item x="285"/>
        <item x="838"/>
        <item x="839"/>
        <item x="20"/>
        <item x="1234"/>
        <item x="322"/>
        <item x="271"/>
        <item m="1" x="2866"/>
        <item x="1542"/>
        <item x="1081"/>
        <item x="1251"/>
        <item x="341"/>
        <item x="342"/>
        <item x="1198"/>
        <item x="1252"/>
        <item x="41"/>
        <item x="1379"/>
        <item x="2013"/>
        <item x="324"/>
        <item x="1830"/>
        <item x="1412"/>
        <item x="377"/>
        <item x="840"/>
        <item x="231"/>
        <item x="1334"/>
        <item x="933"/>
        <item x="1360"/>
        <item x="841"/>
        <item x="1887"/>
        <item x="1583"/>
        <item x="970"/>
        <item x="971"/>
        <item x="247"/>
        <item x="325"/>
        <item x="326"/>
        <item x="1471"/>
        <item x="1162"/>
        <item x="1163"/>
        <item x="1164"/>
        <item x="1978"/>
        <item x="611"/>
        <item x="612"/>
        <item x="1831"/>
        <item x="683"/>
        <item x="621"/>
        <item m="1" x="2805"/>
        <item x="1107"/>
        <item x="530"/>
        <item x="883"/>
        <item x="784"/>
        <item x="1957"/>
        <item x="1629"/>
        <item x="669"/>
        <item x="1975"/>
        <item x="1274"/>
        <item x="1678"/>
        <item x="1958"/>
        <item x="1586"/>
        <item x="1335"/>
        <item m="1" x="2983"/>
        <item x="842"/>
        <item x="795"/>
        <item x="1670"/>
        <item x="1669"/>
        <item x="909"/>
        <item x="1936"/>
        <item x="1822"/>
        <item x="1937"/>
        <item x="211"/>
        <item x="910"/>
        <item x="1867"/>
        <item x="331"/>
        <item x="1275"/>
        <item x="483"/>
        <item x="242"/>
        <item x="128"/>
        <item x="129"/>
        <item m="1" x="2828"/>
        <item m="1" x="2827"/>
        <item x="152"/>
        <item x="153"/>
        <item x="190"/>
        <item x="191"/>
        <item x="192"/>
        <item x="1631"/>
        <item x="972"/>
        <item x="1776"/>
        <item x="2014"/>
        <item x="666"/>
        <item x="1750"/>
        <item x="1757"/>
        <item x="1689"/>
        <item x="149"/>
        <item x="1749"/>
        <item m="1" x="2832"/>
        <item x="248"/>
        <item x="646"/>
        <item x="1173"/>
        <item x="1178"/>
        <item x="1682"/>
        <item x="410"/>
        <item m="1" x="2824"/>
        <item x="639"/>
        <item x="630"/>
        <item x="1751"/>
        <item x="1679"/>
        <item x="107"/>
        <item x="647"/>
        <item x="664"/>
        <item x="659"/>
        <item x="645"/>
        <item x="157"/>
        <item x="1756"/>
        <item x="2018"/>
        <item x="622"/>
        <item x="106"/>
        <item x="1627"/>
        <item x="644"/>
        <item x="147"/>
        <item x="150"/>
        <item x="1845"/>
        <item x="615"/>
        <item x="1632"/>
        <item x="973"/>
        <item x="651"/>
        <item m="1" x="2787"/>
        <item x="1979"/>
        <item x="648"/>
        <item x="688"/>
        <item x="656"/>
        <item x="633"/>
        <item x="241"/>
        <item x="424"/>
        <item x="169"/>
        <item x="166"/>
        <item x="1752"/>
        <item x="1938"/>
        <item x="292"/>
        <item x="785"/>
        <item x="786"/>
        <item x="843"/>
        <item x="80"/>
        <item x="1961"/>
        <item x="1962"/>
        <item x="1963"/>
        <item x="787"/>
        <item x="1357"/>
        <item m="1" x="2926"/>
        <item x="1147"/>
        <item x="43"/>
        <item x="884"/>
        <item x="1336"/>
        <item x="591"/>
        <item x="1673"/>
        <item m="1" x="2917"/>
        <item x="988"/>
        <item m="1" x="2836"/>
        <item m="1" x="2802"/>
        <item x="1905"/>
        <item x="1321"/>
        <item x="1277"/>
        <item m="1" x="2896"/>
        <item x="1276"/>
        <item m="1" x="2958"/>
        <item x="1358"/>
        <item x="1485"/>
        <item x="1541"/>
        <item x="934"/>
        <item x="788"/>
        <item x="918"/>
        <item x="1420"/>
        <item x="1530"/>
        <item x="946"/>
        <item x="765"/>
        <item x="1322"/>
        <item x="844"/>
        <item x="1212"/>
        <item m="1" x="2975"/>
        <item x="1540"/>
        <item m="1" x="2807"/>
        <item x="944"/>
        <item x="1337"/>
        <item x="1703"/>
        <item x="1788"/>
        <item x="766"/>
        <item x="232"/>
        <item x="1278"/>
        <item x="1104"/>
        <item x="1115"/>
        <item x="1112"/>
        <item x="1113"/>
        <item x="1114"/>
        <item x="1070"/>
        <item m="1" x="2935"/>
        <item x="1585"/>
        <item m="1" x="2811"/>
        <item m="1" x="2846"/>
        <item x="1017"/>
        <item x="1580"/>
        <item m="1" x="2853"/>
        <item x="1102"/>
        <item x="1018"/>
        <item x="1019"/>
        <item m="1" x="2791"/>
        <item m="1" x="2953"/>
        <item x="1002"/>
        <item x="1003"/>
        <item x="1233"/>
        <item x="1881"/>
        <item x="1964"/>
        <item x="1965"/>
        <item x="1966"/>
        <item x="1967"/>
        <item x="1500"/>
        <item x="1305"/>
        <item x="2008"/>
        <item x="2010"/>
        <item x="2001"/>
        <item x="1521"/>
        <item x="1559"/>
        <item x="1515"/>
        <item x="1514"/>
        <item x="1338"/>
        <item x="684"/>
        <item x="1118"/>
        <item x="1386"/>
        <item x="1187"/>
        <item x="1777"/>
        <item x="1076"/>
        <item x="1239"/>
        <item x="792"/>
        <item x="533"/>
        <item m="1" x="2877"/>
        <item m="1" x="2823"/>
        <item x="58"/>
        <item x="1727"/>
        <item x="1279"/>
        <item x="1280"/>
        <item x="1484"/>
        <item x="277"/>
        <item x="24"/>
        <item x="1590"/>
        <item x="1591"/>
        <item m="1" x="2987"/>
        <item x="845"/>
        <item x="604"/>
        <item m="1" x="2963"/>
        <item m="1" x="2916"/>
        <item x="1509"/>
        <item x="1562"/>
        <item x="1134"/>
        <item x="436"/>
        <item x="1241"/>
        <item m="1" x="2851"/>
        <item x="1390"/>
        <item x="1213"/>
        <item x="1522"/>
        <item x="1281"/>
        <item x="846"/>
        <item x="1557"/>
        <item x="1711"/>
        <item m="1" x="2818"/>
        <item x="1705"/>
        <item m="1" x="2838"/>
        <item x="724"/>
        <item x="975"/>
        <item m="1" x="2806"/>
        <item x="1223"/>
        <item x="1214"/>
        <item x="685"/>
        <item x="662"/>
        <item x="755"/>
        <item x="847"/>
        <item x="935"/>
        <item x="767"/>
        <item x="49"/>
        <item x="1563"/>
        <item x="848"/>
        <item m="1" x="2936"/>
        <item x="1472"/>
        <item x="1474"/>
        <item x="187"/>
        <item m="1" x="2968"/>
        <item x="590"/>
        <item x="588"/>
        <item m="1" x="2978"/>
        <item x="535"/>
        <item x="344"/>
        <item x="690"/>
        <item m="1" x="2932"/>
        <item x="675"/>
        <item x="1676"/>
        <item m="1" x="2930"/>
        <item x="484"/>
        <item m="1" x="2894"/>
        <item x="1821"/>
        <item x="1021"/>
        <item x="1778"/>
        <item x="1779"/>
        <item x="485"/>
        <item x="249"/>
        <item x="437"/>
        <item x="536"/>
        <item m="1" x="2794"/>
        <item x="1939"/>
        <item x="1846"/>
        <item x="624"/>
        <item x="178"/>
        <item x="1832"/>
        <item x="695"/>
        <item x="183"/>
        <item x="164"/>
        <item x="1022"/>
        <item x="486"/>
        <item x="250"/>
        <item x="438"/>
        <item x="1980"/>
        <item x="1086"/>
        <item m="1" x="2814"/>
        <item x="345"/>
        <item x="310"/>
        <item x="504"/>
        <item m="1" x="2861"/>
        <item x="663"/>
        <item x="2023"/>
        <item x="509"/>
        <item x="1864"/>
        <item m="1" x="2899"/>
        <item x="439"/>
        <item x="1789"/>
        <item x="652"/>
        <item x="1833"/>
        <item x="227"/>
        <item x="520"/>
        <item x="538"/>
        <item x="440"/>
        <item x="620"/>
        <item x="381"/>
        <item x="629"/>
        <item x="382"/>
        <item x="1743"/>
        <item m="1" x="2890"/>
        <item x="658"/>
        <item x="990"/>
        <item x="251"/>
        <item x="473"/>
        <item x="911"/>
        <item x="579"/>
        <item x="158"/>
        <item x="346"/>
        <item x="1981"/>
        <item x="1982"/>
        <item x="1983"/>
        <item x="348"/>
        <item x="976"/>
        <item x="1677"/>
        <item x="1984"/>
        <item x="1847"/>
        <item x="379"/>
        <item x="347"/>
        <item x="1023"/>
        <item x="632"/>
        <item x="380"/>
        <item x="14"/>
        <item x="578"/>
        <item m="1" x="2938"/>
        <item x="991"/>
        <item x="539"/>
        <item x="1708"/>
        <item x="441"/>
        <item m="1" x="2889"/>
        <item x="1834"/>
        <item x="650"/>
        <item x="1907"/>
        <item x="2029"/>
        <item x="383"/>
        <item x="349"/>
        <item x="350"/>
        <item x="384"/>
        <item x="385"/>
        <item x="1659"/>
        <item m="1" x="2822"/>
        <item m="1" x="2908"/>
        <item x="1707"/>
        <item x="660"/>
        <item x="2019"/>
        <item x="912"/>
        <item x="1105"/>
        <item x="176"/>
        <item x="1339"/>
        <item x="2020"/>
        <item x="1870"/>
        <item x="311"/>
        <item x="1091"/>
        <item x="1177"/>
        <item x="252"/>
        <item x="1968"/>
        <item x="654"/>
        <item m="1" x="2910"/>
        <item x="253"/>
        <item m="1" x="2966"/>
        <item x="312"/>
        <item x="474"/>
        <item m="1" x="2871"/>
        <item m="1" x="2976"/>
        <item x="687"/>
        <item x="582"/>
        <item m="1" x="2988"/>
        <item m="1" x="2971"/>
        <item x="1848"/>
        <item m="1" x="2834"/>
        <item x="1324"/>
        <item m="1" x="2856"/>
        <item x="541"/>
        <item x="313"/>
        <item x="1780"/>
        <item x="542"/>
        <item x="1323"/>
        <item x="993"/>
        <item x="240"/>
        <item x="179"/>
        <item x="1282"/>
        <item x="17"/>
        <item x="386"/>
        <item x="1878"/>
        <item x="487"/>
        <item x="1685"/>
        <item x="314"/>
        <item x="1781"/>
        <item x="2024"/>
        <item x="1640"/>
        <item x="1849"/>
        <item x="1879"/>
        <item x="913"/>
        <item x="351"/>
        <item x="254"/>
        <item x="697"/>
        <item m="1" x="2862"/>
        <item x="442"/>
        <item x="1035"/>
        <item x="641"/>
        <item x="2025"/>
        <item x="412"/>
        <item x="901"/>
        <item x="454"/>
        <item x="598"/>
        <item x="352"/>
        <item x="1518"/>
        <item x="411"/>
        <item x="443"/>
        <item x="444"/>
        <item x="1903"/>
        <item x="1882"/>
        <item x="994"/>
        <item x="315"/>
        <item x="255"/>
        <item x="1283"/>
        <item x="1790"/>
        <item x="170"/>
        <item x="693"/>
        <item x="1036"/>
        <item x="1024"/>
        <item x="427"/>
        <item x="488"/>
        <item x="489"/>
        <item x="475"/>
        <item x="1667"/>
        <item x="1668"/>
        <item x="490"/>
        <item x="256"/>
        <item x="1791"/>
        <item x="1759"/>
        <item x="353"/>
        <item x="402"/>
        <item x="1908"/>
        <item x="637"/>
        <item x="316"/>
        <item x="1674"/>
        <item x="163"/>
        <item x="1284"/>
        <item x="387"/>
        <item x="354"/>
        <item x="355"/>
        <item m="1" x="2865"/>
        <item x="356"/>
        <item x="445"/>
        <item x="1285"/>
        <item x="491"/>
        <item x="1909"/>
        <item x="1286"/>
        <item x="1880"/>
        <item x="1850"/>
        <item x="335"/>
        <item x="336"/>
        <item x="337"/>
        <item x="635"/>
        <item x="357"/>
        <item x="388"/>
        <item x="1710"/>
        <item x="914"/>
        <item x="1851"/>
        <item x="492"/>
        <item x="849"/>
        <item x="545"/>
        <item x="1852"/>
        <item x="636"/>
        <item x="257"/>
        <item x="661"/>
        <item x="446"/>
        <item x="1853"/>
        <item x="447"/>
        <item x="804"/>
        <item x="575"/>
        <item m="1" x="2940"/>
        <item x="850"/>
        <item x="171"/>
        <item x="1792"/>
        <item x="235"/>
        <item x="2030"/>
        <item x="1680"/>
        <item x="228"/>
        <item x="625"/>
        <item m="1" x="2945"/>
        <item x="476"/>
        <item x="359"/>
        <item x="1261"/>
        <item x="1753"/>
        <item x="546"/>
        <item x="162"/>
        <item x="258"/>
        <item x="1970"/>
        <item m="1" x="2869"/>
        <item x="548"/>
        <item x="425"/>
        <item x="549"/>
        <item m="1" x="2810"/>
        <item x="915"/>
        <item x="360"/>
        <item x="361"/>
        <item x="327"/>
        <item m="1" x="2860"/>
        <item x="328"/>
        <item x="329"/>
        <item x="330"/>
        <item x="1341"/>
        <item x="978"/>
        <item x="413"/>
        <item m="1" x="2850"/>
        <item x="239"/>
        <item x="362"/>
        <item x="389"/>
        <item x="363"/>
        <item x="317"/>
        <item x="1985"/>
        <item m="1" x="2809"/>
        <item x="627"/>
        <item x="318"/>
        <item m="1" x="2887"/>
        <item x="1306"/>
        <item x="182"/>
        <item x="202"/>
        <item x="1174"/>
        <item x="634"/>
        <item x="1666"/>
        <item x="1986"/>
        <item x="1092"/>
        <item x="364"/>
        <item x="365"/>
        <item x="366"/>
        <item x="576"/>
        <item m="1" x="2989"/>
        <item m="1" x="2977"/>
        <item x="1969"/>
        <item x="16"/>
        <item x="1038"/>
        <item x="505"/>
        <item x="1835"/>
        <item x="390"/>
        <item m="1" x="2982"/>
        <item x="367"/>
        <item x="1025"/>
        <item x="391"/>
        <item x="181"/>
        <item x="18"/>
        <item x="1987"/>
        <item x="2021"/>
        <item m="1" x="2923"/>
        <item x="392"/>
        <item x="995"/>
        <item x="1854"/>
        <item m="1" x="2882"/>
        <item x="865"/>
        <item x="393"/>
        <item x="493"/>
        <item x="494"/>
        <item x="1782"/>
        <item x="394"/>
        <item x="1688"/>
        <item x="368"/>
        <item m="1" x="2895"/>
        <item x="174"/>
        <item x="577"/>
        <item m="1" x="2815"/>
        <item x="369"/>
        <item x="449"/>
        <item x="450"/>
        <item x="370"/>
        <item x="1307"/>
        <item m="1" x="2984"/>
        <item x="1836"/>
        <item x="1692"/>
        <item x="1783"/>
        <item x="1026"/>
        <item x="996"/>
        <item x="1287"/>
        <item x="177"/>
        <item x="1175"/>
        <item x="395"/>
        <item x="1989"/>
        <item m="1" x="2872"/>
        <item x="1910"/>
        <item x="1911"/>
        <item x="259"/>
        <item x="1683"/>
        <item x="1684"/>
        <item x="1793"/>
        <item x="1794"/>
        <item x="665"/>
        <item x="260"/>
        <item x="554"/>
        <item m="1" x="2874"/>
        <item x="332"/>
        <item x="371"/>
        <item x="506"/>
        <item x="1117"/>
        <item m="1" x="2885"/>
        <item x="495"/>
        <item x="1093"/>
        <item x="556"/>
        <item x="557"/>
        <item x="558"/>
        <item x="1855"/>
        <item x="614"/>
        <item x="979"/>
        <item x="980"/>
        <item x="372"/>
        <item x="373"/>
        <item x="1856"/>
        <item x="1971"/>
        <item x="1040"/>
        <item x="1992"/>
        <item x="1991"/>
        <item x="559"/>
        <item x="560"/>
        <item x="1041"/>
        <item x="1795"/>
        <item x="1027"/>
        <item x="1857"/>
        <item x="1858"/>
        <item x="1028"/>
        <item x="1837"/>
        <item x="1990"/>
        <item m="1" x="2990"/>
        <item x="261"/>
        <item x="1796"/>
        <item x="1871"/>
        <item x="180"/>
        <item x="374"/>
        <item x="642"/>
        <item x="397"/>
        <item x="396"/>
        <item x="638"/>
        <item x="561"/>
        <item x="403"/>
        <item x="655"/>
        <item x="333"/>
        <item x="334"/>
        <item x="1868"/>
        <item x="262"/>
        <item x="677"/>
        <item x="618"/>
        <item x="263"/>
        <item x="264"/>
        <item x="1904"/>
        <item x="562"/>
        <item x="563"/>
        <item x="265"/>
        <item x="319"/>
        <item x="1872"/>
        <item x="1761"/>
        <item m="1" x="2835"/>
        <item x="1706"/>
        <item m="1" x="2893"/>
        <item m="1" x="2921"/>
        <item x="1995"/>
        <item m="1" x="2841"/>
        <item x="496"/>
        <item m="1" x="2928"/>
        <item x="567"/>
        <item x="15"/>
        <item m="1" x="2934"/>
        <item x="1762"/>
        <item x="226"/>
        <item x="981"/>
        <item x="676"/>
        <item x="982"/>
        <item x="1838"/>
        <item x="2022"/>
        <item x="497"/>
        <item m="1" x="2792"/>
        <item x="173"/>
        <item x="1797"/>
        <item m="1" x="2808"/>
        <item x="1994"/>
        <item x="643"/>
        <item x="1340"/>
        <item x="568"/>
        <item x="168"/>
        <item m="1" x="2961"/>
        <item x="184"/>
        <item x="161"/>
        <item x="1839"/>
        <item x="885"/>
        <item x="1840"/>
        <item x="673"/>
        <item x="398"/>
        <item x="696"/>
        <item x="623"/>
        <item x="236"/>
        <item x="401"/>
        <item x="451"/>
        <item x="452"/>
        <item x="375"/>
        <item x="916"/>
        <item x="1308"/>
        <item x="1841"/>
        <item x="399"/>
        <item x="405"/>
        <item x="414"/>
        <item m="1" x="2873"/>
        <item x="1290"/>
        <item x="1755"/>
        <item x="619"/>
        <item x="400"/>
        <item x="498"/>
        <item x="1996"/>
        <item x="1044"/>
        <item x="1997"/>
        <item x="866"/>
        <item x="151"/>
        <item x="1309"/>
        <item m="1" x="2967"/>
        <item x="1533"/>
        <item x="1798"/>
        <item x="1799"/>
        <item x="1842"/>
        <item x="1972"/>
        <item x="1045"/>
        <item x="631"/>
        <item x="1288"/>
        <item x="886"/>
        <item m="1" x="2858"/>
        <item x="154"/>
        <item x="1691"/>
        <item m="1" x="2847"/>
        <item x="2026"/>
        <item x="1702"/>
        <item x="50"/>
        <item x="1722"/>
        <item x="798"/>
        <item x="512"/>
        <item x="2002"/>
        <item x="276"/>
        <item x="1056"/>
        <item x="1095"/>
        <item x="1006"/>
        <item m="1" x="2960"/>
        <item x="1143"/>
        <item x="1380"/>
        <item x="1154"/>
        <item x="742"/>
        <item x="1125"/>
        <item x="653"/>
        <item x="1244"/>
        <item x="1364"/>
        <item x="1365"/>
        <item x="1366"/>
        <item x="1477"/>
        <item x="1545"/>
        <item x="44"/>
        <item x="750"/>
        <item x="686"/>
        <item x="674"/>
        <item x="657"/>
        <item x="983"/>
        <item x="1873"/>
        <item x="1550"/>
        <item x="22"/>
        <item x="21"/>
        <item x="1215"/>
        <item x="1973"/>
        <item x="851"/>
        <item x="59"/>
        <item x="60"/>
        <item m="1" x="2991"/>
        <item m="1" x="2788"/>
        <item x="887"/>
        <item x="1470"/>
        <item x="1671"/>
        <item x="1672"/>
        <item x="1157"/>
        <item x="1487"/>
        <item x="79"/>
        <item x="83"/>
        <item m="1" x="2796"/>
        <item x="725"/>
        <item x="1512"/>
        <item x="1511"/>
        <item x="852"/>
        <item x="1974"/>
        <item x="888"/>
        <item x="1326"/>
        <item x="670"/>
        <item m="1" x="2881"/>
        <item x="1289"/>
        <item x="889"/>
        <item x="1552"/>
        <item x="1342"/>
        <item x="1343"/>
        <item x="768"/>
        <item x="185"/>
        <item x="890"/>
        <item x="283"/>
        <item x="92"/>
        <item x="2011"/>
        <item x="1227"/>
        <item x="1228"/>
        <item m="1" x="2875"/>
        <item x="1253"/>
        <item x="1381"/>
        <item x="1568"/>
        <item x="1382"/>
        <item x="706"/>
        <item x="1222"/>
        <item x="1219"/>
        <item x="1220"/>
        <item x="93"/>
        <item x="1579"/>
        <item x="955"/>
        <item x="1423"/>
        <item x="1210"/>
        <item x="1254"/>
        <item x="730"/>
        <item m="1" x="2979"/>
        <item m="1" x="2950"/>
        <item x="1424"/>
        <item x="1413"/>
        <item x="853"/>
        <item x="1057"/>
        <item x="1402"/>
        <item x="736"/>
        <item x="943"/>
        <item x="727"/>
        <item x="1824"/>
        <item x="891"/>
        <item x="1401"/>
        <item x="735"/>
        <item x="1229"/>
        <item x="28"/>
        <item x="27"/>
        <item x="462"/>
        <item x="1403"/>
        <item x="737"/>
        <item x="1201"/>
        <item x="936"/>
        <item x="937"/>
        <item x="959"/>
        <item x="1059"/>
        <item x="726"/>
        <item x="1257"/>
        <item x="1425"/>
        <item x="1547"/>
        <item x="1152"/>
        <item x="1736"/>
        <item x="1009"/>
        <item x="1203"/>
        <item x="1199"/>
        <item x="1376"/>
        <item x="1418"/>
        <item x="1415"/>
        <item x="1421"/>
        <item x="1548"/>
        <item x="1422"/>
        <item x="1544"/>
        <item x="1575"/>
        <item x="1416"/>
        <item x="1571"/>
        <item x="1414"/>
        <item x="1384"/>
        <item m="1" x="2931"/>
        <item x="1211"/>
        <item x="1567"/>
        <item x="1417"/>
        <item x="1577"/>
        <item x="919"/>
        <item x="189"/>
        <item x="1572"/>
        <item x="1763"/>
        <item x="1368"/>
        <item x="1369"/>
        <item x="769"/>
        <item x="1576"/>
        <item x="91"/>
        <item x="751"/>
        <item x="1463"/>
        <item x="1573"/>
        <item x="752"/>
        <item m="1" x="2883"/>
        <item x="707"/>
        <item x="1299"/>
        <item x="2031"/>
        <item x="2032"/>
        <item x="2033"/>
        <item x="2034"/>
        <item x="2035"/>
        <item m="1" x="2902"/>
        <item m="1" x="2907"/>
        <item x="2038"/>
        <item x="2039"/>
        <item x="2040"/>
        <item x="2041"/>
        <item m="1" x="2992"/>
        <item x="2042"/>
        <item x="2043"/>
        <item m="1" x="2969"/>
        <item x="2044"/>
        <item x="2045"/>
        <item x="2046"/>
        <item x="2047"/>
        <item x="2048"/>
        <item x="2049"/>
        <item x="2050"/>
        <item x="2051"/>
        <item x="2052"/>
        <item x="2053"/>
        <item x="2054"/>
        <item x="2055"/>
        <item x="2056"/>
        <item x="2057"/>
        <item x="11"/>
        <item x="29"/>
        <item x="36"/>
        <item x="48"/>
        <item x="67"/>
        <item x="69"/>
        <item x="70"/>
        <item x="71"/>
        <item x="81"/>
        <item x="82"/>
        <item x="100"/>
        <item x="102"/>
        <item x="110"/>
        <item x="112"/>
        <item x="130"/>
        <item x="193"/>
        <item x="237"/>
        <item x="291"/>
        <item x="299"/>
        <item x="323"/>
        <item x="340"/>
        <item x="358"/>
        <item x="426"/>
        <item x="448"/>
        <item x="458"/>
        <item x="513"/>
        <item x="522"/>
        <item x="523"/>
        <item x="531"/>
        <item x="532"/>
        <item x="534"/>
        <item x="537"/>
        <item x="540"/>
        <item x="543"/>
        <item x="544"/>
        <item x="547"/>
        <item x="550"/>
        <item x="551"/>
        <item x="552"/>
        <item x="553"/>
        <item x="555"/>
        <item x="564"/>
        <item x="565"/>
        <item x="566"/>
        <item x="572"/>
        <item x="573"/>
        <item x="574"/>
        <item x="580"/>
        <item x="581"/>
        <item x="592"/>
        <item x="608"/>
        <item x="678"/>
        <item x="680"/>
        <item x="704"/>
        <item x="705"/>
        <item x="708"/>
        <item x="709"/>
        <item x="710"/>
        <item x="713"/>
        <item x="715"/>
        <item x="720"/>
        <item x="740"/>
        <item x="796"/>
        <item x="923"/>
        <item x="965"/>
        <item x="974"/>
        <item x="977"/>
        <item x="986"/>
        <item x="987"/>
        <item x="989"/>
        <item x="992"/>
        <item x="997"/>
        <item x="998"/>
        <item x="999"/>
        <item x="1011"/>
        <item x="1012"/>
        <item x="1013"/>
        <item x="1015"/>
        <item x="1016"/>
        <item x="1020"/>
        <item x="1029"/>
        <item x="1032"/>
        <item x="1033"/>
        <item x="1034"/>
        <item x="1037"/>
        <item x="1039"/>
        <item x="1042"/>
        <item x="1043"/>
        <item x="1047"/>
        <item x="1048"/>
        <item x="1049"/>
        <item x="1050"/>
        <item x="1051"/>
        <item x="1052"/>
        <item x="1053"/>
        <item x="1078"/>
        <item x="1080"/>
        <item x="1082"/>
        <item x="1084"/>
        <item x="1099"/>
        <item x="1103"/>
        <item x="1108"/>
        <item x="1110"/>
        <item x="1123"/>
        <item x="1204"/>
        <item x="1240"/>
        <item x="1255"/>
        <item x="1256"/>
        <item x="1262"/>
        <item x="1264"/>
        <item x="1267"/>
        <item x="1269"/>
        <item x="1271"/>
        <item x="1297"/>
        <item x="1313"/>
        <item x="1320"/>
        <item x="1325"/>
        <item x="1327"/>
        <item x="1356"/>
        <item x="1373"/>
        <item x="1383"/>
        <item x="1406"/>
        <item x="1428"/>
        <item x="1429"/>
        <item x="1430"/>
        <item x="1435"/>
        <item x="1436"/>
        <item x="1437"/>
        <item x="1440"/>
        <item x="1453"/>
        <item x="1456"/>
        <item x="1459"/>
        <item x="1460"/>
        <item x="1461"/>
        <item x="1462"/>
        <item x="1467"/>
        <item x="1468"/>
        <item x="1480"/>
        <item x="1526"/>
        <item x="1587"/>
        <item x="1588"/>
        <item x="1592"/>
        <item x="1596"/>
        <item x="1597"/>
        <item x="1598"/>
        <item x="1600"/>
        <item x="1607"/>
        <item x="1650"/>
        <item x="1687"/>
        <item x="1690"/>
        <item x="1695"/>
        <item x="1699"/>
        <item x="1733"/>
        <item x="1742"/>
        <item x="1800"/>
        <item x="1801"/>
        <item x="1802"/>
        <item x="1803"/>
        <item x="1804"/>
        <item x="1805"/>
        <item x="1806"/>
        <item x="1807"/>
        <item x="1808"/>
        <item x="1809"/>
        <item x="1810"/>
        <item x="1811"/>
        <item x="1812"/>
        <item x="1813"/>
        <item x="1814"/>
        <item x="1818"/>
        <item x="1863"/>
        <item x="1906"/>
        <item x="1919"/>
        <item x="1932"/>
        <item x="1933"/>
        <item x="1944"/>
        <item x="1959"/>
        <item x="1960"/>
        <item x="1988"/>
        <item x="1993"/>
        <item x="2005"/>
        <item x="2036"/>
        <item x="2037"/>
        <item m="1" x="2786"/>
        <item x="233"/>
        <item x="1574"/>
        <item x="468"/>
        <item x="1883"/>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97"/>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t="default"/>
      </items>
      <autoSortScope>
        <pivotArea dataOnly="0" outline="0" fieldPosition="0">
          <references count="1">
            <reference field="4294967294" count="1" selected="0">
              <x v="0"/>
            </reference>
          </references>
        </pivotArea>
      </autoSortScope>
    </pivotField>
    <pivotField showAll="0">
      <items count="12">
        <item h="1" x="5"/>
        <item h="1" x="0"/>
        <item x="1"/>
        <item h="1" x="6"/>
        <item h="1" x="9"/>
        <item h="1" x="7"/>
        <item h="1" x="2"/>
        <item h="1" x="3"/>
        <item h="1" m="1" x="10"/>
        <item h="1" x="8"/>
        <item h="1" x="4"/>
        <item t="default"/>
      </items>
    </pivotField>
    <pivotField showAll="0">
      <items count="4">
        <item x="0"/>
        <item h="1" x="2"/>
        <item h="1" x="1"/>
        <item t="default"/>
      </items>
    </pivotField>
    <pivotField showAll="0"/>
    <pivotField showAll="0"/>
    <pivotField showAll="0"/>
    <pivotField showAll="0"/>
    <pivotField numFmtId="2" showAll="0"/>
    <pivotField showAll="0"/>
    <pivotField showAll="0"/>
    <pivotField showAll="0"/>
    <pivotField dataField="1" numFmtId="166" showAll="0"/>
  </pivotFields>
  <rowFields count="1">
    <field x="2"/>
  </rowFields>
  <rowItems count="57">
    <i>
      <x v="2243"/>
    </i>
    <i>
      <x v="1425"/>
    </i>
    <i>
      <x v="1468"/>
    </i>
    <i>
      <x v="2244"/>
    </i>
    <i>
      <x v="1637"/>
    </i>
    <i>
      <x v="1537"/>
    </i>
    <i>
      <x v="137"/>
    </i>
    <i>
      <x v="2231"/>
    </i>
    <i>
      <x v="1786"/>
    </i>
    <i>
      <x v="1543"/>
    </i>
    <i>
      <x v="2237"/>
    </i>
    <i>
      <x v="2238"/>
    </i>
    <i>
      <x v="1426"/>
    </i>
    <i>
      <x v="2232"/>
    </i>
    <i>
      <x v="1619"/>
    </i>
    <i>
      <x v="2239"/>
    </i>
    <i>
      <x v="1559"/>
    </i>
    <i>
      <x v="2245"/>
    </i>
    <i>
      <x v="1739"/>
    </i>
    <i>
      <x v="1628"/>
    </i>
    <i>
      <x v="1785"/>
    </i>
    <i>
      <x v="93"/>
    </i>
    <i>
      <x v="2242"/>
    </i>
    <i>
      <x v="2241"/>
    </i>
    <i>
      <x v="907"/>
    </i>
    <i>
      <x v="1632"/>
    </i>
    <i>
      <x v="1769"/>
    </i>
    <i>
      <x v="785"/>
    </i>
    <i>
      <x v="2236"/>
    </i>
    <i>
      <x v="2230"/>
    </i>
    <i>
      <x v="1485"/>
    </i>
    <i>
      <x v="1355"/>
    </i>
    <i>
      <x v="1248"/>
    </i>
    <i>
      <x v="2240"/>
    </i>
    <i>
      <x v="2234"/>
    </i>
    <i>
      <x v="1433"/>
    </i>
    <i>
      <x v="1805"/>
    </i>
    <i>
      <x v="1717"/>
    </i>
    <i>
      <x v="1198"/>
    </i>
    <i>
      <x v="822"/>
    </i>
    <i>
      <x v="786"/>
    </i>
    <i>
      <x v="782"/>
    </i>
    <i>
      <x v="1214"/>
    </i>
    <i>
      <x v="1775"/>
    </i>
    <i>
      <x v="832"/>
    </i>
    <i>
      <x v="792"/>
    </i>
    <i>
      <x v="795"/>
    </i>
    <i>
      <x v="765"/>
    </i>
    <i>
      <x v="1556"/>
    </i>
    <i>
      <x v="891"/>
    </i>
    <i>
      <x v="2235"/>
    </i>
    <i>
      <x v="1723"/>
    </i>
    <i>
      <x v="1071"/>
    </i>
    <i>
      <x v="2233"/>
    </i>
    <i>
      <x v="789"/>
    </i>
    <i>
      <x v="791"/>
    </i>
    <i t="grand">
      <x/>
    </i>
  </rowItems>
  <colItems count="1">
    <i/>
  </colItems>
  <dataFields count="1">
    <dataField name="Avg. Rental rate (RM/sq ft.)" fld="13" subtotal="average" baseField="2" baseItem="163" numFmtId="166"/>
  </dataFields>
  <formats count="45">
    <format dxfId="71">
      <pivotArea dataOnly="0" labelOnly="1" fieldPosition="0">
        <references count="1">
          <reference field="2" count="0"/>
        </references>
      </pivotArea>
    </format>
    <format dxfId="70">
      <pivotArea field="2" type="button" dataOnly="0" labelOnly="1" outline="0" axis="axisRow" fieldPosition="0"/>
    </format>
    <format dxfId="69">
      <pivotArea dataOnly="0" labelOnly="1" fieldPosition="0">
        <references count="1">
          <reference field="2" count="50">
            <x v="96"/>
            <x v="98"/>
            <x v="100"/>
            <x v="112"/>
            <x v="114"/>
            <x v="124"/>
            <x v="149"/>
            <x v="168"/>
            <x v="311"/>
            <x v="466"/>
            <x v="470"/>
            <x v="484"/>
            <x v="501"/>
            <x v="551"/>
            <x v="552"/>
            <x v="568"/>
            <x v="707"/>
            <x v="709"/>
            <x v="723"/>
            <x v="736"/>
            <x v="824"/>
            <x v="1007"/>
            <x v="1050"/>
            <x v="1056"/>
            <x v="1137"/>
            <x v="1179"/>
            <x v="1226"/>
            <x v="1283"/>
            <x v="1290"/>
            <x v="1390"/>
            <x v="1445"/>
            <x v="1452"/>
            <x v="1473"/>
            <x v="1521"/>
            <x v="1553"/>
            <x v="1595"/>
            <x v="1616"/>
            <x v="1629"/>
            <x v="1689"/>
            <x v="1868"/>
            <x v="2012"/>
            <x v="2103"/>
            <x v="2151"/>
            <x v="2157"/>
            <x v="2160"/>
            <x v="2164"/>
            <x v="2174"/>
            <x v="2221"/>
            <x v="2223"/>
            <x v="2224"/>
          </reference>
        </references>
      </pivotArea>
    </format>
    <format dxfId="68">
      <pivotArea dataOnly="0" labelOnly="1" fieldPosition="0">
        <references count="1">
          <reference field="2" count="50">
            <x v="79"/>
            <x v="83"/>
            <x v="99"/>
            <x v="206"/>
            <x v="252"/>
            <x v="352"/>
            <x v="411"/>
            <x v="589"/>
            <x v="621"/>
            <x v="712"/>
            <x v="747"/>
            <x v="899"/>
            <x v="909"/>
            <x v="1051"/>
            <x v="1062"/>
            <x v="1115"/>
            <x v="1202"/>
            <x v="1448"/>
            <x v="1453"/>
            <x v="1475"/>
            <x v="1519"/>
            <x v="1523"/>
            <x v="1529"/>
            <x v="1541"/>
            <x v="1555"/>
            <x v="1557"/>
            <x v="1566"/>
            <x v="1569"/>
            <x v="1583"/>
            <x v="1593"/>
            <x v="1602"/>
            <x v="1634"/>
            <x v="1640"/>
            <x v="1660"/>
            <x v="1662"/>
            <x v="1678"/>
            <x v="1721"/>
            <x v="1767"/>
            <x v="1781"/>
            <x v="1804"/>
            <x v="1806"/>
            <x v="1829"/>
            <x v="1873"/>
            <x v="1952"/>
            <x v="2005"/>
            <x v="2077"/>
            <x v="2113"/>
            <x v="2115"/>
            <x v="2123"/>
            <x v="2243"/>
          </reference>
        </references>
      </pivotArea>
    </format>
    <format dxfId="67">
      <pivotArea dataOnly="0" labelOnly="1" fieldPosition="0">
        <references count="1">
          <reference field="2" count="50">
            <x v="73"/>
            <x v="101"/>
            <x v="134"/>
            <x v="183"/>
            <x v="214"/>
            <x v="475"/>
            <x v="490"/>
            <x v="524"/>
            <x v="543"/>
            <x v="699"/>
            <x v="713"/>
            <x v="917"/>
            <x v="1227"/>
            <x v="1243"/>
            <x v="1252"/>
            <x v="1262"/>
            <x v="1292"/>
            <x v="1359"/>
            <x v="1425"/>
            <x v="1428"/>
            <x v="1429"/>
            <x v="1442"/>
            <x v="1461"/>
            <x v="1462"/>
            <x v="1530"/>
            <x v="1547"/>
            <x v="1579"/>
            <x v="1591"/>
            <x v="1596"/>
            <x v="1605"/>
            <x v="1613"/>
            <x v="1626"/>
            <x v="1644"/>
            <x v="1666"/>
            <x v="1692"/>
            <x v="1695"/>
            <x v="1712"/>
            <x v="1737"/>
            <x v="1764"/>
            <x v="1809"/>
            <x v="1817"/>
            <x v="1824"/>
            <x v="1858"/>
            <x v="1996"/>
            <x v="2107"/>
            <x v="2108"/>
            <x v="2110"/>
            <x v="2111"/>
            <x v="2152"/>
            <x v="2168"/>
          </reference>
        </references>
      </pivotArea>
    </format>
    <format dxfId="66">
      <pivotArea dataOnly="0" labelOnly="1" fieldPosition="0">
        <references count="1">
          <reference field="2" count="50">
            <x v="57"/>
            <x v="64"/>
            <x v="196"/>
            <x v="333"/>
            <x v="425"/>
            <x v="441"/>
            <x v="595"/>
            <x v="603"/>
            <x v="637"/>
            <x v="708"/>
            <x v="1042"/>
            <x v="1047"/>
            <x v="1072"/>
            <x v="1095"/>
            <x v="1140"/>
            <x v="1416"/>
            <x v="1423"/>
            <x v="1458"/>
            <x v="1460"/>
            <x v="1478"/>
            <x v="1483"/>
            <x v="1490"/>
            <x v="1494"/>
            <x v="1499"/>
            <x v="1505"/>
            <x v="1511"/>
            <x v="1518"/>
            <x v="1527"/>
            <x v="1542"/>
            <x v="1544"/>
            <x v="1608"/>
            <x v="1609"/>
            <x v="1631"/>
            <x v="1636"/>
            <x v="1637"/>
            <x v="1654"/>
            <x v="1707"/>
            <x v="1800"/>
            <x v="1803"/>
            <x v="1816"/>
            <x v="1854"/>
            <x v="1871"/>
            <x v="2109"/>
            <x v="2112"/>
            <x v="2118"/>
            <x v="2120"/>
            <x v="2121"/>
            <x v="2122"/>
            <x v="2244"/>
            <x v="2248"/>
          </reference>
        </references>
      </pivotArea>
    </format>
    <format dxfId="65">
      <pivotArea dataOnly="0" labelOnly="1" fieldPosition="0">
        <references count="1">
          <reference field="2" count="50">
            <x v="69"/>
            <x v="75"/>
            <x v="87"/>
            <x v="104"/>
            <x v="117"/>
            <x v="162"/>
            <x v="219"/>
            <x v="340"/>
            <x v="443"/>
            <x v="504"/>
            <x v="569"/>
            <x v="576"/>
            <x v="578"/>
            <x v="732"/>
            <x v="776"/>
            <x v="898"/>
            <x v="941"/>
            <x v="1046"/>
            <x v="1061"/>
            <x v="1070"/>
            <x v="1128"/>
            <x v="1286"/>
            <x v="1414"/>
            <x v="1421"/>
            <x v="1465"/>
            <x v="1472"/>
            <x v="1487"/>
            <x v="1504"/>
            <x v="1525"/>
            <x v="1537"/>
            <x v="1551"/>
            <x v="1564"/>
            <x v="1600"/>
            <x v="1651"/>
            <x v="1674"/>
            <x v="1688"/>
            <x v="1697"/>
            <x v="1711"/>
            <x v="1722"/>
            <x v="1748"/>
            <x v="1760"/>
            <x v="1813"/>
            <x v="1822"/>
            <x v="1851"/>
            <x v="1866"/>
            <x v="1869"/>
            <x v="1884"/>
            <x v="2119"/>
            <x v="2145"/>
            <x v="2171"/>
          </reference>
        </references>
      </pivotArea>
    </format>
    <format dxfId="64">
      <pivotArea dataOnly="0" labelOnly="1" fieldPosition="0">
        <references count="1">
          <reference field="2" count="50">
            <x v="86"/>
            <x v="88"/>
            <x v="91"/>
            <x v="213"/>
            <x v="230"/>
            <x v="242"/>
            <x v="325"/>
            <x v="363"/>
            <x v="530"/>
            <x v="534"/>
            <x v="549"/>
            <x v="560"/>
            <x v="600"/>
            <x v="654"/>
            <x v="844"/>
            <x v="1093"/>
            <x v="1236"/>
            <x v="1241"/>
            <x v="1259"/>
            <x v="1430"/>
            <x v="1463"/>
            <x v="1468"/>
            <x v="1506"/>
            <x v="1513"/>
            <x v="1520"/>
            <x v="1625"/>
            <x v="1676"/>
            <x v="1679"/>
            <x v="1687"/>
            <x v="1694"/>
            <x v="1713"/>
            <x v="1724"/>
            <x v="1725"/>
            <x v="1726"/>
            <x v="1732"/>
            <x v="1734"/>
            <x v="1768"/>
            <x v="1773"/>
            <x v="1786"/>
            <x v="1801"/>
            <x v="1812"/>
            <x v="1830"/>
            <x v="1844"/>
            <x v="1847"/>
            <x v="1864"/>
            <x v="1865"/>
            <x v="2114"/>
            <x v="2117"/>
            <x v="2231"/>
            <x v="2255"/>
          </reference>
        </references>
      </pivotArea>
    </format>
    <format dxfId="63">
      <pivotArea dataOnly="0" labelOnly="1" fieldPosition="0">
        <references count="1">
          <reference field="2" count="50">
            <x v="94"/>
            <x v="161"/>
            <x v="163"/>
            <x v="288"/>
            <x v="428"/>
            <x v="431"/>
            <x v="477"/>
            <x v="480"/>
            <x v="497"/>
            <x v="607"/>
            <x v="623"/>
            <x v="689"/>
            <x v="717"/>
            <x v="773"/>
            <x v="779"/>
            <x v="924"/>
            <x v="1048"/>
            <x v="1068"/>
            <x v="1161"/>
            <x v="1170"/>
            <x v="1211"/>
            <x v="1240"/>
            <x v="1337"/>
            <x v="1435"/>
            <x v="1441"/>
            <x v="1467"/>
            <x v="1491"/>
            <x v="1552"/>
            <x v="1560"/>
            <x v="1562"/>
            <x v="1570"/>
            <x v="1571"/>
            <x v="1604"/>
            <x v="1615"/>
            <x v="1638"/>
            <x v="1655"/>
            <x v="1677"/>
            <x v="1693"/>
            <x v="1701"/>
            <x v="1710"/>
            <x v="1750"/>
            <x v="1780"/>
            <x v="1794"/>
            <x v="1827"/>
            <x v="1853"/>
            <x v="1872"/>
            <x v="1991"/>
            <x v="2040"/>
            <x v="2104"/>
            <x v="2116"/>
          </reference>
        </references>
      </pivotArea>
    </format>
    <format dxfId="62">
      <pivotArea dataOnly="0" labelOnly="1" fieldPosition="0">
        <references count="1">
          <reference field="2" count="50">
            <x v="81"/>
            <x v="198"/>
            <x v="457"/>
            <x v="462"/>
            <x v="522"/>
            <x v="570"/>
            <x v="571"/>
            <x v="594"/>
            <x v="612"/>
            <x v="615"/>
            <x v="625"/>
            <x v="659"/>
            <x v="710"/>
            <x v="730"/>
            <x v="856"/>
            <x v="905"/>
            <x v="916"/>
            <x v="918"/>
            <x v="1037"/>
            <x v="1055"/>
            <x v="1064"/>
            <x v="1069"/>
            <x v="1077"/>
            <x v="1146"/>
            <x v="1167"/>
            <x v="1228"/>
            <x v="1427"/>
            <x v="1438"/>
            <x v="1449"/>
            <x v="1479"/>
            <x v="1484"/>
            <x v="1507"/>
            <x v="1543"/>
            <x v="1548"/>
            <x v="1550"/>
            <x v="1586"/>
            <x v="1597"/>
            <x v="1652"/>
            <x v="1700"/>
            <x v="1719"/>
            <x v="1720"/>
            <x v="1759"/>
            <x v="1791"/>
            <x v="1810"/>
            <x v="1835"/>
            <x v="1863"/>
            <x v="2105"/>
            <x v="2126"/>
            <x v="2237"/>
            <x v="2238"/>
          </reference>
        </references>
      </pivotArea>
    </format>
    <format dxfId="61">
      <pivotArea dataOnly="0" labelOnly="1" fieldPosition="0">
        <references count="1">
          <reference field="2" count="50">
            <x v="66"/>
            <x v="127"/>
            <x v="158"/>
            <x v="199"/>
            <x v="279"/>
            <x v="386"/>
            <x v="463"/>
            <x v="616"/>
            <x v="624"/>
            <x v="674"/>
            <x v="686"/>
            <x v="703"/>
            <x v="741"/>
            <x v="1024"/>
            <x v="1096"/>
            <x v="1120"/>
            <x v="1133"/>
            <x v="1191"/>
            <x v="1216"/>
            <x v="1218"/>
            <x v="1261"/>
            <x v="1426"/>
            <x v="1437"/>
            <x v="1503"/>
            <x v="1559"/>
            <x v="1568"/>
            <x v="1572"/>
            <x v="1576"/>
            <x v="1619"/>
            <x v="1622"/>
            <x v="1684"/>
            <x v="1696"/>
            <x v="1728"/>
            <x v="1731"/>
            <x v="1733"/>
            <x v="1743"/>
            <x v="1749"/>
            <x v="1755"/>
            <x v="1788"/>
            <x v="1808"/>
            <x v="1857"/>
            <x v="1976"/>
            <x v="1983"/>
            <x v="2090"/>
            <x v="2148"/>
            <x v="2150"/>
            <x v="2232"/>
            <x v="2239"/>
            <x v="2245"/>
            <x v="2246"/>
          </reference>
        </references>
      </pivotArea>
    </format>
    <format dxfId="60">
      <pivotArea dataOnly="0" labelOnly="1" fieldPosition="0">
        <references count="1">
          <reference field="2" count="50">
            <x v="84"/>
            <x v="93"/>
            <x v="173"/>
            <x v="216"/>
            <x v="426"/>
            <x v="446"/>
            <x v="451"/>
            <x v="455"/>
            <x v="483"/>
            <x v="495"/>
            <x v="502"/>
            <x v="503"/>
            <x v="525"/>
            <x v="537"/>
            <x v="564"/>
            <x v="645"/>
            <x v="660"/>
            <x v="706"/>
            <x v="718"/>
            <x v="719"/>
            <x v="733"/>
            <x v="883"/>
            <x v="982"/>
            <x v="997"/>
            <x v="1033"/>
            <x v="1045"/>
            <x v="1190"/>
            <x v="1199"/>
            <x v="1244"/>
            <x v="1245"/>
            <x v="1480"/>
            <x v="1492"/>
            <x v="1574"/>
            <x v="1594"/>
            <x v="1628"/>
            <x v="1646"/>
            <x v="1647"/>
            <x v="1739"/>
            <x v="1785"/>
            <x v="1793"/>
            <x v="1819"/>
            <x v="1836"/>
            <x v="1842"/>
            <x v="1849"/>
            <x v="1856"/>
            <x v="2035"/>
            <x v="2093"/>
            <x v="2165"/>
            <x v="2241"/>
            <x v="2242"/>
          </reference>
        </references>
      </pivotArea>
    </format>
    <format dxfId="59">
      <pivotArea dataOnly="0" labelOnly="1" fieldPosition="0">
        <references count="1">
          <reference field="2" count="50">
            <x v="85"/>
            <x v="106"/>
            <x v="121"/>
            <x v="141"/>
            <x v="262"/>
            <x v="459"/>
            <x v="467"/>
            <x v="488"/>
            <x v="544"/>
            <x v="591"/>
            <x v="601"/>
            <x v="609"/>
            <x v="618"/>
            <x v="619"/>
            <x v="664"/>
            <x v="882"/>
            <x v="894"/>
            <x v="904"/>
            <x v="907"/>
            <x v="913"/>
            <x v="1025"/>
            <x v="1032"/>
            <x v="1073"/>
            <x v="1180"/>
            <x v="1196"/>
            <x v="1237"/>
            <x v="1443"/>
            <x v="1456"/>
            <x v="1495"/>
            <x v="1501"/>
            <x v="1585"/>
            <x v="1589"/>
            <x v="1590"/>
            <x v="1592"/>
            <x v="1598"/>
            <x v="1599"/>
            <x v="1632"/>
            <x v="1643"/>
            <x v="1665"/>
            <x v="1746"/>
            <x v="1753"/>
            <x v="1757"/>
            <x v="1769"/>
            <x v="1783"/>
            <x v="1789"/>
            <x v="1841"/>
            <x v="1845"/>
            <x v="1897"/>
            <x v="1928"/>
            <x v="2044"/>
          </reference>
        </references>
      </pivotArea>
    </format>
    <format dxfId="58">
      <pivotArea dataOnly="0" labelOnly="1" fieldPosition="0">
        <references count="1">
          <reference field="2" count="50">
            <x v="76"/>
            <x v="107"/>
            <x v="361"/>
            <x v="450"/>
            <x v="493"/>
            <x v="505"/>
            <x v="548"/>
            <x v="557"/>
            <x v="586"/>
            <x v="588"/>
            <x v="590"/>
            <x v="613"/>
            <x v="653"/>
            <x v="691"/>
            <x v="785"/>
            <x v="895"/>
            <x v="896"/>
            <x v="910"/>
            <x v="988"/>
            <x v="999"/>
            <x v="1052"/>
            <x v="1065"/>
            <x v="1131"/>
            <x v="1162"/>
            <x v="1233"/>
            <x v="1256"/>
            <x v="1260"/>
            <x v="1340"/>
            <x v="1514"/>
            <x v="1558"/>
            <x v="1561"/>
            <x v="1601"/>
            <x v="1623"/>
            <x v="1645"/>
            <x v="1648"/>
            <x v="1661"/>
            <x v="1681"/>
            <x v="1704"/>
            <x v="1705"/>
            <x v="1709"/>
            <x v="1778"/>
            <x v="1779"/>
            <x v="1838"/>
            <x v="1977"/>
            <x v="2042"/>
            <x v="2047"/>
            <x v="2098"/>
            <x v="2215"/>
            <x v="2236"/>
            <x v="2256"/>
          </reference>
        </references>
      </pivotArea>
    </format>
    <format dxfId="57">
      <pivotArea dataOnly="0" labelOnly="1" fieldPosition="0">
        <references count="1">
          <reference field="2" count="50">
            <x v="137"/>
            <x v="172"/>
            <x v="197"/>
            <x v="239"/>
            <x v="305"/>
            <x v="452"/>
            <x v="456"/>
            <x v="509"/>
            <x v="511"/>
            <x v="515"/>
            <x v="516"/>
            <x v="539"/>
            <x v="565"/>
            <x v="572"/>
            <x v="647"/>
            <x v="669"/>
            <x v="677"/>
            <x v="784"/>
            <x v="790"/>
            <x v="1039"/>
            <x v="1149"/>
            <x v="1175"/>
            <x v="1217"/>
            <x v="1311"/>
            <x v="1379"/>
            <x v="1419"/>
            <x v="1457"/>
            <x v="1459"/>
            <x v="1485"/>
            <x v="1496"/>
            <x v="1508"/>
            <x v="1516"/>
            <x v="1618"/>
            <x v="1649"/>
            <x v="1703"/>
            <x v="1716"/>
            <x v="1744"/>
            <x v="1756"/>
            <x v="1792"/>
            <x v="1814"/>
            <x v="1860"/>
            <x v="1885"/>
            <x v="1893"/>
            <x v="2022"/>
            <x v="2094"/>
            <x v="2143"/>
            <x v="2166"/>
            <x v="2211"/>
            <x v="2230"/>
            <x v="2252"/>
          </reference>
        </references>
      </pivotArea>
    </format>
    <format dxfId="56">
      <pivotArea dataOnly="0" labelOnly="1" fieldPosition="0">
        <references count="1">
          <reference field="2" count="50">
            <x v="22"/>
            <x v="92"/>
            <x v="240"/>
            <x v="253"/>
            <x v="320"/>
            <x v="448"/>
            <x v="550"/>
            <x v="605"/>
            <x v="629"/>
            <x v="656"/>
            <x v="666"/>
            <x v="809"/>
            <x v="854"/>
            <x v="923"/>
            <x v="1021"/>
            <x v="1066"/>
            <x v="1083"/>
            <x v="1085"/>
            <x v="1181"/>
            <x v="1184"/>
            <x v="1223"/>
            <x v="1271"/>
            <x v="1299"/>
            <x v="1355"/>
            <x v="1439"/>
            <x v="1481"/>
            <x v="1486"/>
            <x v="1577"/>
            <x v="1580"/>
            <x v="1587"/>
            <x v="1603"/>
            <x v="1606"/>
            <x v="1607"/>
            <x v="1664"/>
            <x v="1745"/>
            <x v="1774"/>
            <x v="1776"/>
            <x v="1784"/>
            <x v="1839"/>
            <x v="1848"/>
            <x v="1875"/>
            <x v="1881"/>
            <x v="1886"/>
            <x v="1937"/>
            <x v="2089"/>
            <x v="2100"/>
            <x v="2192"/>
            <x v="2204"/>
            <x v="2226"/>
            <x v="2227"/>
          </reference>
        </references>
      </pivotArea>
    </format>
    <format dxfId="55">
      <pivotArea dataOnly="0" labelOnly="1" fieldPosition="0">
        <references count="1">
          <reference field="2" count="50">
            <x v="82"/>
            <x v="166"/>
            <x v="170"/>
            <x v="182"/>
            <x v="255"/>
            <x v="310"/>
            <x v="332"/>
            <x v="343"/>
            <x v="442"/>
            <x v="465"/>
            <x v="471"/>
            <x v="519"/>
            <x v="617"/>
            <x v="657"/>
            <x v="690"/>
            <x v="711"/>
            <x v="720"/>
            <x v="721"/>
            <x v="888"/>
            <x v="919"/>
            <x v="1101"/>
            <x v="1124"/>
            <x v="1139"/>
            <x v="1193"/>
            <x v="1221"/>
            <x v="1248"/>
            <x v="1263"/>
            <x v="1264"/>
            <x v="1268"/>
            <x v="1270"/>
            <x v="1384"/>
            <x v="1388"/>
            <x v="1432"/>
            <x v="1433"/>
            <x v="1444"/>
            <x v="1477"/>
            <x v="1534"/>
            <x v="1610"/>
            <x v="1627"/>
            <x v="1680"/>
            <x v="1797"/>
            <x v="1805"/>
            <x v="1811"/>
            <x v="1880"/>
            <x v="1929"/>
            <x v="2008"/>
            <x v="2034"/>
            <x v="2217"/>
            <x v="2234"/>
            <x v="2240"/>
          </reference>
        </references>
      </pivotArea>
    </format>
    <format dxfId="54">
      <pivotArea dataOnly="0" labelOnly="1" fieldPosition="0">
        <references count="1">
          <reference field="2" count="50">
            <x v="48"/>
            <x v="55"/>
            <x v="90"/>
            <x v="164"/>
            <x v="231"/>
            <x v="246"/>
            <x v="270"/>
            <x v="440"/>
            <x v="473"/>
            <x v="476"/>
            <x v="482"/>
            <x v="485"/>
            <x v="528"/>
            <x v="580"/>
            <x v="587"/>
            <x v="684"/>
            <x v="692"/>
            <x v="694"/>
            <x v="716"/>
            <x v="728"/>
            <x v="803"/>
            <x v="835"/>
            <x v="973"/>
            <x v="1057"/>
            <x v="1063"/>
            <x v="1147"/>
            <x v="1160"/>
            <x v="1198"/>
            <x v="1219"/>
            <x v="1298"/>
            <x v="1415"/>
            <x v="1440"/>
            <x v="1563"/>
            <x v="1581"/>
            <x v="1612"/>
            <x v="1657"/>
            <x v="1717"/>
            <x v="1738"/>
            <x v="1807"/>
            <x v="1826"/>
            <x v="1850"/>
            <x v="1859"/>
            <x v="1947"/>
            <x v="2087"/>
            <x v="2099"/>
            <x v="2125"/>
            <x v="2128"/>
            <x v="2158"/>
            <x v="2209"/>
            <x v="2253"/>
          </reference>
        </references>
      </pivotArea>
    </format>
    <format dxfId="53">
      <pivotArea dataOnly="0" labelOnly="1" fieldPosition="0">
        <references count="1">
          <reference field="2" count="50">
            <x v="53"/>
            <x v="132"/>
            <x v="215"/>
            <x v="254"/>
            <x v="337"/>
            <x v="366"/>
            <x v="371"/>
            <x v="472"/>
            <x v="553"/>
            <x v="638"/>
            <x v="642"/>
            <x v="652"/>
            <x v="726"/>
            <x v="782"/>
            <x v="786"/>
            <x v="804"/>
            <x v="815"/>
            <x v="822"/>
            <x v="828"/>
            <x v="914"/>
            <x v="921"/>
            <x v="922"/>
            <x v="977"/>
            <x v="1145"/>
            <x v="1204"/>
            <x v="1254"/>
            <x v="1272"/>
            <x v="1336"/>
            <x v="1447"/>
            <x v="1502"/>
            <x v="1522"/>
            <x v="1533"/>
            <x v="1578"/>
            <x v="1617"/>
            <x v="1621"/>
            <x v="1639"/>
            <x v="1656"/>
            <x v="1667"/>
            <x v="1683"/>
            <x v="1795"/>
            <x v="1833"/>
            <x v="1894"/>
            <x v="1953"/>
            <x v="1962"/>
            <x v="1987"/>
            <x v="1988"/>
            <x v="2088"/>
            <x v="2106"/>
            <x v="2162"/>
            <x v="2167"/>
          </reference>
        </references>
      </pivotArea>
    </format>
    <format dxfId="52">
      <pivotArea dataOnly="0" labelOnly="1" fieldPosition="0">
        <references count="1">
          <reference field="2" count="50">
            <x v="56"/>
            <x v="68"/>
            <x v="178"/>
            <x v="233"/>
            <x v="372"/>
            <x v="373"/>
            <x v="468"/>
            <x v="469"/>
            <x v="481"/>
            <x v="554"/>
            <x v="577"/>
            <x v="583"/>
            <x v="599"/>
            <x v="628"/>
            <x v="676"/>
            <x v="800"/>
            <x v="830"/>
            <x v="932"/>
            <x v="984"/>
            <x v="1043"/>
            <x v="1156"/>
            <x v="1178"/>
            <x v="1183"/>
            <x v="1208"/>
            <x v="1214"/>
            <x v="1239"/>
            <x v="1281"/>
            <x v="1333"/>
            <x v="1470"/>
            <x v="1512"/>
            <x v="1575"/>
            <x v="1584"/>
            <x v="1635"/>
            <x v="1658"/>
            <x v="1670"/>
            <x v="1702"/>
            <x v="1751"/>
            <x v="1775"/>
            <x v="1815"/>
            <x v="1870"/>
            <x v="1891"/>
            <x v="1930"/>
            <x v="1934"/>
            <x v="1990"/>
            <x v="2011"/>
            <x v="2096"/>
            <x v="2124"/>
            <x v="2155"/>
            <x v="2220"/>
            <x v="2250"/>
          </reference>
        </references>
      </pivotArea>
    </format>
    <format dxfId="51">
      <pivotArea dataOnly="0" labelOnly="1" fieldPosition="0">
        <references count="1">
          <reference field="2" count="50">
            <x v="14"/>
            <x v="52"/>
            <x v="131"/>
            <x v="153"/>
            <x v="176"/>
            <x v="313"/>
            <x v="335"/>
            <x v="427"/>
            <x v="449"/>
            <x v="499"/>
            <x v="521"/>
            <x v="527"/>
            <x v="561"/>
            <x v="579"/>
            <x v="606"/>
            <x v="631"/>
            <x v="667"/>
            <x v="727"/>
            <x v="788"/>
            <x v="792"/>
            <x v="832"/>
            <x v="845"/>
            <x v="903"/>
            <x v="908"/>
            <x v="980"/>
            <x v="998"/>
            <x v="1017"/>
            <x v="1074"/>
            <x v="1075"/>
            <x v="1106"/>
            <x v="1123"/>
            <x v="1158"/>
            <x v="1210"/>
            <x v="1409"/>
            <x v="1474"/>
            <x v="1489"/>
            <x v="1630"/>
            <x v="1729"/>
            <x v="1741"/>
            <x v="1834"/>
            <x v="1876"/>
            <x v="1925"/>
            <x v="1944"/>
            <x v="2031"/>
            <x v="2140"/>
            <x v="2144"/>
            <x v="2146"/>
            <x v="2159"/>
            <x v="2219"/>
            <x v="2254"/>
          </reference>
        </references>
      </pivotArea>
    </format>
    <format dxfId="50">
      <pivotArea dataOnly="0" labelOnly="1" fieldPosition="0">
        <references count="1">
          <reference field="2" count="50">
            <x v="110"/>
            <x v="116"/>
            <x v="142"/>
            <x v="147"/>
            <x v="217"/>
            <x v="241"/>
            <x v="244"/>
            <x v="251"/>
            <x v="327"/>
            <x v="409"/>
            <x v="492"/>
            <x v="517"/>
            <x v="535"/>
            <x v="574"/>
            <x v="650"/>
            <x v="661"/>
            <x v="764"/>
            <x v="769"/>
            <x v="795"/>
            <x v="818"/>
            <x v="833"/>
            <x v="839"/>
            <x v="887"/>
            <x v="1015"/>
            <x v="1019"/>
            <x v="1026"/>
            <x v="1040"/>
            <x v="1134"/>
            <x v="1172"/>
            <x v="1194"/>
            <x v="1203"/>
            <x v="1209"/>
            <x v="1273"/>
            <x v="1399"/>
            <x v="1436"/>
            <x v="1466"/>
            <x v="1476"/>
            <x v="1539"/>
            <x v="1573"/>
            <x v="1620"/>
            <x v="1735"/>
            <x v="1766"/>
            <x v="1852"/>
            <x v="1883"/>
            <x v="1900"/>
            <x v="1945"/>
            <x v="2169"/>
            <x v="2199"/>
            <x v="2202"/>
            <x v="2203"/>
          </reference>
        </references>
      </pivotArea>
    </format>
    <format dxfId="49">
      <pivotArea dataOnly="0" labelOnly="1" fieldPosition="0">
        <references count="1">
          <reference field="2" count="50">
            <x v="11"/>
            <x v="12"/>
            <x v="95"/>
            <x v="118"/>
            <x v="143"/>
            <x v="154"/>
            <x v="155"/>
            <x v="156"/>
            <x v="157"/>
            <x v="177"/>
            <x v="184"/>
            <x v="188"/>
            <x v="227"/>
            <x v="267"/>
            <x v="316"/>
            <x v="321"/>
            <x v="338"/>
            <x v="423"/>
            <x v="438"/>
            <x v="453"/>
            <x v="510"/>
            <x v="512"/>
            <x v="514"/>
            <x v="518"/>
            <x v="573"/>
            <x v="670"/>
            <x v="687"/>
            <x v="695"/>
            <x v="885"/>
            <x v="1000"/>
            <x v="1004"/>
            <x v="1006"/>
            <x v="1157"/>
            <x v="1189"/>
            <x v="1338"/>
            <x v="1349"/>
            <x v="1350"/>
            <x v="1370"/>
            <x v="1454"/>
            <x v="1482"/>
            <x v="1796"/>
            <x v="1798"/>
            <x v="1882"/>
            <x v="1989"/>
            <x v="2003"/>
            <x v="2032"/>
            <x v="2039"/>
            <x v="2208"/>
            <x v="2210"/>
            <x v="2249"/>
          </reference>
        </references>
      </pivotArea>
    </format>
    <format dxfId="48">
      <pivotArea dataOnly="0" labelOnly="1" fieldPosition="0">
        <references count="1">
          <reference field="2" count="50">
            <x v="46"/>
            <x v="54"/>
            <x v="67"/>
            <x v="180"/>
            <x v="210"/>
            <x v="223"/>
            <x v="229"/>
            <x v="232"/>
            <x v="272"/>
            <x v="276"/>
            <x v="392"/>
            <x v="403"/>
            <x v="474"/>
            <x v="575"/>
            <x v="608"/>
            <x v="634"/>
            <x v="640"/>
            <x v="665"/>
            <x v="680"/>
            <x v="722"/>
            <x v="765"/>
            <x v="772"/>
            <x v="774"/>
            <x v="842"/>
            <x v="843"/>
            <x v="892"/>
            <x v="971"/>
            <x v="1022"/>
            <x v="1176"/>
            <x v="1207"/>
            <x v="1225"/>
            <x v="1293"/>
            <x v="1310"/>
            <x v="1372"/>
            <x v="1554"/>
            <x v="1556"/>
            <x v="1582"/>
            <x v="1669"/>
            <x v="1715"/>
            <x v="1742"/>
            <x v="1770"/>
            <x v="1782"/>
            <x v="1799"/>
            <x v="1861"/>
            <x v="1936"/>
            <x v="1961"/>
            <x v="2018"/>
            <x v="2024"/>
            <x v="2161"/>
            <x v="2251"/>
          </reference>
        </references>
      </pivotArea>
    </format>
    <format dxfId="47">
      <pivotArea dataOnly="0" labelOnly="1" fieldPosition="0">
        <references count="1">
          <reference field="2" count="50">
            <x v="89"/>
            <x v="97"/>
            <x v="126"/>
            <x v="174"/>
            <x v="189"/>
            <x v="190"/>
            <x v="224"/>
            <x v="225"/>
            <x v="247"/>
            <x v="287"/>
            <x v="289"/>
            <x v="293"/>
            <x v="353"/>
            <x v="357"/>
            <x v="412"/>
            <x v="415"/>
            <x v="496"/>
            <x v="536"/>
            <x v="644"/>
            <x v="682"/>
            <x v="693"/>
            <x v="701"/>
            <x v="715"/>
            <x v="767"/>
            <x v="841"/>
            <x v="891"/>
            <x v="911"/>
            <x v="989"/>
            <x v="1058"/>
            <x v="1086"/>
            <x v="1122"/>
            <x v="1200"/>
            <x v="1232"/>
            <x v="1246"/>
            <x v="1249"/>
            <x v="1258"/>
            <x v="1348"/>
            <x v="1376"/>
            <x v="1397"/>
            <x v="1407"/>
            <x v="1524"/>
            <x v="1546"/>
            <x v="1624"/>
            <x v="1832"/>
            <x v="1923"/>
            <x v="1948"/>
            <x v="2142"/>
            <x v="2180"/>
            <x v="2200"/>
            <x v="2225"/>
          </reference>
        </references>
      </pivotArea>
    </format>
    <format dxfId="46">
      <pivotArea dataOnly="0" labelOnly="1" fieldPosition="0">
        <references count="1">
          <reference field="2" count="50">
            <x v="49"/>
            <x v="62"/>
            <x v="80"/>
            <x v="122"/>
            <x v="128"/>
            <x v="136"/>
            <x v="186"/>
            <x v="191"/>
            <x v="195"/>
            <x v="205"/>
            <x v="259"/>
            <x v="269"/>
            <x v="286"/>
            <x v="292"/>
            <x v="319"/>
            <x v="358"/>
            <x v="401"/>
            <x v="413"/>
            <x v="414"/>
            <x v="611"/>
            <x v="668"/>
            <x v="912"/>
            <x v="1054"/>
            <x v="1087"/>
            <x v="1117"/>
            <x v="1174"/>
            <x v="1231"/>
            <x v="1297"/>
            <x v="1302"/>
            <x v="1319"/>
            <x v="1341"/>
            <x v="1373"/>
            <x v="1400"/>
            <x v="1418"/>
            <x v="1497"/>
            <x v="1690"/>
            <x v="1708"/>
            <x v="1761"/>
            <x v="1777"/>
            <x v="1890"/>
            <x v="1915"/>
            <x v="1920"/>
            <x v="1939"/>
            <x v="1964"/>
            <x v="1997"/>
            <x v="2178"/>
            <x v="2189"/>
            <x v="2206"/>
            <x v="2228"/>
            <x v="2235"/>
          </reference>
        </references>
      </pivotArea>
    </format>
    <format dxfId="45">
      <pivotArea dataOnly="0" labelOnly="1" fieldPosition="0">
        <references count="1">
          <reference field="2" count="50">
            <x v="15"/>
            <x v="113"/>
            <x v="123"/>
            <x v="144"/>
            <x v="185"/>
            <x v="203"/>
            <x v="220"/>
            <x v="285"/>
            <x v="375"/>
            <x v="377"/>
            <x v="420"/>
            <x v="444"/>
            <x v="454"/>
            <x v="491"/>
            <x v="500"/>
            <x v="541"/>
            <x v="556"/>
            <x v="558"/>
            <x v="663"/>
            <x v="737"/>
            <x v="766"/>
            <x v="787"/>
            <x v="789"/>
            <x v="848"/>
            <x v="884"/>
            <x v="1053"/>
            <x v="1071"/>
            <x v="1150"/>
            <x v="1155"/>
            <x v="1197"/>
            <x v="1201"/>
            <x v="1247"/>
            <x v="1251"/>
            <x v="1314"/>
            <x v="1339"/>
            <x v="1424"/>
            <x v="1464"/>
            <x v="1488"/>
            <x v="1723"/>
            <x v="1765"/>
            <x v="1771"/>
            <x v="1772"/>
            <x v="1787"/>
            <x v="1918"/>
            <x v="1985"/>
            <x v="2025"/>
            <x v="2041"/>
            <x v="2186"/>
            <x v="2229"/>
            <x v="2233"/>
          </reference>
        </references>
      </pivotArea>
    </format>
    <format dxfId="44">
      <pivotArea dataOnly="0" labelOnly="1" fieldPosition="0">
        <references count="1">
          <reference field="2" count="50">
            <x v="7"/>
            <x v="70"/>
            <x v="78"/>
            <x v="260"/>
            <x v="266"/>
            <x v="322"/>
            <x v="355"/>
            <x v="398"/>
            <x v="410"/>
            <x v="447"/>
            <x v="489"/>
            <x v="529"/>
            <x v="562"/>
            <x v="598"/>
            <x v="610"/>
            <x v="635"/>
            <x v="671"/>
            <x v="673"/>
            <x v="740"/>
            <x v="814"/>
            <x v="847"/>
            <x v="897"/>
            <x v="901"/>
            <x v="915"/>
            <x v="951"/>
            <x v="1027"/>
            <x v="1030"/>
            <x v="1031"/>
            <x v="1044"/>
            <x v="1099"/>
            <x v="1220"/>
            <x v="1230"/>
            <x v="1238"/>
            <x v="1317"/>
            <x v="1500"/>
            <x v="1588"/>
            <x v="1671"/>
            <x v="1691"/>
            <x v="1740"/>
            <x v="1877"/>
            <x v="1908"/>
            <x v="1935"/>
            <x v="1975"/>
            <x v="2004"/>
            <x v="2181"/>
            <x v="2191"/>
            <x v="2201"/>
            <x v="2205"/>
            <x v="2218"/>
            <x v="2222"/>
          </reference>
        </references>
      </pivotArea>
    </format>
    <format dxfId="43">
      <pivotArea dataOnly="0" labelOnly="1" fieldPosition="0">
        <references count="1">
          <reference field="2" count="50">
            <x v="63"/>
            <x v="115"/>
            <x v="133"/>
            <x v="148"/>
            <x v="211"/>
            <x v="275"/>
            <x v="424"/>
            <x v="479"/>
            <x v="546"/>
            <x v="566"/>
            <x v="592"/>
            <x v="675"/>
            <x v="678"/>
            <x v="825"/>
            <x v="846"/>
            <x v="886"/>
            <x v="953"/>
            <x v="986"/>
            <x v="1041"/>
            <x v="1080"/>
            <x v="1094"/>
            <x v="1169"/>
            <x v="1224"/>
            <x v="1234"/>
            <x v="1250"/>
            <x v="1257"/>
            <x v="1362"/>
            <x v="1398"/>
            <x v="1434"/>
            <x v="1471"/>
            <x v="1515"/>
            <x v="1672"/>
            <x v="1754"/>
            <x v="1802"/>
            <x v="1887"/>
            <x v="1946"/>
            <x v="1955"/>
            <x v="1970"/>
            <x v="1984"/>
            <x v="1993"/>
            <x v="1994"/>
            <x v="1999"/>
            <x v="2000"/>
            <x v="2020"/>
            <x v="2023"/>
            <x v="2033"/>
            <x v="2138"/>
            <x v="2163"/>
            <x v="2198"/>
            <x v="2213"/>
          </reference>
        </references>
      </pivotArea>
    </format>
    <format dxfId="42">
      <pivotArea dataOnly="0" labelOnly="1" fieldPosition="0">
        <references count="1">
          <reference field="2" count="50">
            <x v="125"/>
            <x v="140"/>
            <x v="159"/>
            <x v="181"/>
            <x v="228"/>
            <x v="284"/>
            <x v="399"/>
            <x v="422"/>
            <x v="445"/>
            <x v="486"/>
            <x v="494"/>
            <x v="533"/>
            <x v="604"/>
            <x v="649"/>
            <x v="731"/>
            <x v="739"/>
            <x v="761"/>
            <x v="770"/>
            <x v="837"/>
            <x v="850"/>
            <x v="852"/>
            <x v="890"/>
            <x v="927"/>
            <x v="954"/>
            <x v="1005"/>
            <x v="1079"/>
            <x v="1103"/>
            <x v="1113"/>
            <x v="1114"/>
            <x v="1171"/>
            <x v="1177"/>
            <x v="1212"/>
            <x v="1215"/>
            <x v="1242"/>
            <x v="1296"/>
            <x v="1316"/>
            <x v="1326"/>
            <x v="1346"/>
            <x v="1408"/>
            <x v="1888"/>
            <x v="1921"/>
            <x v="1922"/>
            <x v="1949"/>
            <x v="1980"/>
            <x v="1998"/>
            <x v="2009"/>
            <x v="2014"/>
            <x v="2097"/>
            <x v="2170"/>
            <x v="2175"/>
          </reference>
        </references>
      </pivotArea>
    </format>
    <format dxfId="41">
      <pivotArea dataOnly="0" labelOnly="1" fieldPosition="0">
        <references count="1">
          <reference field="2" count="50">
            <x v="9"/>
            <x v="10"/>
            <x v="50"/>
            <x v="139"/>
            <x v="145"/>
            <x v="152"/>
            <x v="187"/>
            <x v="193"/>
            <x v="194"/>
            <x v="201"/>
            <x v="207"/>
            <x v="360"/>
            <x v="376"/>
            <x v="404"/>
            <x v="432"/>
            <x v="461"/>
            <x v="498"/>
            <x v="540"/>
            <x v="559"/>
            <x v="648"/>
            <x v="777"/>
            <x v="791"/>
            <x v="816"/>
            <x v="928"/>
            <x v="974"/>
            <x v="1038"/>
            <x v="1078"/>
            <x v="1102"/>
            <x v="1130"/>
            <x v="1192"/>
            <x v="1235"/>
            <x v="1266"/>
            <x v="1279"/>
            <x v="1288"/>
            <x v="1318"/>
            <x v="1329"/>
            <x v="1357"/>
            <x v="1369"/>
            <x v="1567"/>
            <x v="1673"/>
            <x v="1762"/>
            <x v="1862"/>
            <x v="1874"/>
            <x v="2079"/>
            <x v="2101"/>
            <x v="2147"/>
            <x v="2153"/>
            <x v="2187"/>
            <x v="2193"/>
            <x v="2212"/>
          </reference>
        </references>
      </pivotArea>
    </format>
    <format dxfId="40">
      <pivotArea dataOnly="0" labelOnly="1" fieldPosition="0">
        <references count="1">
          <reference field="2" count="50">
            <x v="0"/>
            <x v="25"/>
            <x v="120"/>
            <x v="129"/>
            <x v="130"/>
            <x v="146"/>
            <x v="204"/>
            <x v="243"/>
            <x v="317"/>
            <x v="324"/>
            <x v="348"/>
            <x v="402"/>
            <x v="513"/>
            <x v="738"/>
            <x v="762"/>
            <x v="797"/>
            <x v="799"/>
            <x v="827"/>
            <x v="838"/>
            <x v="857"/>
            <x v="937"/>
            <x v="942"/>
            <x v="943"/>
            <x v="948"/>
            <x v="959"/>
            <x v="962"/>
            <x v="972"/>
            <x v="1023"/>
            <x v="1109"/>
            <x v="1118"/>
            <x v="1129"/>
            <x v="1141"/>
            <x v="1151"/>
            <x v="1168"/>
            <x v="1195"/>
            <x v="1322"/>
            <x v="1328"/>
            <x v="1517"/>
            <x v="1545"/>
            <x v="1633"/>
            <x v="1653"/>
            <x v="1686"/>
            <x v="1831"/>
            <x v="1919"/>
            <x v="1926"/>
            <x v="1974"/>
            <x v="2028"/>
            <x v="2095"/>
            <x v="2207"/>
            <x v="2214"/>
          </reference>
        </references>
      </pivotArea>
    </format>
    <format dxfId="39">
      <pivotArea dataOnly="0" labelOnly="1" fieldPosition="0">
        <references count="1">
          <reference field="2" count="50">
            <x v="202"/>
            <x v="218"/>
            <x v="222"/>
            <x v="234"/>
            <x v="273"/>
            <x v="312"/>
            <x v="331"/>
            <x v="354"/>
            <x v="597"/>
            <x v="639"/>
            <x v="724"/>
            <x v="725"/>
            <x v="768"/>
            <x v="793"/>
            <x v="826"/>
            <x v="840"/>
            <x v="920"/>
            <x v="947"/>
            <x v="964"/>
            <x v="970"/>
            <x v="979"/>
            <x v="987"/>
            <x v="1020"/>
            <x v="1076"/>
            <x v="1084"/>
            <x v="1112"/>
            <x v="1267"/>
            <x v="1285"/>
            <x v="1287"/>
            <x v="1300"/>
            <x v="1303"/>
            <x v="1320"/>
            <x v="1344"/>
            <x v="1385"/>
            <x v="1451"/>
            <x v="1549"/>
            <x v="1614"/>
            <x v="1752"/>
            <x v="1855"/>
            <x v="1910"/>
            <x v="1968"/>
            <x v="1986"/>
            <x v="1992"/>
            <x v="2010"/>
            <x v="2029"/>
            <x v="2043"/>
            <x v="2139"/>
            <x v="2154"/>
            <x v="2185"/>
            <x v="2262"/>
          </reference>
        </references>
      </pivotArea>
    </format>
    <format dxfId="38">
      <pivotArea dataOnly="0" labelOnly="1" fieldPosition="0">
        <references count="1">
          <reference field="2" count="50">
            <x v="47"/>
            <x v="109"/>
            <x v="169"/>
            <x v="221"/>
            <x v="237"/>
            <x v="283"/>
            <x v="291"/>
            <x v="298"/>
            <x v="302"/>
            <x v="304"/>
            <x v="307"/>
            <x v="336"/>
            <x v="342"/>
            <x v="364"/>
            <x v="367"/>
            <x v="394"/>
            <x v="542"/>
            <x v="555"/>
            <x v="563"/>
            <x v="584"/>
            <x v="620"/>
            <x v="643"/>
            <x v="651"/>
            <x v="749"/>
            <x v="754"/>
            <x v="760"/>
            <x v="780"/>
            <x v="798"/>
            <x v="900"/>
            <x v="935"/>
            <x v="936"/>
            <x v="940"/>
            <x v="1010"/>
            <x v="1012"/>
            <x v="1089"/>
            <x v="1091"/>
            <x v="1116"/>
            <x v="1213"/>
            <x v="1351"/>
            <x v="1642"/>
            <x v="1843"/>
            <x v="1938"/>
            <x v="1969"/>
            <x v="2006"/>
            <x v="2015"/>
            <x v="2030"/>
            <x v="2129"/>
            <x v="2156"/>
            <x v="2190"/>
            <x v="2247"/>
          </reference>
        </references>
      </pivotArea>
    </format>
    <format dxfId="37">
      <pivotArea dataOnly="0" labelOnly="1" fieldPosition="0">
        <references count="1">
          <reference field="2" count="50">
            <x v="51"/>
            <x v="65"/>
            <x v="111"/>
            <x v="209"/>
            <x v="212"/>
            <x v="245"/>
            <x v="294"/>
            <x v="295"/>
            <x v="297"/>
            <x v="299"/>
            <x v="303"/>
            <x v="318"/>
            <x v="374"/>
            <x v="416"/>
            <x v="581"/>
            <x v="622"/>
            <x v="714"/>
            <x v="750"/>
            <x v="802"/>
            <x v="851"/>
            <x v="946"/>
            <x v="969"/>
            <x v="1014"/>
            <x v="1088"/>
            <x v="1090"/>
            <x v="1098"/>
            <x v="1148"/>
            <x v="1163"/>
            <x v="1164"/>
            <x v="1185"/>
            <x v="1188"/>
            <x v="1276"/>
            <x v="1301"/>
            <x v="1306"/>
            <x v="1315"/>
            <x v="1325"/>
            <x v="1358"/>
            <x v="1366"/>
            <x v="1905"/>
            <x v="1906"/>
            <x v="1916"/>
            <x v="1941"/>
            <x v="1943"/>
            <x v="1959"/>
            <x v="1960"/>
            <x v="1971"/>
            <x v="1978"/>
            <x v="2001"/>
            <x v="2026"/>
            <x v="2127"/>
          </reference>
        </references>
      </pivotArea>
    </format>
    <format dxfId="36">
      <pivotArea dataOnly="0" labelOnly="1" fieldPosition="0">
        <references count="1">
          <reference field="2" count="50">
            <x v="257"/>
            <x v="309"/>
            <x v="334"/>
            <x v="345"/>
            <x v="346"/>
            <x v="368"/>
            <x v="547"/>
            <x v="704"/>
            <x v="794"/>
            <x v="820"/>
            <x v="823"/>
            <x v="831"/>
            <x v="926"/>
            <x v="933"/>
            <x v="939"/>
            <x v="944"/>
            <x v="958"/>
            <x v="963"/>
            <x v="967"/>
            <x v="995"/>
            <x v="1049"/>
            <x v="1067"/>
            <x v="1092"/>
            <x v="1105"/>
            <x v="1119"/>
            <x v="1142"/>
            <x v="1143"/>
            <x v="1153"/>
            <x v="1154"/>
            <x v="1182"/>
            <x v="1186"/>
            <x v="1265"/>
            <x v="1278"/>
            <x v="1294"/>
            <x v="1309"/>
            <x v="1312"/>
            <x v="1330"/>
            <x v="1342"/>
            <x v="1352"/>
            <x v="1386"/>
            <x v="1412"/>
            <x v="1957"/>
            <x v="1963"/>
            <x v="1967"/>
            <x v="2007"/>
            <x v="2013"/>
            <x v="2019"/>
            <x v="2038"/>
            <x v="2086"/>
            <x v="2177"/>
          </reference>
        </references>
      </pivotArea>
    </format>
    <format dxfId="35">
      <pivotArea dataOnly="0" labelOnly="1" fieldPosition="0">
        <references count="1">
          <reference field="2" count="50">
            <x v="60"/>
            <x v="61"/>
            <x v="71"/>
            <x v="296"/>
            <x v="344"/>
            <x v="400"/>
            <x v="417"/>
            <x v="434"/>
            <x v="437"/>
            <x v="729"/>
            <x v="744"/>
            <x v="753"/>
            <x v="759"/>
            <x v="763"/>
            <x v="812"/>
            <x v="817"/>
            <x v="849"/>
            <x v="925"/>
            <x v="945"/>
            <x v="949"/>
            <x v="966"/>
            <x v="978"/>
            <x v="1011"/>
            <x v="1018"/>
            <x v="1081"/>
            <x v="1097"/>
            <x v="1107"/>
            <x v="1111"/>
            <x v="1165"/>
            <x v="1274"/>
            <x v="1308"/>
            <x v="1313"/>
            <x v="1343"/>
            <x v="1345"/>
            <x v="1353"/>
            <x v="1356"/>
            <x v="1364"/>
            <x v="1367"/>
            <x v="1950"/>
            <x v="1956"/>
            <x v="2037"/>
            <x v="2083"/>
            <x v="2141"/>
            <x v="2149"/>
            <x v="2173"/>
            <x v="2183"/>
            <x v="2188"/>
            <x v="2194"/>
            <x v="2197"/>
            <x v="2216"/>
          </reference>
        </references>
      </pivotArea>
    </format>
    <format dxfId="34">
      <pivotArea dataOnly="0" labelOnly="1" fieldPosition="0">
        <references count="1">
          <reference field="2" count="50">
            <x v="105"/>
            <x v="165"/>
            <x v="200"/>
            <x v="249"/>
            <x v="263"/>
            <x v="290"/>
            <x v="369"/>
            <x v="385"/>
            <x v="390"/>
            <x v="407"/>
            <x v="460"/>
            <x v="752"/>
            <x v="756"/>
            <x v="771"/>
            <x v="778"/>
            <x v="893"/>
            <x v="930"/>
            <x v="934"/>
            <x v="938"/>
            <x v="955"/>
            <x v="956"/>
            <x v="960"/>
            <x v="961"/>
            <x v="975"/>
            <x v="1060"/>
            <x v="1126"/>
            <x v="1127"/>
            <x v="1152"/>
            <x v="1295"/>
            <x v="1334"/>
            <x v="1382"/>
            <x v="1393"/>
            <x v="1405"/>
            <x v="1898"/>
            <x v="1907"/>
            <x v="1912"/>
            <x v="1913"/>
            <x v="1927"/>
            <x v="1940"/>
            <x v="1966"/>
            <x v="1972"/>
            <x v="1973"/>
            <x v="1995"/>
            <x v="2016"/>
            <x v="2036"/>
            <x v="2091"/>
            <x v="2135"/>
            <x v="2136"/>
            <x v="2196"/>
            <x v="2261"/>
          </reference>
        </references>
      </pivotArea>
    </format>
    <format dxfId="33">
      <pivotArea dataOnly="0" labelOnly="1" fieldPosition="0">
        <references count="1">
          <reference field="2" count="50">
            <x v="26"/>
            <x v="41"/>
            <x v="43"/>
            <x v="45"/>
            <x v="250"/>
            <x v="264"/>
            <x v="281"/>
            <x v="315"/>
            <x v="349"/>
            <x v="356"/>
            <x v="408"/>
            <x v="419"/>
            <x v="526"/>
            <x v="630"/>
            <x v="758"/>
            <x v="775"/>
            <x v="821"/>
            <x v="869"/>
            <x v="881"/>
            <x v="906"/>
            <x v="952"/>
            <x v="957"/>
            <x v="965"/>
            <x v="968"/>
            <x v="976"/>
            <x v="993"/>
            <x v="1034"/>
            <x v="1104"/>
            <x v="1138"/>
            <x v="1144"/>
            <x v="1159"/>
            <x v="1166"/>
            <x v="1280"/>
            <x v="1354"/>
            <x v="1365"/>
            <x v="1377"/>
            <x v="1387"/>
            <x v="1395"/>
            <x v="1878"/>
            <x v="1902"/>
            <x v="2021"/>
            <x v="2078"/>
            <x v="2084"/>
            <x v="2102"/>
            <x v="2130"/>
            <x v="2133"/>
            <x v="2137"/>
            <x v="2182"/>
            <x v="2184"/>
            <x v="2195"/>
          </reference>
        </references>
      </pivotArea>
    </format>
    <format dxfId="32">
      <pivotArea dataOnly="0" labelOnly="1" fieldPosition="0">
        <references count="1">
          <reference field="2" count="50">
            <x v="23"/>
            <x v="29"/>
            <x v="40"/>
            <x v="248"/>
            <x v="280"/>
            <x v="326"/>
            <x v="329"/>
            <x v="379"/>
            <x v="388"/>
            <x v="393"/>
            <x v="435"/>
            <x v="507"/>
            <x v="508"/>
            <x v="538"/>
            <x v="585"/>
            <x v="602"/>
            <x v="697"/>
            <x v="702"/>
            <x v="743"/>
            <x v="810"/>
            <x v="819"/>
            <x v="829"/>
            <x v="870"/>
            <x v="871"/>
            <x v="877"/>
            <x v="889"/>
            <x v="1008"/>
            <x v="1029"/>
            <x v="1108"/>
            <x v="1136"/>
            <x v="1255"/>
            <x v="1269"/>
            <x v="1304"/>
            <x v="1347"/>
            <x v="1368"/>
            <x v="1401"/>
            <x v="1404"/>
            <x v="1895"/>
            <x v="1899"/>
            <x v="1901"/>
            <x v="1903"/>
            <x v="1914"/>
            <x v="2002"/>
            <x v="2017"/>
            <x v="2081"/>
            <x v="2085"/>
            <x v="2131"/>
            <x v="2132"/>
            <x v="2134"/>
            <x v="2172"/>
          </reference>
        </references>
      </pivotArea>
    </format>
    <format dxfId="31">
      <pivotArea dataOnly="0" labelOnly="1" fieldPosition="0">
        <references count="1">
          <reference field="2" count="50">
            <x v="13"/>
            <x v="18"/>
            <x v="19"/>
            <x v="27"/>
            <x v="30"/>
            <x v="33"/>
            <x v="36"/>
            <x v="42"/>
            <x v="59"/>
            <x v="72"/>
            <x v="226"/>
            <x v="236"/>
            <x v="261"/>
            <x v="265"/>
            <x v="274"/>
            <x v="278"/>
            <x v="300"/>
            <x v="301"/>
            <x v="339"/>
            <x v="380"/>
            <x v="396"/>
            <x v="421"/>
            <x v="433"/>
            <x v="641"/>
            <x v="696"/>
            <x v="748"/>
            <x v="755"/>
            <x v="805"/>
            <x v="861"/>
            <x v="872"/>
            <x v="873"/>
            <x v="874"/>
            <x v="876"/>
            <x v="879"/>
            <x v="929"/>
            <x v="950"/>
            <x v="991"/>
            <x v="994"/>
            <x v="1001"/>
            <x v="1035"/>
            <x v="1277"/>
            <x v="1378"/>
            <x v="1402"/>
            <x v="1411"/>
            <x v="1896"/>
            <x v="1924"/>
            <x v="1954"/>
            <x v="1979"/>
            <x v="2082"/>
            <x v="2179"/>
          </reference>
        </references>
      </pivotArea>
    </format>
    <format dxfId="30">
      <pivotArea dataOnly="0" labelOnly="1" fieldPosition="0">
        <references count="1">
          <reference field="2" count="50">
            <x v="17"/>
            <x v="24"/>
            <x v="28"/>
            <x v="31"/>
            <x v="34"/>
            <x v="35"/>
            <x v="37"/>
            <x v="38"/>
            <x v="39"/>
            <x v="44"/>
            <x v="238"/>
            <x v="271"/>
            <x v="308"/>
            <x v="341"/>
            <x v="350"/>
            <x v="370"/>
            <x v="389"/>
            <x v="391"/>
            <x v="405"/>
            <x v="430"/>
            <x v="700"/>
            <x v="735"/>
            <x v="742"/>
            <x v="745"/>
            <x v="783"/>
            <x v="806"/>
            <x v="811"/>
            <x v="834"/>
            <x v="836"/>
            <x v="853"/>
            <x v="859"/>
            <x v="862"/>
            <x v="875"/>
            <x v="880"/>
            <x v="931"/>
            <x v="983"/>
            <x v="1028"/>
            <x v="1036"/>
            <x v="1121"/>
            <x v="1383"/>
            <x v="1392"/>
            <x v="1403"/>
            <x v="1909"/>
            <x v="1917"/>
            <x v="1931"/>
            <x v="1958"/>
            <x v="2046"/>
            <x v="2080"/>
            <x v="2092"/>
            <x v="2176"/>
          </reference>
        </references>
      </pivotArea>
    </format>
    <format dxfId="29">
      <pivotArea dataOnly="0" labelOnly="1" fieldPosition="0">
        <references count="1">
          <reference field="2" count="50">
            <x v="16"/>
            <x v="32"/>
            <x v="277"/>
            <x v="282"/>
            <x v="351"/>
            <x v="362"/>
            <x v="378"/>
            <x v="381"/>
            <x v="382"/>
            <x v="383"/>
            <x v="387"/>
            <x v="406"/>
            <x v="418"/>
            <x v="429"/>
            <x v="646"/>
            <x v="746"/>
            <x v="781"/>
            <x v="808"/>
            <x v="860"/>
            <x v="981"/>
            <x v="992"/>
            <x v="1003"/>
            <x v="1016"/>
            <x v="1125"/>
            <x v="1132"/>
            <x v="1335"/>
            <x v="1363"/>
            <x v="1380"/>
            <x v="1396"/>
            <x v="1911"/>
            <x v="1942"/>
            <x v="2049"/>
            <x v="2050"/>
            <x v="2052"/>
            <x v="2055"/>
            <x v="2056"/>
            <x v="2057"/>
            <x v="2060"/>
            <x v="2061"/>
            <x v="2063"/>
            <x v="2065"/>
            <x v="2066"/>
            <x v="2067"/>
            <x v="2068"/>
            <x v="2069"/>
            <x v="2070"/>
            <x v="2071"/>
            <x v="2072"/>
            <x v="2073"/>
            <x v="2257"/>
          </reference>
        </references>
      </pivotArea>
    </format>
    <format dxfId="28">
      <pivotArea dataOnly="0" labelOnly="1" fieldPosition="0">
        <references count="1">
          <reference field="2" count="9">
            <x v="2048"/>
            <x v="2051"/>
            <x v="2058"/>
            <x v="2064"/>
            <x v="2074"/>
            <x v="2075"/>
            <x v="2076"/>
            <x v="2258"/>
            <x v="2259"/>
          </reference>
        </references>
      </pivotArea>
    </format>
    <format dxfId="27">
      <pivotArea dataOnly="0" labelOnly="1" grandRow="1" outline="0" fieldPosition="0"/>
    </format>
  </formats>
  <chartFormats count="3">
    <chartFormat chart="1" format="4"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grandTotalCaption="Average" updatedVersion="8" minRefreshableVersion="3" useAutoFormatting="1" itemPrintTitles="1" createdVersion="6" indent="0" outline="1" outlineData="1" multipleFieldFilters="0" chartFormat="3" rowHeaderCaption="Location">
  <location ref="D5" firstHeaderRow="0" firstDataRow="0" firstDataCol="0" rowPageCount="1" colPageCount="1"/>
  <pivotFields count="14">
    <pivotField multipleItemSelectionAllowed="1" showAll="0">
      <items count="16">
        <item h="1" x="0"/>
        <item x="10"/>
        <item h="1" x="12"/>
        <item h="1" x="1"/>
        <item h="1" x="11"/>
        <item h="1" x="9"/>
        <item h="1" x="2"/>
        <item h="1" x="13"/>
        <item h="1" x="3"/>
        <item h="1" x="4"/>
        <item h="1" x="8"/>
        <item h="1" x="5"/>
        <item h="1" x="14"/>
        <item h="1" x="6"/>
        <item h="1" x="7"/>
        <item t="default"/>
      </items>
    </pivotField>
    <pivotField showAll="0">
      <items count="195">
        <item x="9"/>
        <item x="63"/>
        <item x="151"/>
        <item x="143"/>
        <item x="12"/>
        <item x="13"/>
        <item x="110"/>
        <item x="107"/>
        <item x="105"/>
        <item x="101"/>
        <item x="106"/>
        <item x="104"/>
        <item x="108"/>
        <item x="103"/>
        <item x="102"/>
        <item x="109"/>
        <item x="122"/>
        <item m="1" x="189"/>
        <item x="64"/>
        <item x="65"/>
        <item x="14"/>
        <item x="33"/>
        <item x="15"/>
        <item x="86"/>
        <item x="42"/>
        <item x="0"/>
        <item x="41"/>
        <item x="44"/>
        <item x="115"/>
        <item x="117"/>
        <item x="36"/>
        <item x="156"/>
        <item x="163"/>
        <item x="38"/>
        <item x="35"/>
        <item x="120"/>
        <item x="82"/>
        <item x="83"/>
        <item x="84"/>
        <item x="66"/>
        <item x="165"/>
        <item x="34"/>
        <item x="67"/>
        <item x="148"/>
        <item x="16"/>
        <item x="68"/>
        <item x="69"/>
        <item x="160"/>
        <item x="17"/>
        <item x="11"/>
        <item x="155"/>
        <item x="123"/>
        <item x="149"/>
        <item x="124"/>
        <item x="116"/>
        <item x="1"/>
        <item x="18"/>
        <item x="19"/>
        <item x="150"/>
        <item x="70"/>
        <item x="162"/>
        <item x="45"/>
        <item x="20"/>
        <item x="21"/>
        <item x="71"/>
        <item x="72"/>
        <item x="85"/>
        <item x="2"/>
        <item x="166"/>
        <item x="46"/>
        <item x="140"/>
        <item x="47"/>
        <item x="48"/>
        <item x="125"/>
        <item x="3"/>
        <item x="147"/>
        <item x="73"/>
        <item x="87"/>
        <item x="139"/>
        <item x="126"/>
        <item m="1" x="192"/>
        <item x="161"/>
        <item x="49"/>
        <item x="152"/>
        <item x="127"/>
        <item x="159"/>
        <item x="111"/>
        <item x="121"/>
        <item x="128"/>
        <item x="50"/>
        <item x="74"/>
        <item x="129"/>
        <item x="51"/>
        <item x="52"/>
        <item x="130"/>
        <item x="22"/>
        <item x="119"/>
        <item x="145"/>
        <item x="23"/>
        <item x="113"/>
        <item x="164"/>
        <item x="10"/>
        <item x="167"/>
        <item x="4"/>
        <item x="24"/>
        <item x="5"/>
        <item m="1" x="191"/>
        <item m="1" x="174"/>
        <item m="1" x="183"/>
        <item m="1" x="178"/>
        <item m="1" x="179"/>
        <item x="153"/>
        <item x="62"/>
        <item x="141"/>
        <item x="144"/>
        <item x="112"/>
        <item x="154"/>
        <item x="157"/>
        <item x="53"/>
        <item x="131"/>
        <item x="37"/>
        <item x="75"/>
        <item x="76"/>
        <item x="132"/>
        <item x="6"/>
        <item x="133"/>
        <item m="1" x="188"/>
        <item x="93"/>
        <item x="94"/>
        <item x="95"/>
        <item x="96"/>
        <item x="97"/>
        <item x="98"/>
        <item x="99"/>
        <item x="100"/>
        <item x="77"/>
        <item x="54"/>
        <item x="55"/>
        <item x="118"/>
        <item x="134"/>
        <item x="56"/>
        <item x="158"/>
        <item x="43"/>
        <item x="32"/>
        <item x="30"/>
        <item m="1" x="190"/>
        <item x="31"/>
        <item x="89"/>
        <item m="1" x="187"/>
        <item m="1" x="186"/>
        <item m="1" x="185"/>
        <item m="1" x="184"/>
        <item m="1" x="182"/>
        <item m="1" x="181"/>
        <item m="1" x="180"/>
        <item m="1" x="177"/>
        <item m="1" x="176"/>
        <item m="1" x="172"/>
        <item m="1" x="175"/>
        <item m="1" x="171"/>
        <item m="1" x="170"/>
        <item m="1" x="169"/>
        <item m="1" x="168"/>
        <item m="1" x="193"/>
        <item x="7"/>
        <item x="57"/>
        <item x="78"/>
        <item m="1" x="173"/>
        <item x="135"/>
        <item x="25"/>
        <item x="79"/>
        <item x="88"/>
        <item x="80"/>
        <item x="136"/>
        <item x="58"/>
        <item x="26"/>
        <item x="81"/>
        <item x="90"/>
        <item x="91"/>
        <item x="27"/>
        <item x="137"/>
        <item x="146"/>
        <item x="8"/>
        <item x="39"/>
        <item x="40"/>
        <item x="59"/>
        <item x="28"/>
        <item x="114"/>
        <item x="60"/>
        <item x="29"/>
        <item x="61"/>
        <item x="142"/>
        <item x="92"/>
        <item x="138"/>
        <item t="default"/>
      </items>
    </pivotField>
    <pivotField axis="axisPage" multipleItemSelectionAllowed="1" showAll="0" includeNewItemsInFilter="1">
      <items count="2995">
        <item x="1398"/>
        <item m="1" x="2952"/>
        <item m="1" x="2795"/>
        <item m="1" x="2857"/>
        <item m="1" x="2962"/>
        <item m="1" x="2819"/>
        <item m="1" x="2943"/>
        <item x="745"/>
        <item m="1" x="2918"/>
        <item x="1407"/>
        <item x="741"/>
        <item x="1405"/>
        <item x="733"/>
        <item x="702"/>
        <item x="1489"/>
        <item x="731"/>
        <item x="1128"/>
        <item x="1129"/>
        <item x="1130"/>
        <item x="1131"/>
        <item m="1" x="2842"/>
        <item m="1" x="2959"/>
        <item x="903"/>
        <item x="23"/>
        <item x="954"/>
        <item x="455"/>
        <item x="1159"/>
        <item x="1192"/>
        <item x="1217"/>
        <item x="510"/>
        <item x="714"/>
        <item x="54"/>
        <item x="279"/>
        <item x="1554"/>
        <item x="1101"/>
        <item x="75"/>
        <item x="74"/>
        <item x="76"/>
        <item x="2007"/>
        <item x="2006"/>
        <item x="518"/>
        <item x="295"/>
        <item x="467"/>
        <item x="516"/>
        <item x="1185"/>
        <item x="1556"/>
        <item x="1516"/>
        <item x="1558"/>
        <item x="1176"/>
        <item x="855"/>
        <item x="1310"/>
        <item x="1067"/>
        <item x="1582"/>
        <item x="1121"/>
        <item x="805"/>
        <item x="806"/>
        <item x="127"/>
        <item x="984"/>
        <item m="1" x="2799"/>
        <item x="457"/>
        <item x="2003"/>
        <item x="756"/>
        <item x="1106"/>
        <item x="1998"/>
        <item x="1728"/>
        <item x="757"/>
        <item x="186"/>
        <item x="776"/>
        <item x="1010"/>
        <item x="770"/>
        <item x="303"/>
        <item x="1397"/>
        <item x="55"/>
        <item x="244"/>
        <item m="1" x="2886"/>
        <item x="1085"/>
        <item x="1635"/>
        <item m="1" x="2937"/>
        <item x="606"/>
        <item x="477"/>
        <item x="1859"/>
        <item x="502"/>
        <item x="1524"/>
        <item x="1636"/>
        <item x="238"/>
        <item x="1825"/>
        <item x="306"/>
        <item x="307"/>
        <item x="308"/>
        <item x="1068"/>
        <item x="1510"/>
        <item x="1890"/>
        <item x="428"/>
        <item x="1766"/>
        <item x="309"/>
        <item x="963"/>
        <item x="1169"/>
        <item x="1498"/>
        <item x="1681"/>
        <item x="478"/>
        <item x="1694"/>
        <item x="429"/>
        <item m="1" x="2849"/>
        <item m="1" x="2933"/>
        <item x="524"/>
        <item x="1311"/>
        <item x="1874"/>
        <item x="409"/>
        <item m="1" x="2980"/>
        <item x="1328"/>
        <item x="1451"/>
        <item x="1061"/>
        <item x="1030"/>
        <item x="602"/>
        <item x="1062"/>
        <item x="1063"/>
        <item x="964"/>
        <item x="430"/>
        <item x="1031"/>
        <item m="1" x="2816"/>
        <item x="1826"/>
        <item x="1891"/>
        <item x="1976"/>
        <item x="893"/>
        <item x="1642"/>
        <item x="1641"/>
        <item x="1624"/>
        <item x="415"/>
        <item x="894"/>
        <item x="895"/>
        <item x="896"/>
        <item x="569"/>
        <item x="692"/>
        <item x="897"/>
        <item x="1606"/>
        <item m="1" x="2985"/>
        <item x="1447"/>
        <item x="791"/>
        <item m="1" x="2864"/>
        <item x="1064"/>
        <item x="898"/>
        <item x="1073"/>
        <item x="867"/>
        <item x="599"/>
        <item x="600"/>
        <item x="1119"/>
        <item x="899"/>
        <item x="1940"/>
        <item x="1109"/>
        <item x="1065"/>
        <item m="1" x="2844"/>
        <item m="1" x="2929"/>
        <item x="1120"/>
        <item x="1655"/>
        <item x="616"/>
        <item x="1090"/>
        <item x="1517"/>
        <item x="1087"/>
        <item x="1977"/>
        <item x="1116"/>
        <item m="1" x="2852"/>
        <item x="1900"/>
        <item x="921"/>
        <item x="431"/>
        <item x="856"/>
        <item x="1291"/>
        <item x="1046"/>
        <item m="1" x="2839"/>
        <item x="1901"/>
        <item x="601"/>
        <item x="668"/>
        <item m="1" x="2833"/>
        <item x="1292"/>
        <item x="408"/>
        <item x="1088"/>
        <item m="1" x="2911"/>
        <item x="900"/>
        <item x="210"/>
        <item x="199"/>
        <item m="1" x="2803"/>
        <item x="758"/>
        <item x="2012"/>
        <item x="284"/>
        <item x="1740"/>
        <item x="1720"/>
        <item x="1569"/>
        <item x="1408"/>
        <item x="1200"/>
        <item x="282"/>
        <item x="1400"/>
        <item x="734"/>
        <item x="302"/>
        <item m="1" x="2817"/>
        <item x="1404"/>
        <item x="738"/>
        <item x="1224"/>
        <item x="1741"/>
        <item x="1738"/>
        <item x="1739"/>
        <item x="1721"/>
        <item x="1392"/>
        <item x="288"/>
        <item x="1225"/>
        <item x="1409"/>
        <item x="304"/>
        <item x="89"/>
        <item x="298"/>
        <item x="1374"/>
        <item m="1" x="2956"/>
        <item x="1375"/>
        <item x="287"/>
        <item x="460"/>
        <item x="1359"/>
        <item x="1823"/>
        <item x="267"/>
        <item x="286"/>
        <item x="407"/>
        <item x="1007"/>
        <item x="1543"/>
        <item x="266"/>
        <item x="90"/>
        <item x="376"/>
        <item x="1696"/>
        <item x="1452"/>
        <item x="966"/>
        <item x="1465"/>
        <item x="25"/>
        <item x="1508"/>
        <item x="681"/>
        <item x="1066"/>
        <item x="743"/>
        <item x="744"/>
        <item x="47"/>
        <item x="861"/>
        <item x="862"/>
        <item m="1" x="2797"/>
        <item x="1713"/>
        <item x="1714"/>
        <item x="78"/>
        <item x="1941"/>
        <item x="230"/>
        <item x="1527"/>
        <item x="1536"/>
        <item x="1942"/>
        <item x="1454"/>
        <item x="807"/>
        <item x="746"/>
        <item x="1528"/>
        <item x="1564"/>
        <item x="1549"/>
        <item x="1372"/>
        <item x="1638"/>
        <item x="1637"/>
        <item x="1490"/>
        <item x="406"/>
        <item x="338"/>
        <item m="1" x="2970"/>
        <item x="603"/>
        <item m="1" x="2946"/>
        <item x="868"/>
        <item x="869"/>
        <item x="1236"/>
        <item x="339"/>
        <item x="626"/>
        <item x="1730"/>
        <item x="1729"/>
        <item x="1488"/>
        <item x="689"/>
        <item m="1" x="2888"/>
        <item x="1165"/>
        <item x="1519"/>
        <item x="1189"/>
        <item x="1455"/>
        <item x="947"/>
        <item x="926"/>
        <item x="958"/>
        <item x="1344"/>
        <item x="1371"/>
        <item x="1127"/>
        <item x="1943"/>
        <item x="808"/>
        <item x="1551"/>
        <item x="39"/>
        <item x="1179"/>
        <item x="1513"/>
        <item x="960"/>
        <item x="961"/>
        <item x="962"/>
        <item x="1172"/>
        <item x="870"/>
        <item x="1156"/>
        <item x="1293"/>
        <item x="871"/>
        <item x="872"/>
        <item x="1347"/>
        <item x="809"/>
        <item x="810"/>
        <item x="811"/>
        <item x="812"/>
        <item x="813"/>
        <item x="1141"/>
        <item x="1142"/>
        <item x="873"/>
        <item x="1294"/>
        <item x="939"/>
        <item x="1634"/>
        <item m="1" x="2859"/>
        <item x="1111"/>
        <item x="273"/>
        <item x="1060"/>
        <item x="2016"/>
        <item x="967"/>
        <item x="1584"/>
        <item x="747"/>
        <item m="1" x="2948"/>
        <item x="1561"/>
        <item x="1499"/>
        <item x="1122"/>
        <item x="1295"/>
        <item x="1000"/>
        <item x="1529"/>
        <item x="1520"/>
        <item x="679"/>
        <item m="1" x="2965"/>
        <item x="1258"/>
        <item x="1534"/>
        <item x="1296"/>
        <item x="902"/>
        <item m="1" x="2892"/>
        <item x="722"/>
        <item m="1" x="2826"/>
        <item x="1329"/>
        <item x="1860"/>
        <item x="469"/>
        <item x="521"/>
        <item x="777"/>
        <item x="778"/>
        <item x="857"/>
        <item x="1507"/>
        <item x="1181"/>
        <item x="924"/>
        <item x="1717"/>
        <item x="953"/>
        <item x="160"/>
        <item x="671"/>
        <item x="1089"/>
        <item x="1094"/>
        <item m="1" x="2848"/>
        <item x="1055"/>
        <item x="296"/>
        <item x="132"/>
        <item x="73"/>
        <item x="507"/>
        <item x="1501"/>
        <item x="1539"/>
        <item x="1506"/>
        <item x="1312"/>
        <item x="1945"/>
        <item x="1263"/>
        <item m="1" x="2925"/>
        <item x="793"/>
        <item x="858"/>
        <item x="1725"/>
        <item x="114"/>
        <item x="814"/>
        <item m="1" x="2964"/>
        <item x="1494"/>
        <item x="1348"/>
        <item x="1481"/>
        <item x="1396"/>
        <item x="38"/>
        <item x="1946"/>
        <item x="1947"/>
        <item x="605"/>
        <item x="1566"/>
        <item x="1183"/>
        <item x="1265"/>
        <item x="723"/>
        <item x="1726"/>
        <item x="1004"/>
        <item x="1160"/>
        <item x="1196"/>
        <item x="1195"/>
        <item x="2004"/>
        <item m="1" x="2949"/>
        <item x="1077"/>
        <item x="1136"/>
        <item x="77"/>
        <item x="1186"/>
        <item x="51"/>
        <item x="517"/>
        <item x="52"/>
        <item x="1005"/>
        <item x="1218"/>
        <item x="1166"/>
        <item m="1" x="2974"/>
        <item x="1079"/>
        <item m="1" x="2812"/>
        <item x="945"/>
        <item x="759"/>
        <item x="948"/>
        <item x="1570"/>
        <item x="782"/>
        <item x="1457"/>
        <item x="416"/>
        <item x="701"/>
        <item x="700"/>
        <item x="1245"/>
        <item x="272"/>
        <item x="1469"/>
        <item x="1439"/>
        <item x="87"/>
        <item x="46"/>
        <item x="874"/>
        <item x="779"/>
        <item x="1732"/>
        <item x="1482"/>
        <item x="640"/>
        <item x="1126"/>
        <item x="927"/>
        <item x="815"/>
        <item x="949"/>
        <item x="816"/>
        <item x="817"/>
        <item x="818"/>
        <item x="1654"/>
        <item x="1652"/>
        <item x="1653"/>
        <item x="1700"/>
        <item x="1180"/>
        <item x="1096"/>
        <item x="859"/>
        <item x="875"/>
        <item x="456"/>
        <item x="719"/>
        <item x="952"/>
        <item m="1" x="2790"/>
        <item x="790"/>
        <item x="1599"/>
        <item m="1" x="2920"/>
        <item x="139"/>
        <item x="218"/>
        <item x="1"/>
        <item x="1619"/>
        <item x="1608"/>
        <item x="1643"/>
        <item x="216"/>
        <item x="135"/>
        <item x="1646"/>
        <item x="1259"/>
        <item x="1476"/>
        <item x="1614"/>
        <item x="144"/>
        <item x="198"/>
        <item x="732"/>
        <item x="1884"/>
        <item x="165"/>
        <item x="117"/>
        <item m="1" x="2820"/>
        <item x="1885"/>
        <item x="1298"/>
        <item x="1446"/>
        <item x="115"/>
        <item x="1595"/>
        <item m="1" x="2863"/>
        <item x="1745"/>
        <item x="1626"/>
        <item x="1898"/>
        <item x="105"/>
        <item x="2015"/>
        <item x="1657"/>
        <item x="1651"/>
        <item x="1601"/>
        <item x="1662"/>
        <item x="1616"/>
        <item x="224"/>
        <item x="1613"/>
        <item x="1921"/>
        <item m="1" x="2927"/>
        <item x="1438"/>
        <item x="213"/>
        <item x="1620"/>
        <item x="113"/>
        <item x="1912"/>
        <item x="1630"/>
        <item x="1913"/>
        <item x="103"/>
        <item m="1" x="2867"/>
        <item x="1914"/>
        <item x="134"/>
        <item x="1923"/>
        <item x="99"/>
        <item x="1915"/>
        <item x="1922"/>
        <item x="98"/>
        <item x="1815"/>
        <item x="137"/>
        <item x="1491"/>
        <item x="32"/>
        <item x="1622"/>
        <item x="118"/>
        <item x="1623"/>
        <item x="2"/>
        <item x="1602"/>
        <item x="3"/>
        <item x="1628"/>
        <item m="1" x="2880"/>
        <item x="760"/>
        <item x="1330"/>
        <item x="206"/>
        <item x="200"/>
        <item x="207"/>
        <item x="208"/>
        <item x="607"/>
        <item x="1746"/>
        <item x="1593"/>
        <item x="142"/>
        <item x="1645"/>
        <item x="155"/>
        <item x="1661"/>
        <item m="1" x="2973"/>
        <item x="143"/>
        <item x="138"/>
        <item m="1" x="2804"/>
        <item x="229"/>
        <item x="219"/>
        <item x="1349"/>
        <item x="1625"/>
        <item x="4"/>
        <item x="613"/>
        <item x="5"/>
        <item m="1" x="2955"/>
        <item m="1" x="2941"/>
        <item x="1071"/>
        <item x="1924"/>
        <item x="194"/>
        <item x="1266"/>
        <item x="172"/>
        <item x="1314"/>
        <item x="1916"/>
        <item x="585"/>
        <item x="1496"/>
        <item x="1431"/>
        <item x="225"/>
        <item x="1888"/>
        <item m="1" x="2843"/>
        <item x="121"/>
        <item x="294"/>
        <item x="417"/>
        <item x="217"/>
        <item x="1649"/>
        <item x="1675"/>
        <item x="1618"/>
        <item x="136"/>
        <item x="1594"/>
        <item x="1747"/>
        <item x="109"/>
        <item x="234"/>
        <item x="794"/>
        <item x="108"/>
        <item x="1820"/>
        <item x="1663"/>
        <item x="1450"/>
        <item x="31"/>
        <item x="215"/>
        <item x="141"/>
        <item x="1449"/>
        <item m="1" x="2825"/>
        <item x="1072"/>
        <item x="1748"/>
        <item x="6"/>
        <item x="7"/>
        <item x="204"/>
        <item x="1665"/>
        <item x="1432"/>
        <item x="1441"/>
        <item x="1660"/>
        <item x="1442"/>
        <item x="13"/>
        <item x="320"/>
        <item x="212"/>
        <item x="1350"/>
        <item m="1" x="2912"/>
        <item x="1495"/>
        <item x="1612"/>
        <item x="280"/>
        <item x="418"/>
        <item x="1892"/>
        <item x="159"/>
        <item x="479"/>
        <item x="419"/>
        <item x="420"/>
        <item x="594"/>
        <item m="1" x="2798"/>
        <item x="9"/>
        <item x="8"/>
        <item m="1" x="2813"/>
        <item x="609"/>
        <item x="1448"/>
        <item x="156"/>
        <item x="1816"/>
        <item x="201"/>
        <item x="1351"/>
        <item x="122"/>
        <item x="1764"/>
        <item x="1925"/>
        <item x="0"/>
        <item x="1886"/>
        <item x="1345"/>
        <item x="1817"/>
        <item x="120"/>
        <item x="593"/>
        <item x="1926"/>
        <item x="197"/>
        <item m="1" x="2986"/>
        <item x="12"/>
        <item x="175"/>
        <item x="203"/>
        <item x="145"/>
        <item x="209"/>
        <item x="1426"/>
        <item x="146"/>
        <item x="1352"/>
        <item x="221"/>
        <item x="222"/>
        <item x="220"/>
        <item m="1" x="2868"/>
        <item m="1" x="2898"/>
        <item x="1478"/>
        <item x="1927"/>
        <item x="101"/>
        <item x="1656"/>
        <item m="1" x="2906"/>
        <item m="1" x="2789"/>
        <item x="195"/>
        <item x="196"/>
        <item m="1" x="2981"/>
        <item x="1928"/>
        <item x="140"/>
        <item x="1458"/>
        <item x="1433"/>
        <item x="30"/>
        <item x="1464"/>
        <item x="1611"/>
        <item x="133"/>
        <item x="1604"/>
        <item x="1353"/>
        <item x="10"/>
        <item x="148"/>
        <item x="104"/>
        <item x="205"/>
        <item x="1621"/>
        <item x="1929"/>
        <item x="1658"/>
        <item x="1893"/>
        <item m="1" x="2876"/>
        <item x="116"/>
        <item x="1617"/>
        <item m="1" x="2829"/>
        <item x="223"/>
        <item x="214"/>
        <item x="1609"/>
        <item m="1" x="2957"/>
        <item x="775"/>
        <item x="1603"/>
        <item x="1346"/>
        <item x="1931"/>
        <item x="1918"/>
        <item x="1917"/>
        <item x="1664"/>
        <item x="33"/>
        <item x="34"/>
        <item m="1" x="2913"/>
        <item x="682"/>
        <item x="1930"/>
        <item x="1589"/>
        <item x="1473"/>
        <item x="1633"/>
        <item x="289"/>
        <item m="1" x="2922"/>
        <item x="1427"/>
        <item m="1" x="2901"/>
        <item x="1765"/>
        <item m="1" x="2954"/>
        <item x="584"/>
        <item m="1" x="2944"/>
        <item x="1648"/>
        <item x="1497"/>
        <item m="1" x="2870"/>
        <item x="1819"/>
        <item x="111"/>
        <item x="1920"/>
        <item x="1615"/>
        <item x="1686"/>
        <item x="1698"/>
        <item x="1492"/>
        <item x="1133"/>
        <item x="928"/>
        <item m="1" x="2993"/>
        <item x="1827"/>
        <item x="1100"/>
        <item x="85"/>
        <item x="649"/>
        <item x="480"/>
        <item x="761"/>
        <item m="1" x="2840"/>
        <item x="470"/>
        <item x="499"/>
        <item x="1754"/>
        <item x="471"/>
        <item x="508"/>
        <item x="1701"/>
        <item x="525"/>
        <item x="481"/>
        <item x="762"/>
        <item x="597"/>
        <item x="1784"/>
        <item x="1785"/>
        <item x="691"/>
        <item x="1875"/>
        <item x="667"/>
        <item x="694"/>
        <item x="617"/>
        <item x="432"/>
        <item x="35"/>
        <item x="1058"/>
        <item x="1861"/>
        <item x="1948"/>
        <item x="1644"/>
        <item x="925"/>
        <item x="819"/>
        <item x="876"/>
        <item x="877"/>
        <item x="1268"/>
        <item m="1" x="2830"/>
        <item x="501"/>
        <item x="1054"/>
        <item x="1434"/>
        <item x="892"/>
        <item x="920"/>
        <item x="1560"/>
        <item x="863"/>
        <item x="466"/>
        <item x="131"/>
        <item x="1182"/>
        <item x="62"/>
        <item x="63"/>
        <item x="1270"/>
        <item x="931"/>
        <item x="820"/>
        <item x="763"/>
        <item m="1" x="2879"/>
        <item x="1354"/>
        <item x="1075"/>
        <item x="126"/>
        <item x="125"/>
        <item x="124"/>
        <item m="1" x="2793"/>
        <item x="1999"/>
        <item x="878"/>
        <item x="822"/>
        <item x="823"/>
        <item x="1197"/>
        <item x="764"/>
        <item x="753"/>
        <item x="1767"/>
        <item x="929"/>
        <item x="703"/>
        <item x="821"/>
        <item x="718"/>
        <item x="754"/>
        <item x="1389"/>
        <item x="321"/>
        <item x="290"/>
        <item x="464"/>
        <item x="930"/>
        <item x="268"/>
        <item x="1083"/>
        <item x="957"/>
        <item x="1724"/>
        <item x="824"/>
        <item x="1385"/>
        <item x="1768"/>
        <item x="1387"/>
        <item x="2027"/>
        <item x="1769"/>
        <item x="1770"/>
        <item x="1786"/>
        <item x="2028"/>
        <item x="1771"/>
        <item x="1787"/>
        <item x="1772"/>
        <item x="1773"/>
        <item x="956"/>
        <item x="1190"/>
        <item x="1774"/>
        <item m="1" x="2800"/>
        <item x="1712"/>
        <item x="1232"/>
        <item x="698"/>
        <item x="1124"/>
        <item m="1" x="2831"/>
        <item x="1069"/>
        <item x="1503"/>
        <item x="1502"/>
        <item x="1555"/>
        <item x="45"/>
        <item m="1" x="2891"/>
        <item x="1231"/>
        <item x="1300"/>
        <item x="1718"/>
        <item x="1715"/>
        <item x="1716"/>
        <item m="1" x="2972"/>
        <item x="904"/>
        <item x="905"/>
        <item x="1315"/>
        <item x="1316"/>
        <item x="1504"/>
        <item x="1553"/>
        <item x="1097"/>
        <item x="1098"/>
        <item x="1844"/>
        <item x="774"/>
        <item x="1697"/>
        <item x="1410"/>
        <item x="88"/>
        <item x="1735"/>
        <item x="985"/>
        <item x="938"/>
        <item x="1949"/>
        <item x="1388"/>
        <item x="1865"/>
        <item x="854"/>
        <item x="42"/>
        <item x="1950"/>
        <item x="1355"/>
        <item x="301"/>
        <item x="596"/>
        <item x="595"/>
        <item x="610"/>
        <item x="1479"/>
        <item x="1399"/>
        <item x="729"/>
        <item x="1737"/>
        <item x="86"/>
        <item x="825"/>
        <item x="1238"/>
        <item x="826"/>
        <item x="950"/>
        <item x="827"/>
        <item x="828"/>
        <item x="829"/>
        <item x="951"/>
        <item x="1693"/>
        <item m="1" x="2905"/>
        <item x="404"/>
        <item x="1869"/>
        <item m="1" x="2939"/>
        <item x="1137"/>
        <item x="1161"/>
        <item x="1194"/>
        <item x="1193"/>
        <item m="1" x="2919"/>
        <item m="1" x="2821"/>
        <item m="1" x="2837"/>
        <item m="1" x="2909"/>
        <item m="1" x="2801"/>
        <item m="1" x="2884"/>
        <item x="716"/>
        <item x="66"/>
        <item m="1" x="2854"/>
        <item x="500"/>
        <item x="519"/>
        <item x="274"/>
        <item m="1" x="2897"/>
        <item x="68"/>
        <item x="26"/>
        <item m="1" x="2904"/>
        <item x="72"/>
        <item x="589"/>
        <item x="1301"/>
        <item x="2000"/>
        <item x="1899"/>
        <item x="1610"/>
        <item x="1532"/>
        <item x="830"/>
        <item x="461"/>
        <item x="1951"/>
        <item x="269"/>
        <item x="783"/>
        <item x="1866"/>
        <item x="773"/>
        <item x="1230"/>
        <item x="343"/>
        <item x="526"/>
        <item x="1952"/>
        <item x="1531"/>
        <item x="245"/>
        <item x="246"/>
        <item x="1167"/>
        <item x="1466"/>
        <item m="1" x="2903"/>
        <item x="463"/>
        <item x="1171"/>
        <item x="1170"/>
        <item x="968"/>
        <item x="421"/>
        <item x="1302"/>
        <item x="527"/>
        <item x="422"/>
        <item x="433"/>
        <item x="1538"/>
        <item x="515"/>
        <item x="119"/>
        <item x="1317"/>
        <item x="1953"/>
        <item x="583"/>
        <item x="434"/>
        <item x="1934"/>
        <item x="1272"/>
        <item x="1444"/>
        <item x="514"/>
        <item x="1443"/>
        <item x="586"/>
        <item x="94"/>
        <item x="95"/>
        <item x="940"/>
        <item x="711"/>
        <item x="275"/>
        <item x="293"/>
        <item x="1001"/>
        <item x="802"/>
        <item x="37"/>
        <item x="1246"/>
        <item x="1202"/>
        <item x="1247"/>
        <item x="1138"/>
        <item x="1248"/>
        <item x="1144"/>
        <item x="1221"/>
        <item x="1393"/>
        <item x="587"/>
        <item x="1578"/>
        <item x="1151"/>
        <item x="1395"/>
        <item x="1140"/>
        <item x="1145"/>
        <item x="1411"/>
        <item x="1361"/>
        <item x="1249"/>
        <item x="19"/>
        <item x="1367"/>
        <item x="300"/>
        <item x="942"/>
        <item x="1149"/>
        <item x="1226"/>
        <item x="1391"/>
        <item x="1139"/>
        <item x="1419"/>
        <item x="1377"/>
        <item x="1148"/>
        <item x="459"/>
        <item x="1378"/>
        <item x="305"/>
        <item x="1394"/>
        <item x="1155"/>
        <item x="1158"/>
        <item x="1250"/>
        <item x="1150"/>
        <item x="2009"/>
        <item x="1486"/>
        <item x="833"/>
        <item x="831"/>
        <item x="832"/>
        <item x="1723"/>
        <item x="84"/>
        <item x="922"/>
        <item x="1331"/>
        <item x="834"/>
        <item x="1475"/>
        <item x="1243"/>
        <item x="1935"/>
        <item x="1184"/>
        <item x="1505"/>
        <item m="1" x="2947"/>
        <item x="188"/>
        <item x="906"/>
        <item x="1445"/>
        <item x="728"/>
        <item m="1" x="2900"/>
        <item x="511"/>
        <item x="1216"/>
        <item x="64"/>
        <item x="65"/>
        <item x="281"/>
        <item m="1" x="2855"/>
        <item x="712"/>
        <item x="780"/>
        <item x="1954"/>
        <item x="739"/>
        <item x="1135"/>
        <item m="1" x="2951"/>
        <item x="1242"/>
        <item x="1955"/>
        <item x="932"/>
        <item x="278"/>
        <item x="1318"/>
        <item x="1191"/>
        <item m="1" x="2915"/>
        <item x="1014"/>
        <item x="835"/>
        <item x="941"/>
        <item m="1" x="2845"/>
        <item x="721"/>
        <item x="969"/>
        <item x="1132"/>
        <item x="797"/>
        <item x="1362"/>
        <item x="879"/>
        <item x="880"/>
        <item x="860"/>
        <item x="864"/>
        <item x="1260"/>
        <item x="378"/>
        <item x="167"/>
        <item x="628"/>
        <item x="1483"/>
        <item x="57"/>
        <item x="56"/>
        <item x="1537"/>
        <item x="1319"/>
        <item x="1895"/>
        <item x="1889"/>
        <item x="243"/>
        <item x="53"/>
        <item x="61"/>
        <item x="1896"/>
        <item x="836"/>
        <item x="672"/>
        <item x="1894"/>
        <item x="748"/>
        <item x="570"/>
        <item x="1862"/>
        <item x="772"/>
        <item x="503"/>
        <item x="1758"/>
        <item x="1709"/>
        <item x="453"/>
        <item x="781"/>
        <item x="2017"/>
        <item x="571"/>
        <item x="423"/>
        <item x="1828"/>
        <item x="1829"/>
        <item x="482"/>
        <item x="528"/>
        <item x="1074"/>
        <item x="749"/>
        <item m="1" x="2914"/>
        <item x="771"/>
        <item x="1897"/>
        <item x="472"/>
        <item x="801"/>
        <item x="837"/>
        <item x="1956"/>
        <item x="1876"/>
        <item x="789"/>
        <item x="1902"/>
        <item x="1525"/>
        <item x="1760"/>
        <item x="1775"/>
        <item x="1744"/>
        <item x="529"/>
        <item x="803"/>
        <item x="1523"/>
        <item x="799"/>
        <item x="435"/>
        <item x="800"/>
        <item x="1647"/>
        <item x="1535"/>
        <item x="699"/>
        <item m="1" x="2924"/>
        <item x="1877"/>
        <item x="465"/>
        <item x="1605"/>
        <item x="1734"/>
        <item x="907"/>
        <item x="1205"/>
        <item x="1206"/>
        <item x="1207"/>
        <item x="1208"/>
        <item x="1209"/>
        <item x="1704"/>
        <item x="97"/>
        <item x="1546"/>
        <item x="1639"/>
        <item x="1565"/>
        <item x="1581"/>
        <item x="96"/>
        <item m="1" x="2878"/>
        <item x="1493"/>
        <item x="881"/>
        <item x="882"/>
        <item x="1146"/>
        <item x="1153"/>
        <item x="1843"/>
        <item x="1332"/>
        <item x="1188"/>
        <item x="1370"/>
        <item m="1" x="2942"/>
        <item x="1273"/>
        <item x="123"/>
        <item x="717"/>
        <item x="917"/>
        <item x="1168"/>
        <item x="1333"/>
        <item x="908"/>
        <item x="1363"/>
        <item x="1303"/>
        <item x="40"/>
        <item x="1304"/>
        <item x="1008"/>
        <item x="1719"/>
        <item x="1731"/>
        <item x="1235"/>
        <item x="270"/>
        <item x="1237"/>
        <item x="285"/>
        <item x="838"/>
        <item x="839"/>
        <item x="20"/>
        <item x="1234"/>
        <item x="322"/>
        <item x="271"/>
        <item m="1" x="2866"/>
        <item x="1542"/>
        <item x="1081"/>
        <item x="1251"/>
        <item x="341"/>
        <item x="342"/>
        <item x="1198"/>
        <item x="1252"/>
        <item x="41"/>
        <item x="1379"/>
        <item x="2013"/>
        <item x="324"/>
        <item x="1830"/>
        <item x="1412"/>
        <item x="377"/>
        <item x="840"/>
        <item x="231"/>
        <item x="1334"/>
        <item x="933"/>
        <item x="1360"/>
        <item x="841"/>
        <item x="1887"/>
        <item x="1583"/>
        <item x="970"/>
        <item x="971"/>
        <item x="247"/>
        <item x="325"/>
        <item x="326"/>
        <item x="1471"/>
        <item x="1162"/>
        <item x="1163"/>
        <item x="1164"/>
        <item x="1978"/>
        <item x="611"/>
        <item x="612"/>
        <item x="1831"/>
        <item x="683"/>
        <item x="621"/>
        <item m="1" x="2805"/>
        <item x="1107"/>
        <item x="530"/>
        <item x="883"/>
        <item x="784"/>
        <item x="1957"/>
        <item x="1629"/>
        <item x="669"/>
        <item x="1975"/>
        <item x="1274"/>
        <item x="1678"/>
        <item x="1958"/>
        <item x="1586"/>
        <item x="1335"/>
        <item m="1" x="2983"/>
        <item x="842"/>
        <item x="795"/>
        <item x="1670"/>
        <item x="1669"/>
        <item x="909"/>
        <item x="1936"/>
        <item x="1822"/>
        <item x="1937"/>
        <item x="211"/>
        <item x="910"/>
        <item x="1867"/>
        <item x="331"/>
        <item x="1275"/>
        <item x="483"/>
        <item x="242"/>
        <item x="128"/>
        <item x="129"/>
        <item m="1" x="2828"/>
        <item m="1" x="2827"/>
        <item x="152"/>
        <item x="153"/>
        <item x="190"/>
        <item x="191"/>
        <item x="192"/>
        <item x="1631"/>
        <item x="972"/>
        <item x="1776"/>
        <item x="2014"/>
        <item x="666"/>
        <item x="1750"/>
        <item x="1757"/>
        <item x="1689"/>
        <item x="149"/>
        <item x="1749"/>
        <item m="1" x="2832"/>
        <item x="248"/>
        <item x="646"/>
        <item x="1173"/>
        <item x="1178"/>
        <item x="1682"/>
        <item x="410"/>
        <item m="1" x="2824"/>
        <item x="639"/>
        <item x="630"/>
        <item x="1751"/>
        <item x="1679"/>
        <item x="107"/>
        <item x="647"/>
        <item x="664"/>
        <item x="659"/>
        <item x="645"/>
        <item x="157"/>
        <item x="1756"/>
        <item x="2018"/>
        <item x="622"/>
        <item x="106"/>
        <item x="1627"/>
        <item x="644"/>
        <item x="147"/>
        <item x="150"/>
        <item x="1845"/>
        <item x="615"/>
        <item x="1632"/>
        <item x="973"/>
        <item x="651"/>
        <item m="1" x="2787"/>
        <item x="1979"/>
        <item x="648"/>
        <item x="688"/>
        <item x="656"/>
        <item x="633"/>
        <item x="241"/>
        <item x="424"/>
        <item x="169"/>
        <item x="166"/>
        <item x="1752"/>
        <item x="1938"/>
        <item x="292"/>
        <item x="785"/>
        <item x="786"/>
        <item x="843"/>
        <item x="80"/>
        <item x="1961"/>
        <item x="1962"/>
        <item x="1963"/>
        <item x="787"/>
        <item x="1357"/>
        <item m="1" x="2926"/>
        <item x="1147"/>
        <item x="43"/>
        <item x="884"/>
        <item x="1336"/>
        <item x="591"/>
        <item x="1673"/>
        <item m="1" x="2917"/>
        <item x="988"/>
        <item m="1" x="2836"/>
        <item m="1" x="2802"/>
        <item x="1905"/>
        <item x="1321"/>
        <item x="1277"/>
        <item m="1" x="2896"/>
        <item x="1276"/>
        <item m="1" x="2958"/>
        <item x="1358"/>
        <item x="1485"/>
        <item x="1541"/>
        <item x="934"/>
        <item x="788"/>
        <item x="918"/>
        <item x="1420"/>
        <item x="1530"/>
        <item x="946"/>
        <item x="765"/>
        <item x="1322"/>
        <item x="844"/>
        <item x="1212"/>
        <item m="1" x="2975"/>
        <item x="1540"/>
        <item m="1" x="2807"/>
        <item x="944"/>
        <item x="1337"/>
        <item x="1703"/>
        <item x="1788"/>
        <item x="766"/>
        <item x="232"/>
        <item x="1278"/>
        <item x="1104"/>
        <item x="1115"/>
        <item x="1112"/>
        <item x="1113"/>
        <item x="1114"/>
        <item x="1070"/>
        <item m="1" x="2935"/>
        <item x="1585"/>
        <item m="1" x="2811"/>
        <item m="1" x="2846"/>
        <item x="1017"/>
        <item x="1580"/>
        <item m="1" x="2853"/>
        <item x="1102"/>
        <item x="1018"/>
        <item x="1019"/>
        <item m="1" x="2791"/>
        <item m="1" x="2953"/>
        <item x="1002"/>
        <item x="1003"/>
        <item x="1233"/>
        <item x="1881"/>
        <item x="1964"/>
        <item x="1965"/>
        <item x="1966"/>
        <item x="1967"/>
        <item x="1500"/>
        <item x="1305"/>
        <item x="2008"/>
        <item x="2010"/>
        <item x="2001"/>
        <item x="1521"/>
        <item x="1559"/>
        <item x="1515"/>
        <item x="1514"/>
        <item x="1338"/>
        <item x="684"/>
        <item x="1118"/>
        <item x="1386"/>
        <item x="1187"/>
        <item x="1777"/>
        <item x="1076"/>
        <item x="1239"/>
        <item x="792"/>
        <item x="533"/>
        <item m="1" x="2877"/>
        <item m="1" x="2823"/>
        <item x="58"/>
        <item x="1727"/>
        <item x="1279"/>
        <item x="1280"/>
        <item x="1484"/>
        <item x="277"/>
        <item x="24"/>
        <item x="1590"/>
        <item x="1591"/>
        <item m="1" x="2987"/>
        <item x="845"/>
        <item x="604"/>
        <item m="1" x="2963"/>
        <item m="1" x="2916"/>
        <item x="1509"/>
        <item x="1562"/>
        <item x="1134"/>
        <item x="436"/>
        <item x="1241"/>
        <item m="1" x="2851"/>
        <item x="1390"/>
        <item x="1213"/>
        <item x="1522"/>
        <item x="1281"/>
        <item x="846"/>
        <item x="1557"/>
        <item x="1711"/>
        <item m="1" x="2818"/>
        <item x="1705"/>
        <item m="1" x="2838"/>
        <item x="724"/>
        <item x="975"/>
        <item m="1" x="2806"/>
        <item x="1223"/>
        <item x="1214"/>
        <item x="685"/>
        <item x="662"/>
        <item x="755"/>
        <item x="847"/>
        <item x="935"/>
        <item x="767"/>
        <item x="49"/>
        <item x="1563"/>
        <item x="848"/>
        <item m="1" x="2936"/>
        <item x="1472"/>
        <item x="1474"/>
        <item x="187"/>
        <item m="1" x="2968"/>
        <item x="590"/>
        <item x="588"/>
        <item m="1" x="2978"/>
        <item x="535"/>
        <item x="344"/>
        <item x="690"/>
        <item m="1" x="2932"/>
        <item x="675"/>
        <item x="1676"/>
        <item m="1" x="2930"/>
        <item x="484"/>
        <item m="1" x="2894"/>
        <item x="1821"/>
        <item x="1021"/>
        <item x="1778"/>
        <item x="1779"/>
        <item x="485"/>
        <item x="249"/>
        <item x="437"/>
        <item x="536"/>
        <item m="1" x="2794"/>
        <item x="1939"/>
        <item x="1846"/>
        <item x="624"/>
        <item x="178"/>
        <item x="1832"/>
        <item x="695"/>
        <item x="183"/>
        <item x="164"/>
        <item x="1022"/>
        <item x="486"/>
        <item x="250"/>
        <item x="438"/>
        <item x="1980"/>
        <item x="1086"/>
        <item m="1" x="2814"/>
        <item x="345"/>
        <item x="310"/>
        <item x="504"/>
        <item m="1" x="2861"/>
        <item x="663"/>
        <item x="2023"/>
        <item x="509"/>
        <item x="1864"/>
        <item m="1" x="2899"/>
        <item x="439"/>
        <item x="1789"/>
        <item x="652"/>
        <item x="1833"/>
        <item x="227"/>
        <item x="520"/>
        <item x="538"/>
        <item x="440"/>
        <item x="620"/>
        <item x="381"/>
        <item x="629"/>
        <item x="382"/>
        <item x="1743"/>
        <item m="1" x="2890"/>
        <item x="658"/>
        <item x="990"/>
        <item x="251"/>
        <item x="473"/>
        <item x="911"/>
        <item x="579"/>
        <item x="158"/>
        <item x="346"/>
        <item x="1981"/>
        <item x="1982"/>
        <item x="1983"/>
        <item x="348"/>
        <item x="976"/>
        <item x="1677"/>
        <item x="1984"/>
        <item x="1847"/>
        <item x="379"/>
        <item x="347"/>
        <item x="1023"/>
        <item x="632"/>
        <item x="380"/>
        <item x="14"/>
        <item x="578"/>
        <item m="1" x="2938"/>
        <item x="991"/>
        <item x="539"/>
        <item x="1708"/>
        <item x="441"/>
        <item m="1" x="2889"/>
        <item x="1834"/>
        <item x="650"/>
        <item x="1907"/>
        <item x="2029"/>
        <item x="383"/>
        <item x="349"/>
        <item x="350"/>
        <item x="384"/>
        <item x="385"/>
        <item x="1659"/>
        <item m="1" x="2822"/>
        <item m="1" x="2908"/>
        <item x="1707"/>
        <item x="660"/>
        <item x="2019"/>
        <item x="912"/>
        <item x="1105"/>
        <item x="176"/>
        <item x="1339"/>
        <item x="2020"/>
        <item x="1870"/>
        <item x="311"/>
        <item x="1091"/>
        <item x="1177"/>
        <item x="252"/>
        <item x="1968"/>
        <item x="654"/>
        <item m="1" x="2910"/>
        <item x="253"/>
        <item m="1" x="2966"/>
        <item x="312"/>
        <item x="474"/>
        <item m="1" x="2871"/>
        <item m="1" x="2976"/>
        <item x="687"/>
        <item x="582"/>
        <item m="1" x="2988"/>
        <item m="1" x="2971"/>
        <item x="1848"/>
        <item m="1" x="2834"/>
        <item x="1324"/>
        <item m="1" x="2856"/>
        <item x="541"/>
        <item x="313"/>
        <item x="1780"/>
        <item x="542"/>
        <item x="1323"/>
        <item x="993"/>
        <item x="240"/>
        <item x="179"/>
        <item x="1282"/>
        <item x="17"/>
        <item x="386"/>
        <item x="1878"/>
        <item x="487"/>
        <item x="1685"/>
        <item x="314"/>
        <item x="1781"/>
        <item x="2024"/>
        <item x="1640"/>
        <item x="1849"/>
        <item x="1879"/>
        <item x="913"/>
        <item x="351"/>
        <item x="254"/>
        <item x="697"/>
        <item m="1" x="2862"/>
        <item x="442"/>
        <item x="1035"/>
        <item x="641"/>
        <item x="2025"/>
        <item x="412"/>
        <item x="901"/>
        <item x="454"/>
        <item x="598"/>
        <item x="352"/>
        <item x="1518"/>
        <item x="411"/>
        <item x="443"/>
        <item x="444"/>
        <item x="1903"/>
        <item x="1882"/>
        <item x="994"/>
        <item x="315"/>
        <item x="255"/>
        <item x="1283"/>
        <item x="1790"/>
        <item x="170"/>
        <item x="693"/>
        <item x="1036"/>
        <item x="1024"/>
        <item x="427"/>
        <item x="488"/>
        <item x="489"/>
        <item x="475"/>
        <item x="1667"/>
        <item x="1668"/>
        <item x="490"/>
        <item x="256"/>
        <item x="1791"/>
        <item x="1759"/>
        <item x="353"/>
        <item x="402"/>
        <item x="1908"/>
        <item x="637"/>
        <item x="316"/>
        <item x="1674"/>
        <item x="163"/>
        <item x="1284"/>
        <item x="387"/>
        <item x="354"/>
        <item x="355"/>
        <item m="1" x="2865"/>
        <item x="356"/>
        <item x="445"/>
        <item x="1285"/>
        <item x="491"/>
        <item x="1909"/>
        <item x="1286"/>
        <item x="1880"/>
        <item x="1850"/>
        <item x="335"/>
        <item x="336"/>
        <item x="337"/>
        <item x="635"/>
        <item x="357"/>
        <item x="388"/>
        <item x="1710"/>
        <item x="914"/>
        <item x="1851"/>
        <item x="492"/>
        <item x="849"/>
        <item x="545"/>
        <item x="1852"/>
        <item x="636"/>
        <item x="257"/>
        <item x="661"/>
        <item x="446"/>
        <item x="1853"/>
        <item x="447"/>
        <item x="804"/>
        <item x="575"/>
        <item m="1" x="2940"/>
        <item x="850"/>
        <item x="171"/>
        <item x="1792"/>
        <item x="235"/>
        <item x="2030"/>
        <item x="1680"/>
        <item x="228"/>
        <item x="625"/>
        <item m="1" x="2945"/>
        <item x="476"/>
        <item x="359"/>
        <item x="1261"/>
        <item x="1753"/>
        <item x="546"/>
        <item x="162"/>
        <item x="258"/>
        <item x="1970"/>
        <item m="1" x="2869"/>
        <item x="548"/>
        <item x="425"/>
        <item x="549"/>
        <item m="1" x="2810"/>
        <item x="915"/>
        <item x="360"/>
        <item x="361"/>
        <item x="327"/>
        <item m="1" x="2860"/>
        <item x="328"/>
        <item x="329"/>
        <item x="330"/>
        <item x="1341"/>
        <item x="978"/>
        <item x="413"/>
        <item m="1" x="2850"/>
        <item x="239"/>
        <item x="362"/>
        <item x="389"/>
        <item x="363"/>
        <item x="317"/>
        <item x="1985"/>
        <item m="1" x="2809"/>
        <item x="627"/>
        <item x="318"/>
        <item m="1" x="2887"/>
        <item x="1306"/>
        <item x="182"/>
        <item x="202"/>
        <item x="1174"/>
        <item x="634"/>
        <item x="1666"/>
        <item x="1986"/>
        <item x="1092"/>
        <item x="364"/>
        <item x="365"/>
        <item x="366"/>
        <item x="576"/>
        <item m="1" x="2989"/>
        <item m="1" x="2977"/>
        <item x="1969"/>
        <item x="16"/>
        <item x="1038"/>
        <item x="505"/>
        <item x="1835"/>
        <item x="390"/>
        <item m="1" x="2982"/>
        <item x="367"/>
        <item x="1025"/>
        <item x="391"/>
        <item x="181"/>
        <item x="18"/>
        <item x="1987"/>
        <item x="2021"/>
        <item m="1" x="2923"/>
        <item x="392"/>
        <item x="995"/>
        <item x="1854"/>
        <item m="1" x="2882"/>
        <item x="865"/>
        <item x="393"/>
        <item x="493"/>
        <item x="494"/>
        <item x="1782"/>
        <item x="394"/>
        <item x="1688"/>
        <item x="368"/>
        <item m="1" x="2895"/>
        <item x="174"/>
        <item x="577"/>
        <item m="1" x="2815"/>
        <item x="369"/>
        <item x="449"/>
        <item x="450"/>
        <item x="370"/>
        <item x="1307"/>
        <item m="1" x="2984"/>
        <item x="1836"/>
        <item x="1692"/>
        <item x="1783"/>
        <item x="1026"/>
        <item x="996"/>
        <item x="1287"/>
        <item x="177"/>
        <item x="1175"/>
        <item x="395"/>
        <item x="1989"/>
        <item m="1" x="2872"/>
        <item x="1910"/>
        <item x="1911"/>
        <item x="259"/>
        <item x="1683"/>
        <item x="1684"/>
        <item x="1793"/>
        <item x="1794"/>
        <item x="665"/>
        <item x="260"/>
        <item x="554"/>
        <item m="1" x="2874"/>
        <item x="332"/>
        <item x="371"/>
        <item x="506"/>
        <item x="1117"/>
        <item m="1" x="2885"/>
        <item x="495"/>
        <item x="1093"/>
        <item x="556"/>
        <item x="557"/>
        <item x="558"/>
        <item x="1855"/>
        <item x="614"/>
        <item x="979"/>
        <item x="980"/>
        <item x="372"/>
        <item x="373"/>
        <item x="1856"/>
        <item x="1971"/>
        <item x="1040"/>
        <item x="1992"/>
        <item x="1991"/>
        <item x="559"/>
        <item x="560"/>
        <item x="1041"/>
        <item x="1795"/>
        <item x="1027"/>
        <item x="1857"/>
        <item x="1858"/>
        <item x="1028"/>
        <item x="1837"/>
        <item x="1990"/>
        <item m="1" x="2990"/>
        <item x="261"/>
        <item x="1796"/>
        <item x="1871"/>
        <item x="180"/>
        <item x="374"/>
        <item x="642"/>
        <item x="397"/>
        <item x="396"/>
        <item x="638"/>
        <item x="561"/>
        <item x="403"/>
        <item x="655"/>
        <item x="333"/>
        <item x="334"/>
        <item x="1868"/>
        <item x="262"/>
        <item x="677"/>
        <item x="618"/>
        <item x="263"/>
        <item x="264"/>
        <item x="1904"/>
        <item x="562"/>
        <item x="563"/>
        <item x="265"/>
        <item x="319"/>
        <item x="1872"/>
        <item x="1761"/>
        <item m="1" x="2835"/>
        <item x="1706"/>
        <item m="1" x="2893"/>
        <item m="1" x="2921"/>
        <item x="1995"/>
        <item m="1" x="2841"/>
        <item x="496"/>
        <item m="1" x="2928"/>
        <item x="567"/>
        <item x="15"/>
        <item m="1" x="2934"/>
        <item x="1762"/>
        <item x="226"/>
        <item x="981"/>
        <item x="676"/>
        <item x="982"/>
        <item x="1838"/>
        <item x="2022"/>
        <item x="497"/>
        <item m="1" x="2792"/>
        <item x="173"/>
        <item x="1797"/>
        <item m="1" x="2808"/>
        <item x="1994"/>
        <item x="643"/>
        <item x="1340"/>
        <item x="568"/>
        <item x="168"/>
        <item m="1" x="2961"/>
        <item x="184"/>
        <item x="161"/>
        <item x="1839"/>
        <item x="885"/>
        <item x="1840"/>
        <item x="673"/>
        <item x="398"/>
        <item x="696"/>
        <item x="623"/>
        <item x="236"/>
        <item x="401"/>
        <item x="451"/>
        <item x="452"/>
        <item x="375"/>
        <item x="916"/>
        <item x="1308"/>
        <item x="1841"/>
        <item x="399"/>
        <item x="405"/>
        <item x="414"/>
        <item m="1" x="2873"/>
        <item x="1290"/>
        <item x="1755"/>
        <item x="619"/>
        <item x="400"/>
        <item x="498"/>
        <item x="1996"/>
        <item x="1044"/>
        <item x="1997"/>
        <item x="866"/>
        <item x="151"/>
        <item x="1309"/>
        <item m="1" x="2967"/>
        <item x="1533"/>
        <item x="1798"/>
        <item x="1799"/>
        <item x="1842"/>
        <item x="1972"/>
        <item x="1045"/>
        <item x="631"/>
        <item x="1288"/>
        <item x="886"/>
        <item m="1" x="2858"/>
        <item x="154"/>
        <item x="1691"/>
        <item m="1" x="2847"/>
        <item x="2026"/>
        <item x="1702"/>
        <item x="50"/>
        <item x="1722"/>
        <item x="798"/>
        <item x="512"/>
        <item x="2002"/>
        <item x="276"/>
        <item x="1056"/>
        <item x="1095"/>
        <item x="1006"/>
        <item m="1" x="2960"/>
        <item x="1143"/>
        <item x="1380"/>
        <item x="1154"/>
        <item x="742"/>
        <item x="1125"/>
        <item x="653"/>
        <item x="1244"/>
        <item x="1364"/>
        <item x="1365"/>
        <item x="1366"/>
        <item x="1477"/>
        <item x="1545"/>
        <item x="44"/>
        <item x="750"/>
        <item x="686"/>
        <item x="674"/>
        <item x="657"/>
        <item x="983"/>
        <item x="1873"/>
        <item x="1550"/>
        <item x="22"/>
        <item x="21"/>
        <item x="1215"/>
        <item x="1973"/>
        <item x="851"/>
        <item x="59"/>
        <item x="60"/>
        <item m="1" x="2991"/>
        <item m="1" x="2788"/>
        <item x="887"/>
        <item x="1470"/>
        <item x="1671"/>
        <item x="1672"/>
        <item x="1157"/>
        <item x="1487"/>
        <item x="79"/>
        <item x="83"/>
        <item m="1" x="2796"/>
        <item x="725"/>
        <item x="1512"/>
        <item x="1511"/>
        <item x="852"/>
        <item x="1974"/>
        <item x="888"/>
        <item x="1326"/>
        <item x="670"/>
        <item m="1" x="2881"/>
        <item x="1289"/>
        <item x="889"/>
        <item x="1552"/>
        <item x="1342"/>
        <item x="1343"/>
        <item x="768"/>
        <item x="185"/>
        <item x="890"/>
        <item x="283"/>
        <item x="92"/>
        <item x="2011"/>
        <item x="1227"/>
        <item x="1228"/>
        <item m="1" x="2875"/>
        <item x="1253"/>
        <item x="1381"/>
        <item x="1568"/>
        <item x="1382"/>
        <item x="706"/>
        <item x="1222"/>
        <item x="1219"/>
        <item x="1220"/>
        <item x="93"/>
        <item x="1579"/>
        <item x="955"/>
        <item x="1423"/>
        <item x="1210"/>
        <item x="1254"/>
        <item x="730"/>
        <item m="1" x="2979"/>
        <item m="1" x="2950"/>
        <item x="1424"/>
        <item x="1413"/>
        <item x="853"/>
        <item x="1057"/>
        <item x="1402"/>
        <item x="736"/>
        <item x="943"/>
        <item x="727"/>
        <item x="1824"/>
        <item x="891"/>
        <item x="1401"/>
        <item x="735"/>
        <item x="1229"/>
        <item x="28"/>
        <item x="27"/>
        <item x="462"/>
        <item x="1403"/>
        <item x="737"/>
        <item x="1201"/>
        <item x="936"/>
        <item x="937"/>
        <item x="959"/>
        <item x="1059"/>
        <item x="726"/>
        <item x="1257"/>
        <item x="1425"/>
        <item x="1547"/>
        <item x="1152"/>
        <item x="1736"/>
        <item x="1009"/>
        <item x="1203"/>
        <item x="1199"/>
        <item x="1376"/>
        <item x="1418"/>
        <item x="1415"/>
        <item x="1421"/>
        <item x="1548"/>
        <item x="1422"/>
        <item x="1544"/>
        <item x="1575"/>
        <item x="1416"/>
        <item x="1571"/>
        <item x="1414"/>
        <item x="1384"/>
        <item m="1" x="2931"/>
        <item x="1211"/>
        <item x="1567"/>
        <item x="1417"/>
        <item x="1577"/>
        <item x="919"/>
        <item x="189"/>
        <item x="1572"/>
        <item x="1763"/>
        <item x="1368"/>
        <item x="1369"/>
        <item x="769"/>
        <item x="1576"/>
        <item x="91"/>
        <item x="751"/>
        <item x="1463"/>
        <item x="1573"/>
        <item x="752"/>
        <item m="1" x="2883"/>
        <item x="707"/>
        <item x="1299"/>
        <item x="2031"/>
        <item x="2032"/>
        <item x="2033"/>
        <item x="2034"/>
        <item x="2035"/>
        <item m="1" x="2902"/>
        <item m="1" x="2907"/>
        <item x="2038"/>
        <item x="2039"/>
        <item x="2040"/>
        <item x="2041"/>
        <item m="1" x="2992"/>
        <item x="2042"/>
        <item x="2043"/>
        <item m="1" x="2969"/>
        <item x="2044"/>
        <item x="2045"/>
        <item x="2046"/>
        <item x="2047"/>
        <item x="2048"/>
        <item x="2049"/>
        <item x="2050"/>
        <item x="2051"/>
        <item x="2052"/>
        <item x="2053"/>
        <item x="2054"/>
        <item x="2055"/>
        <item x="2056"/>
        <item x="2057"/>
        <item x="11"/>
        <item x="29"/>
        <item x="36"/>
        <item x="48"/>
        <item x="67"/>
        <item x="69"/>
        <item x="70"/>
        <item x="71"/>
        <item x="81"/>
        <item x="82"/>
        <item x="100"/>
        <item x="102"/>
        <item x="110"/>
        <item x="112"/>
        <item x="130"/>
        <item x="193"/>
        <item x="237"/>
        <item x="291"/>
        <item x="299"/>
        <item x="323"/>
        <item x="340"/>
        <item x="358"/>
        <item x="426"/>
        <item x="448"/>
        <item x="458"/>
        <item x="513"/>
        <item x="522"/>
        <item x="523"/>
        <item x="531"/>
        <item x="532"/>
        <item x="534"/>
        <item x="537"/>
        <item x="540"/>
        <item x="543"/>
        <item x="544"/>
        <item x="547"/>
        <item x="550"/>
        <item x="551"/>
        <item x="552"/>
        <item x="553"/>
        <item x="555"/>
        <item x="564"/>
        <item x="565"/>
        <item x="566"/>
        <item x="572"/>
        <item x="573"/>
        <item x="574"/>
        <item x="580"/>
        <item x="581"/>
        <item x="592"/>
        <item x="608"/>
        <item x="678"/>
        <item x="680"/>
        <item x="704"/>
        <item x="705"/>
        <item x="708"/>
        <item x="709"/>
        <item x="710"/>
        <item x="713"/>
        <item x="715"/>
        <item x="720"/>
        <item x="740"/>
        <item x="796"/>
        <item x="923"/>
        <item x="965"/>
        <item x="974"/>
        <item x="977"/>
        <item x="986"/>
        <item x="987"/>
        <item x="989"/>
        <item x="992"/>
        <item x="997"/>
        <item x="998"/>
        <item x="999"/>
        <item x="1011"/>
        <item x="1012"/>
        <item x="1013"/>
        <item x="1015"/>
        <item x="1016"/>
        <item x="1020"/>
        <item x="1029"/>
        <item x="1032"/>
        <item x="1033"/>
        <item x="1034"/>
        <item x="1037"/>
        <item x="1039"/>
        <item x="1042"/>
        <item x="1043"/>
        <item x="1047"/>
        <item x="1048"/>
        <item x="1049"/>
        <item x="1050"/>
        <item x="1051"/>
        <item x="1052"/>
        <item x="1053"/>
        <item x="1078"/>
        <item x="1080"/>
        <item x="1082"/>
        <item x="1084"/>
        <item x="1099"/>
        <item x="1103"/>
        <item x="1108"/>
        <item x="1110"/>
        <item x="1123"/>
        <item x="1204"/>
        <item x="1240"/>
        <item x="1255"/>
        <item x="1256"/>
        <item x="1262"/>
        <item x="1264"/>
        <item x="1267"/>
        <item x="1269"/>
        <item x="1271"/>
        <item x="1297"/>
        <item x="1313"/>
        <item x="1320"/>
        <item x="1325"/>
        <item x="1327"/>
        <item x="1356"/>
        <item x="1373"/>
        <item x="1383"/>
        <item x="1406"/>
        <item x="1428"/>
        <item x="1429"/>
        <item x="1430"/>
        <item x="1435"/>
        <item x="1436"/>
        <item x="1437"/>
        <item x="1440"/>
        <item x="1453"/>
        <item x="1456"/>
        <item x="1459"/>
        <item x="1460"/>
        <item x="1461"/>
        <item x="1462"/>
        <item x="1467"/>
        <item x="1468"/>
        <item x="1480"/>
        <item x="1526"/>
        <item x="1587"/>
        <item x="1588"/>
        <item x="1592"/>
        <item x="1596"/>
        <item x="1597"/>
        <item x="1598"/>
        <item x="1600"/>
        <item x="1607"/>
        <item x="1650"/>
        <item x="1687"/>
        <item x="1690"/>
        <item x="1695"/>
        <item x="1699"/>
        <item x="1733"/>
        <item x="1742"/>
        <item x="1800"/>
        <item x="1801"/>
        <item x="1802"/>
        <item x="1803"/>
        <item x="1804"/>
        <item x="1805"/>
        <item x="1806"/>
        <item x="1807"/>
        <item x="1808"/>
        <item x="1809"/>
        <item x="1810"/>
        <item x="1811"/>
        <item x="1812"/>
        <item x="1813"/>
        <item x="1814"/>
        <item x="1818"/>
        <item x="1863"/>
        <item x="1906"/>
        <item x="1919"/>
        <item x="1932"/>
        <item x="1933"/>
        <item x="1944"/>
        <item x="1959"/>
        <item x="1960"/>
        <item x="1988"/>
        <item x="1993"/>
        <item x="2005"/>
        <item x="2036"/>
        <item x="2037"/>
        <item m="1" x="2786"/>
        <item x="233"/>
        <item x="1574"/>
        <item x="468"/>
        <item x="1883"/>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97"/>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t="default"/>
      </items>
    </pivotField>
    <pivotField showAll="0">
      <items count="12">
        <item h="1" x="5"/>
        <item h="1" x="0"/>
        <item x="1"/>
        <item h="1" x="6"/>
        <item h="1" x="9"/>
        <item h="1" x="7"/>
        <item h="1" x="2"/>
        <item h="1" x="3"/>
        <item h="1" m="1" x="10"/>
        <item h="1" x="8"/>
        <item h="1" x="4"/>
        <item t="default"/>
      </items>
    </pivotField>
    <pivotField showAll="0">
      <items count="4">
        <item x="0"/>
        <item h="1" x="2"/>
        <item h="1" x="1"/>
        <item t="default"/>
      </items>
    </pivotField>
    <pivotField showAll="0"/>
    <pivotField showAll="0"/>
    <pivotField showAll="0"/>
    <pivotField showAll="0"/>
    <pivotField numFmtId="2" showAll="0"/>
    <pivotField showAll="0"/>
    <pivotField showAll="0"/>
    <pivotField showAll="0"/>
    <pivotField numFmtId="166" showAll="0"/>
  </pivotFields>
  <pageFields count="1">
    <pageField fld="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3:B21" firstHeaderRow="1" firstDataRow="1" firstDataCol="1"/>
  <pivotFields count="14">
    <pivotField axis="axisRow" showAll="0">
      <items count="16">
        <item h="1" x="0"/>
        <item h="1" x="1"/>
        <item h="1" x="11"/>
        <item h="1" x="9"/>
        <item h="1" x="2"/>
        <item h="1" x="3"/>
        <item h="1" x="4"/>
        <item h="1" x="8"/>
        <item h="1" x="5"/>
        <item x="6"/>
        <item h="1" x="7"/>
        <item h="1" x="10"/>
        <item h="1" x="12"/>
        <item h="1" x="13"/>
        <item h="1" x="14"/>
        <item t="default"/>
      </items>
    </pivotField>
    <pivotField axis="axisRow" showAll="0">
      <items count="195">
        <item x="9"/>
        <item x="63"/>
        <item x="12"/>
        <item x="13"/>
        <item x="110"/>
        <item x="107"/>
        <item x="105"/>
        <item x="101"/>
        <item x="106"/>
        <item x="104"/>
        <item x="108"/>
        <item x="103"/>
        <item x="102"/>
        <item x="109"/>
        <item x="122"/>
        <item m="1" x="189"/>
        <item x="64"/>
        <item x="65"/>
        <item x="14"/>
        <item x="33"/>
        <item x="15"/>
        <item x="42"/>
        <item x="0"/>
        <item x="41"/>
        <item x="44"/>
        <item x="115"/>
        <item x="117"/>
        <item x="36"/>
        <item x="38"/>
        <item x="35"/>
        <item x="120"/>
        <item x="82"/>
        <item x="83"/>
        <item x="84"/>
        <item x="66"/>
        <item x="34"/>
        <item x="67"/>
        <item x="16"/>
        <item x="68"/>
        <item x="69"/>
        <item x="17"/>
        <item x="11"/>
        <item x="123"/>
        <item x="124"/>
        <item x="116"/>
        <item x="1"/>
        <item x="18"/>
        <item x="19"/>
        <item x="70"/>
        <item x="45"/>
        <item x="20"/>
        <item x="21"/>
        <item x="71"/>
        <item x="72"/>
        <item x="85"/>
        <item x="2"/>
        <item x="46"/>
        <item x="47"/>
        <item x="48"/>
        <item x="125"/>
        <item x="3"/>
        <item x="73"/>
        <item x="126"/>
        <item m="1" x="192"/>
        <item x="49"/>
        <item x="127"/>
        <item x="111"/>
        <item x="121"/>
        <item x="128"/>
        <item x="50"/>
        <item x="74"/>
        <item x="129"/>
        <item x="51"/>
        <item x="52"/>
        <item x="130"/>
        <item x="22"/>
        <item x="119"/>
        <item x="23"/>
        <item x="113"/>
        <item x="10"/>
        <item x="4"/>
        <item x="24"/>
        <item x="5"/>
        <item m="1" x="191"/>
        <item m="1" x="174"/>
        <item m="1" x="183"/>
        <item m="1" x="178"/>
        <item m="1" x="179"/>
        <item x="62"/>
        <item x="112"/>
        <item x="53"/>
        <item x="131"/>
        <item x="37"/>
        <item x="75"/>
        <item x="76"/>
        <item x="132"/>
        <item x="6"/>
        <item x="133"/>
        <item m="1" x="188"/>
        <item x="93"/>
        <item x="94"/>
        <item x="95"/>
        <item x="96"/>
        <item x="97"/>
        <item x="98"/>
        <item x="99"/>
        <item x="100"/>
        <item x="77"/>
        <item x="54"/>
        <item x="55"/>
        <item x="118"/>
        <item x="134"/>
        <item x="56"/>
        <item x="43"/>
        <item x="32"/>
        <item x="30"/>
        <item m="1" x="190"/>
        <item x="31"/>
        <item m="1" x="187"/>
        <item m="1" x="186"/>
        <item m="1" x="185"/>
        <item m="1" x="184"/>
        <item m="1" x="182"/>
        <item m="1" x="181"/>
        <item m="1" x="180"/>
        <item m="1" x="177"/>
        <item m="1" x="176"/>
        <item m="1" x="172"/>
        <item m="1" x="175"/>
        <item m="1" x="171"/>
        <item m="1" x="170"/>
        <item m="1" x="169"/>
        <item m="1" x="168"/>
        <item m="1" x="193"/>
        <item x="7"/>
        <item x="57"/>
        <item x="78"/>
        <item m="1" x="173"/>
        <item x="135"/>
        <item x="25"/>
        <item x="79"/>
        <item x="80"/>
        <item x="136"/>
        <item x="58"/>
        <item x="26"/>
        <item x="81"/>
        <item x="90"/>
        <item x="91"/>
        <item x="27"/>
        <item x="137"/>
        <item x="8"/>
        <item x="39"/>
        <item x="40"/>
        <item x="59"/>
        <item x="28"/>
        <item x="114"/>
        <item x="60"/>
        <item x="29"/>
        <item x="61"/>
        <item x="92"/>
        <item x="138"/>
        <item x="87"/>
        <item x="88"/>
        <item x="86"/>
        <item x="139"/>
        <item x="8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t="default"/>
      </items>
    </pivotField>
    <pivotField showAll="0" measureFilter="1" sortType="ascending">
      <autoSortScope>
        <pivotArea dataOnly="0" outline="0" fieldPosition="0">
          <references count="1">
            <reference field="4294967294" count="1" selected="0">
              <x v="0"/>
            </reference>
          </references>
        </pivotArea>
      </autoSortScope>
    </pivotField>
    <pivotField showAll="0"/>
    <pivotField axis="axisRow" showAll="0">
      <items count="4">
        <item x="0"/>
        <item x="2"/>
        <item x="1"/>
        <item t="default"/>
      </items>
    </pivotField>
    <pivotField showAll="0"/>
    <pivotField showAll="0"/>
    <pivotField showAll="0"/>
    <pivotField showAll="0"/>
    <pivotField numFmtId="2" showAll="0"/>
    <pivotField showAll="0"/>
    <pivotField showAll="0"/>
    <pivotField showAll="0"/>
    <pivotField dataField="1" numFmtId="166" showAll="0"/>
  </pivotFields>
  <rowFields count="3">
    <field x="0"/>
    <field x="4"/>
    <field x="1"/>
  </rowFields>
  <rowItems count="18">
    <i>
      <x v="9"/>
    </i>
    <i r="1">
      <x/>
    </i>
    <i r="2">
      <x v="1"/>
    </i>
    <i r="2">
      <x v="93"/>
    </i>
    <i r="2">
      <x v="161"/>
    </i>
    <i r="2">
      <x v="162"/>
    </i>
    <i r="2">
      <x v="163"/>
    </i>
    <i r="2">
      <x v="165"/>
    </i>
    <i r="1">
      <x v="1"/>
    </i>
    <i r="2">
      <x v="31"/>
    </i>
    <i r="2">
      <x v="54"/>
    </i>
    <i r="2">
      <x v="146"/>
    </i>
    <i r="2">
      <x v="159"/>
    </i>
    <i r="1">
      <x v="2"/>
    </i>
    <i r="2">
      <x v="32"/>
    </i>
    <i r="2">
      <x v="33"/>
    </i>
    <i r="2">
      <x v="147"/>
    </i>
    <i t="grand">
      <x/>
    </i>
  </rowItems>
  <colItems count="1">
    <i/>
  </colItems>
  <dataFields count="1">
    <dataField name="Avg. Rental rate (RM/sq ft.)" fld="13" subtotal="average" baseField="2" baseItem="163" numFmtId="166"/>
  </dataFields>
  <chartFormats count="4">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13" name="PivotTable2"/>
    <pivotTable tabId="14" name="PivotTable2"/>
    <pivotTable tabId="17" name="PivotTable1"/>
    <pivotTable tabId="14" name="PivotTable1"/>
    <pivotTable tabId="10" name="PivotTable5"/>
    <pivotTable tabId="17" name="PivotTable2"/>
  </pivotTables>
  <data>
    <tabular pivotCacheId="1" showMissing="0">
      <items count="15">
        <i x="0"/>
        <i x="10" s="1"/>
        <i x="12"/>
        <i x="1"/>
        <i x="11"/>
        <i x="9"/>
        <i x="2"/>
        <i x="13"/>
        <i x="3"/>
        <i x="4"/>
        <i x="8"/>
        <i x="5"/>
        <i x="14"/>
        <i x="6"/>
        <i x="7"/>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_Mukim" xr10:uid="{00000000-0013-0000-FFFF-FFFF02000000}" sourceName="District/Mukim">
  <pivotTables>
    <pivotTable tabId="13" name="PivotTable2"/>
    <pivotTable tabId="14" name="PivotTable2"/>
    <pivotTable tabId="14" name="PivotTable1"/>
    <pivotTable tabId="10" name="PivotTable5"/>
    <pivotTable tabId="17" name="PivotTable1"/>
    <pivotTable tabId="17" name="PivotTable2"/>
  </pivotTables>
  <data>
    <tabular pivotCacheId="1" showMissing="0">
      <items count="194">
        <i x="122" s="1"/>
        <i x="125" s="1"/>
        <i x="126" s="1"/>
        <i x="128" s="1"/>
        <i x="129" s="1"/>
        <i x="130" s="1"/>
        <i x="131" s="1"/>
        <i x="132" s="1"/>
        <i x="136" s="1"/>
        <i x="138" s="1"/>
        <i x="9" s="1" nd="1"/>
        <i x="63" s="1" nd="1"/>
        <i x="151" s="1" nd="1"/>
        <i x="143" s="1" nd="1"/>
        <i x="12" s="1" nd="1"/>
        <i x="13" s="1" nd="1"/>
        <i x="110" s="1" nd="1"/>
        <i x="107" s="1" nd="1"/>
        <i x="105" s="1" nd="1"/>
        <i x="101" s="1" nd="1"/>
        <i x="106" s="1" nd="1"/>
        <i x="104" s="1" nd="1"/>
        <i x="108" s="1" nd="1"/>
        <i x="103" s="1" nd="1"/>
        <i x="102" s="1" nd="1"/>
        <i x="109" s="1" nd="1"/>
        <i x="64" s="1" nd="1"/>
        <i x="65" s="1" nd="1"/>
        <i x="14" s="1" nd="1"/>
        <i x="33" s="1" nd="1"/>
        <i x="15" s="1" nd="1"/>
        <i x="86" s="1" nd="1"/>
        <i x="42" s="1" nd="1"/>
        <i x="0" s="1" nd="1"/>
        <i x="41" s="1" nd="1"/>
        <i x="44" s="1" nd="1"/>
        <i x="115" s="1" nd="1"/>
        <i x="117" s="1" nd="1"/>
        <i x="36" s="1" nd="1"/>
        <i x="156" s="1" nd="1"/>
        <i x="163" s="1" nd="1"/>
        <i x="38" s="1" nd="1"/>
        <i x="35" s="1" nd="1"/>
        <i x="120" s="1" nd="1"/>
        <i x="82" s="1" nd="1"/>
        <i x="83" s="1" nd="1"/>
        <i x="84" s="1" nd="1"/>
        <i x="66" s="1" nd="1"/>
        <i x="165" s="1" nd="1"/>
        <i x="34" s="1" nd="1"/>
        <i x="67" s="1" nd="1"/>
        <i x="148" s="1" nd="1"/>
        <i x="16" s="1" nd="1"/>
        <i x="68" s="1" nd="1"/>
        <i x="69" s="1" nd="1"/>
        <i x="160" s="1" nd="1"/>
        <i x="17" s="1" nd="1"/>
        <i x="11" s="1" nd="1"/>
        <i x="155" s="1" nd="1"/>
        <i x="123" s="1" nd="1"/>
        <i x="149" s="1" nd="1"/>
        <i x="124" s="1" nd="1"/>
        <i x="116" s="1" nd="1"/>
        <i x="1" s="1" nd="1"/>
        <i x="18" s="1" nd="1"/>
        <i x="19" s="1" nd="1"/>
        <i x="150" s="1" nd="1"/>
        <i x="70" s="1" nd="1"/>
        <i x="162" s="1" nd="1"/>
        <i x="45" s="1" nd="1"/>
        <i x="20" s="1" nd="1"/>
        <i x="21" s="1" nd="1"/>
        <i x="71" s="1" nd="1"/>
        <i x="72" s="1" nd="1"/>
        <i x="85" s="1" nd="1"/>
        <i x="2" s="1" nd="1"/>
        <i x="166" s="1" nd="1"/>
        <i x="46" s="1" nd="1"/>
        <i x="140" s="1" nd="1"/>
        <i x="47" s="1" nd="1"/>
        <i x="48" s="1" nd="1"/>
        <i x="3" s="1" nd="1"/>
        <i x="147" s="1" nd="1"/>
        <i x="73" s="1" nd="1"/>
        <i x="87" s="1" nd="1"/>
        <i x="139" s="1" nd="1"/>
        <i x="161" s="1" nd="1"/>
        <i x="49" s="1" nd="1"/>
        <i x="152" s="1" nd="1"/>
        <i x="127" s="1" nd="1"/>
        <i x="159" s="1" nd="1"/>
        <i x="111" s="1" nd="1"/>
        <i x="121" s="1" nd="1"/>
        <i x="50" s="1" nd="1"/>
        <i x="74" s="1" nd="1"/>
        <i x="51" s="1" nd="1"/>
        <i x="52" s="1" nd="1"/>
        <i x="22" s="1" nd="1"/>
        <i x="119" s="1" nd="1"/>
        <i x="145" s="1" nd="1"/>
        <i x="23" s="1" nd="1"/>
        <i x="113" s="1" nd="1"/>
        <i x="164" s="1" nd="1"/>
        <i x="10" s="1" nd="1"/>
        <i x="167" s="1" nd="1"/>
        <i x="4" s="1" nd="1"/>
        <i x="24" s="1" nd="1"/>
        <i x="5" s="1" nd="1"/>
        <i x="153" s="1" nd="1"/>
        <i x="62" s="1" nd="1"/>
        <i x="141" s="1" nd="1"/>
        <i x="144" s="1" nd="1"/>
        <i x="112" s="1" nd="1"/>
        <i x="154" s="1" nd="1"/>
        <i x="157" s="1" nd="1"/>
        <i x="53" s="1" nd="1"/>
        <i x="37" s="1" nd="1"/>
        <i x="75" s="1" nd="1"/>
        <i x="76" s="1" nd="1"/>
        <i x="6" s="1" nd="1"/>
        <i x="133" s="1" nd="1"/>
        <i x="93" s="1" nd="1"/>
        <i x="94" s="1" nd="1"/>
        <i x="95" s="1" nd="1"/>
        <i x="96" s="1" nd="1"/>
        <i x="97" s="1" nd="1"/>
        <i x="98" s="1" nd="1"/>
        <i x="99" s="1" nd="1"/>
        <i x="100" s="1" nd="1"/>
        <i x="77" s="1" nd="1"/>
        <i x="54" s="1" nd="1"/>
        <i x="55" s="1" nd="1"/>
        <i x="118" s="1" nd="1"/>
        <i x="134" s="1" nd="1"/>
        <i x="56" s="1" nd="1"/>
        <i x="158" s="1" nd="1"/>
        <i x="43" s="1" nd="1"/>
        <i x="32" s="1" nd="1"/>
        <i x="30" s="1" nd="1"/>
        <i x="31" s="1" nd="1"/>
        <i x="89" s="1" nd="1"/>
        <i x="7" s="1" nd="1"/>
        <i x="57" s="1" nd="1"/>
        <i x="78" s="1" nd="1"/>
        <i x="135" s="1" nd="1"/>
        <i x="25" s="1" nd="1"/>
        <i x="79" s="1" nd="1"/>
        <i x="88" s="1" nd="1"/>
        <i x="80" s="1" nd="1"/>
        <i x="58" s="1" nd="1"/>
        <i x="26" s="1" nd="1"/>
        <i x="81" s="1" nd="1"/>
        <i x="90" s="1" nd="1"/>
        <i x="91" s="1" nd="1"/>
        <i x="27" s="1" nd="1"/>
        <i x="137" s="1" nd="1"/>
        <i x="146" s="1" nd="1"/>
        <i x="8" s="1" nd="1"/>
        <i x="39" s="1" nd="1"/>
        <i x="40" s="1" nd="1"/>
        <i x="59" s="1" nd="1"/>
        <i x="28" s="1" nd="1"/>
        <i x="114" s="1" nd="1"/>
        <i x="60" s="1" nd="1"/>
        <i x="29" s="1" nd="1"/>
        <i x="61" s="1" nd="1"/>
        <i x="142" s="1" nd="1"/>
        <i x="92" s="1" nd="1"/>
        <i x="189" s="1" nd="1"/>
        <i x="192" s="1" nd="1"/>
        <i x="191" s="1" nd="1"/>
        <i x="174" s="1" nd="1"/>
        <i x="183" s="1" nd="1"/>
        <i x="178" s="1" nd="1"/>
        <i x="179" s="1" nd="1"/>
        <i x="188" s="1" nd="1"/>
        <i x="190" s="1" nd="1"/>
        <i x="187" s="1" nd="1"/>
        <i x="186" s="1" nd="1"/>
        <i x="185" s="1" nd="1"/>
        <i x="184" s="1" nd="1"/>
        <i x="182" s="1" nd="1"/>
        <i x="181" s="1" nd="1"/>
        <i x="180" s="1" nd="1"/>
        <i x="177" s="1" nd="1"/>
        <i x="176" s="1" nd="1"/>
        <i x="172" s="1" nd="1"/>
        <i x="175" s="1" nd="1"/>
        <i x="171" s="1" nd="1"/>
        <i x="170" s="1" nd="1"/>
        <i x="169" s="1" nd="1"/>
        <i x="168" s="1" nd="1"/>
        <i x="193" s="1" nd="1"/>
        <i x="17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ilding_Type" xr10:uid="{00000000-0013-0000-FFFF-FFFF03000000}" sourceName="Building Type">
  <pivotTables>
    <pivotTable tabId="13" name="PivotTable2"/>
    <pivotTable tabId="14" name="PivotTable2"/>
    <pivotTable tabId="17" name="PivotTable1"/>
    <pivotTable tabId="14" name="PivotTable1"/>
    <pivotTable tabId="10" name="PivotTable5"/>
    <pivotTable tabId="17" name="PivotTable2"/>
  </pivotTables>
  <data>
    <tabular pivotCacheId="1">
      <items count="3">
        <i x="0" s="1"/>
        <i x="2"/>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000000-0013-0000-FFFF-FFFF04000000}" sourceName="State">
  <pivotTables>
    <pivotTable tabId="15" name="PivotTable2"/>
  </pivotTables>
  <data>
    <tabular pivotCacheId="1">
      <items count="15">
        <i x="0"/>
        <i x="10"/>
        <i x="12"/>
        <i x="1"/>
        <i x="11"/>
        <i x="9"/>
        <i x="2"/>
        <i x="13"/>
        <i x="3"/>
        <i x="4"/>
        <i x="8"/>
        <i x="5"/>
        <i x="14"/>
        <i x="6" s="1"/>
        <i x="7"/>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00000000-0013-0000-FFFF-FFFF05000000}" sourceName="Location">
  <pivotTables>
    <pivotTable tabId="14" name="PivotTable2"/>
    <pivotTable tabId="14" name="PivotTable1"/>
    <pivotTable tabId="10" name="PivotTable5"/>
    <pivotTable tabId="13" name="PivotTable2"/>
    <pivotTable tabId="17" name="PivotTable1"/>
  </pivotTables>
  <data>
    <tabular pivotCacheId="1">
      <items count="2994">
        <i x="1800" s="1"/>
        <i x="1859" s="1"/>
        <i x="1825" s="1"/>
        <i x="1766" s="1"/>
        <i x="1874" s="1"/>
        <i x="1826" s="1"/>
        <i x="791" s="1"/>
        <i x="1801" s="1"/>
        <i x="1802" s="1"/>
        <i x="1860" s="1"/>
        <i x="585" s="1"/>
        <i x="1764" s="1"/>
        <i x="1803" s="1"/>
        <i x="1804" s="1"/>
        <i x="1765" s="1"/>
        <i x="1827" s="1"/>
        <i x="1784" s="1"/>
        <i x="1785" s="1"/>
        <i x="1875" s="1"/>
        <i x="1861" s="1"/>
        <i x="1767" s="1"/>
        <i x="1768" s="1"/>
        <i x="2027" s="1"/>
        <i x="1769" s="1"/>
        <i x="1770" s="1"/>
        <i x="1786" s="1"/>
        <i x="2028" s="1"/>
        <i x="1771" s="1"/>
        <i x="1787" s="1"/>
        <i x="1772" s="1"/>
        <i x="1773" s="1"/>
        <i x="1774" s="1"/>
        <i x="1742" s="1"/>
        <i x="1844" s="1"/>
        <i x="1865" s="1"/>
        <i x="1869" s="1"/>
        <i x="1866" s="1"/>
        <i x="421" s="1"/>
        <i x="1862" s="1"/>
        <i x="1828" s="1"/>
        <i x="1829" s="1"/>
        <i x="1876" s="1"/>
        <i x="1775" s="1"/>
        <i x="1877" s="1"/>
        <i x="1843" s="1"/>
        <i x="1830" s="1"/>
        <i x="1831" s="1"/>
        <i x="1863" s="1"/>
        <i x="1867" s="1"/>
        <i x="1776" s="1"/>
        <i x="2014" s="1"/>
        <i x="1845" s="1"/>
        <i x="1805" s="1"/>
        <i x="1788" s="1"/>
        <i x="1881" s="1"/>
        <i x="1777" s="1"/>
        <i x="1806" s="1"/>
        <i x="1778" s="1"/>
        <i x="1779" s="1"/>
        <i x="1846" s="1"/>
        <i x="1832" s="1"/>
        <i x="1807" s="1"/>
        <i x="1864" s="1"/>
        <i x="1808" s="1"/>
        <i x="1789" s="1"/>
        <i x="1833" s="1"/>
        <i x="1743" s="1"/>
        <i x="1847" s="1"/>
        <i x="1834" s="1"/>
        <i x="2029" s="1"/>
        <i x="1870" s="1"/>
        <i x="1809" s="1"/>
        <i x="687" s="1"/>
        <i x="1848" s="1"/>
        <i x="1810" s="1"/>
        <i x="1780" s="1"/>
        <i x="1878" s="1"/>
        <i x="1781" s="1"/>
        <i x="1849" s="1"/>
        <i x="1879" s="1"/>
        <i x="1518" s="1"/>
        <i x="1882" s="1"/>
        <i x="1790" s="1"/>
        <i x="1791" s="1"/>
        <i x="1880" s="1"/>
        <i x="1850" s="1"/>
        <i x="1851" s="1"/>
        <i x="1852" s="1"/>
        <i x="1853" s="1"/>
        <i x="1792" s="1"/>
        <i x="2030" s="1"/>
        <i x="1835" s="1"/>
        <i x="1811" s="1"/>
        <i x="1854" s="1"/>
        <i x="1782" s="1"/>
        <i x="1812" s="1"/>
        <i x="1836" s="1"/>
        <i x="1783" s="1"/>
        <i x="1793" s="1"/>
        <i x="1794" s="1"/>
        <i x="1855" s="1"/>
        <i x="1856" s="1"/>
        <i x="1795" s="1"/>
        <i x="1857" s="1"/>
        <i x="1858" s="1"/>
        <i x="1837" s="1"/>
        <i x="1796" s="1"/>
        <i x="1871" s="1"/>
        <i x="1868" s="1"/>
        <i x="1872" s="1"/>
        <i x="1813" s="1"/>
        <i x="1814" s="1"/>
        <i x="1838" s="1"/>
        <i x="1797" s="1"/>
        <i x="1839" s="1"/>
        <i x="1840" s="1"/>
        <i x="1841" s="1"/>
        <i x="1798" s="1"/>
        <i x="1799" s="1"/>
        <i x="1842" s="1"/>
        <i x="1873" s="1"/>
        <i x="2786" s="1" nd="1"/>
        <i x="1398" s="1" nd="1"/>
        <i x="2992" s="1" nd="1"/>
        <i x="2952" s="1" nd="1"/>
        <i x="2795" s="1" nd="1"/>
        <i x="2409" s="1" nd="1"/>
        <i x="2857" s="1" nd="1"/>
        <i x="2969" s="1" nd="1"/>
        <i x="2962" s="1" nd="1"/>
        <i x="2819" s="1" nd="1"/>
        <i x="2943" s="1" nd="1"/>
        <i x="2085" s="1" nd="1"/>
        <i x="745" s="1" nd="1"/>
        <i x="2918" s="1" nd="1"/>
        <i x="1373" s="1" nd="1"/>
        <i x="1407" s="1" nd="1"/>
        <i x="741" s="1" nd="1"/>
        <i x="1405" s="1" nd="1"/>
        <i x="733" s="1" nd="1"/>
        <i x="702" s="1" nd="1"/>
        <i x="1489" s="1" nd="1"/>
        <i x="731" s="1" nd="1"/>
        <i x="1128" s="1" nd="1"/>
        <i x="1129" s="1" nd="1"/>
        <i x="1130" s="1" nd="1"/>
        <i x="1131" s="1" nd="1"/>
        <i x="2842" s="1" nd="1"/>
        <i x="2959" s="1" nd="1"/>
        <i x="1406" s="1" nd="1"/>
        <i x="740" s="1" nd="1"/>
        <i x="903" s="1" nd="1"/>
        <i x="23" s="1" nd="1"/>
        <i x="954" s="1" nd="1"/>
        <i x="455" s="1" nd="1"/>
        <i x="1159" s="1" nd="1"/>
        <i x="1192" s="1" nd="1"/>
        <i x="1217" s="1" nd="1"/>
        <i x="510" s="1" nd="1"/>
        <i x="714" s="1" nd="1"/>
        <i x="54" s="1" nd="1"/>
        <i x="279" s="1" nd="1"/>
        <i x="1554" s="1" nd="1"/>
        <i x="1101" s="1" nd="1"/>
        <i x="75" s="1" nd="1"/>
        <i x="74" s="1" nd="1"/>
        <i x="76" s="1" nd="1"/>
        <i x="2007" s="1" nd="1"/>
        <i x="2005" s="1" nd="1"/>
        <i x="2006" s="1" nd="1"/>
        <i x="518" s="1" nd="1"/>
        <i x="295" s="1" nd="1"/>
        <i x="467" s="1" nd="1"/>
        <i x="516" s="1" nd="1"/>
        <i x="1185" s="1" nd="1"/>
        <i x="1556" s="1" nd="1"/>
        <i x="1516" s="1" nd="1"/>
        <i x="1558" s="1" nd="1"/>
        <i x="1176" s="1" nd="1"/>
        <i x="855" s="1" nd="1"/>
        <i x="1310" s="1" nd="1"/>
        <i x="1067" s="1" nd="1"/>
        <i x="1582" s="1" nd="1"/>
        <i x="1121" s="1" nd="1"/>
        <i x="805" s="1" nd="1"/>
        <i x="806" s="1" nd="1"/>
        <i x="127" s="1" nd="1"/>
        <i x="2031" s="1" nd="1"/>
        <i x="2032" s="1" nd="1"/>
        <i x="2042" s="1" nd="1"/>
        <i x="2058" s="1" nd="1"/>
        <i x="984" s="1" nd="1"/>
        <i x="1240" s="1" nd="1"/>
        <i x="2799" s="1" nd="1"/>
        <i x="457" s="1" nd="1"/>
        <i x="2003" s="1" nd="1"/>
        <i x="756" s="1" nd="1"/>
        <i x="1106" s="1" nd="1"/>
        <i x="1998" s="1" nd="1"/>
        <i x="2389" s="1" nd="1"/>
        <i x="2391" s="1" nd="1"/>
        <i x="1728" s="1" nd="1"/>
        <i x="2390" s="1" nd="1"/>
        <i x="2392" s="1" nd="1"/>
        <i x="2239" s="1" nd="1"/>
        <i x="2238" s="1" nd="1"/>
        <i x="2134" s="1" nd="1"/>
        <i x="2369" s="1" nd="1"/>
        <i x="757" s="1" nd="1"/>
        <i x="186" s="1" nd="1"/>
        <i x="776" s="1" nd="1"/>
        <i x="1010" s="1" nd="1"/>
        <i x="770" s="1" nd="1"/>
        <i x="303" s="1" nd="1"/>
        <i x="1397" s="1" nd="1"/>
        <i x="55" s="1" nd="1"/>
        <i x="244" s="1" nd="1"/>
        <i x="2886" s="1" nd="1"/>
        <i x="2115" s="1" nd="1"/>
        <i x="2170" s="1" nd="1"/>
        <i x="1085" s="1" nd="1"/>
        <i x="1635" s="1" nd="1"/>
        <i x="1011" s="1" nd="1"/>
        <i x="2937" s="1" nd="1"/>
        <i x="2421" s="1" nd="1"/>
        <i x="606" s="1" nd="1"/>
        <i x="477" s="1" nd="1"/>
        <i x="502" s="1" nd="1"/>
        <i x="1524" s="1" nd="1"/>
        <i x="1636" s="1" nd="1"/>
        <i x="238" s="1" nd="1"/>
        <i x="2320" s="1" nd="1"/>
        <i x="2126" s="1" nd="1"/>
        <i x="306" s="1" nd="1"/>
        <i x="307" s="1" nd="1"/>
        <i x="308" s="1" nd="1"/>
        <i x="1068" s="1" nd="1"/>
        <i x="2542" s="1" nd="1"/>
        <i x="2543" s="1" nd="1"/>
        <i x="1510" s="1" nd="1"/>
        <i x="2097" s="1" nd="1"/>
        <i x="1890" s="1" nd="1"/>
        <i x="428" s="1" nd="1"/>
        <i x="309" s="1" nd="1"/>
        <i x="2104" s="1" nd="1"/>
        <i x="2534" s="1" nd="1"/>
        <i x="2538" s="1" nd="1"/>
        <i x="2535" s="1" nd="1"/>
        <i x="2537" s="1" nd="1"/>
        <i x="2536" s="1" nd="1"/>
        <i x="2540" s="1" nd="1"/>
        <i x="2539" s="1" nd="1"/>
        <i x="963" s="1" nd="1"/>
        <i x="1169" s="1" nd="1"/>
        <i x="1498" s="1" nd="1"/>
        <i x="1681" s="1" nd="1"/>
        <i x="478" s="1" nd="1"/>
        <i x="2541" s="1" nd="1"/>
        <i x="1694" s="1" nd="1"/>
        <i x="429" s="1" nd="1"/>
        <i x="522" s="1" nd="1"/>
        <i x="2849" s="1" nd="1"/>
        <i x="523" s="1" nd="1"/>
        <i x="2933" s="1" nd="1"/>
        <i x="524" s="1" nd="1"/>
        <i x="1311" s="1" nd="1"/>
        <i x="409" s="1" nd="1"/>
        <i x="2112" s="1" nd="1"/>
        <i x="2096" s="1" nd="1"/>
        <i x="2403" s="1" nd="1"/>
        <i x="2402" s="1" nd="1"/>
        <i x="2404" s="1" nd="1"/>
        <i x="2405" s="1" nd="1"/>
        <i x="1327" s="1" nd="1"/>
        <i x="2980" s="1" nd="1"/>
        <i x="1328" s="1" nd="1"/>
        <i x="1451" s="1" nd="1"/>
        <i x="1061" s="1" nd="1"/>
        <i x="1030" s="1" nd="1"/>
        <i x="602" s="1" nd="1"/>
        <i x="1062" s="1" nd="1"/>
        <i x="1063" s="1" nd="1"/>
        <i x="964" s="1" nd="1"/>
        <i x="430" s="1" nd="1"/>
        <i x="1031" s="1" nd="1"/>
        <i x="2816" s="1" nd="1"/>
        <i x="1891" s="1" nd="1"/>
        <i x="1976" s="1" nd="1"/>
        <i x="2127" s="1" nd="1"/>
        <i x="893" s="1" nd="1"/>
        <i x="2650" s="1" nd="1"/>
        <i x="2649" s="1" nd="1"/>
        <i x="2651" s="1" nd="1"/>
        <i x="1642" s="1" nd="1"/>
        <i x="1641" s="1" nd="1"/>
        <i x="1624" s="1" nd="1"/>
        <i x="415" s="1" nd="1"/>
        <i x="894" s="1" nd="1"/>
        <i x="2120" s="1" nd="1"/>
        <i x="2123" s="1" nd="1"/>
        <i x="895" s="1" nd="1"/>
        <i x="896" s="1" nd="1"/>
        <i x="569" s="1" nd="1"/>
        <i x="2118" s="1" nd="1"/>
        <i x="692" s="1" nd="1"/>
        <i x="897" s="1" nd="1"/>
        <i x="1606" s="1" nd="1"/>
        <i x="1262" s="1" nd="1"/>
        <i x="2985" s="1" nd="1"/>
        <i x="1447" s="1" nd="1"/>
        <i x="2864" s="1" nd="1"/>
        <i x="1064" s="1" nd="1"/>
        <i x="898" s="1" nd="1"/>
        <i x="2105" s="1" nd="1"/>
        <i x="2117" s="1" nd="1"/>
        <i x="1073" s="1" nd="1"/>
        <i x="867" s="1" nd="1"/>
        <i x="599" s="1" nd="1"/>
        <i x="600" s="1" nd="1"/>
        <i x="1119" s="1" nd="1"/>
        <i x="899" s="1" nd="1"/>
        <i x="1940" s="1" nd="1"/>
        <i x="1109" s="1" nd="1"/>
        <i x="1065" s="1" nd="1"/>
        <i x="1032" s="1" nd="1"/>
        <i x="2844" s="1" nd="1"/>
        <i x="2929" s="1" nd="1"/>
        <i x="1120" s="1" nd="1"/>
        <i x="1655" s="1" nd="1"/>
        <i x="2647" s="1" nd="1"/>
        <i x="2646" s="1" nd="1"/>
        <i x="2724" s="1" nd="1"/>
        <i x="616" s="1" nd="1"/>
        <i x="2725" s="1" nd="1"/>
        <i x="1090" s="1" nd="1"/>
        <i x="1517" s="1" nd="1"/>
        <i x="1087" s="1" nd="1"/>
        <i x="1977" s="1" nd="1"/>
        <i x="2548" s="1" nd="1"/>
        <i x="2549" s="1" nd="1"/>
        <i x="2546" s="1" nd="1"/>
        <i x="2547" s="1" nd="1"/>
        <i x="2098" s="1" nd="1"/>
        <i x="1116" s="1" nd="1"/>
        <i x="1526" s="1" nd="1"/>
        <i x="2852" s="1" nd="1"/>
        <i x="1900" s="1" nd="1"/>
        <i x="921" s="1" nd="1"/>
        <i x="431" s="1" nd="1"/>
        <i x="856" s="1" nd="1"/>
        <i x="1291" s="1" nd="1"/>
        <i x="1046" s="1" nd="1"/>
        <i x="2839" s="1" nd="1"/>
        <i x="1901" s="1" nd="1"/>
        <i x="601" s="1" nd="1"/>
        <i x="2121" s="1" nd="1"/>
        <i x="668" s="1" nd="1"/>
        <i x="965" s="1" nd="1"/>
        <i x="2833" s="1" nd="1"/>
        <i x="2106" s="1" nd="1"/>
        <i x="1292" s="1" nd="1"/>
        <i x="408" s="1" nd="1"/>
        <i x="1088" s="1" nd="1"/>
        <i x="1012" s="1" nd="1"/>
        <i x="2911" s="1" nd="1"/>
        <i x="900" s="1" nd="1"/>
        <i x="210" s="1" nd="1"/>
        <i x="199" s="1" nd="1"/>
        <i x="1047" s="1" nd="1"/>
        <i x="2803" s="1" nd="1"/>
        <i x="758" s="1" nd="1"/>
        <i x="2155" s="1" nd="1"/>
        <i x="2012" s="1" nd="1"/>
        <i x="284" s="1" nd="1"/>
        <i x="1740" s="1" nd="1"/>
        <i x="1720" s="1" nd="1"/>
        <i x="1569" s="1" nd="1"/>
        <i x="1408" s="1" nd="1"/>
        <i x="1200" s="1" nd="1"/>
        <i x="282" s="1" nd="1"/>
        <i x="1400" s="1" nd="1"/>
        <i x="734" s="1" nd="1"/>
        <i x="302" s="1" nd="1"/>
        <i x="2313" s="1" nd="1"/>
        <i x="1204" s="1" nd="1"/>
        <i x="2817" s="1" nd="1"/>
        <i x="1404" s="1" nd="1"/>
        <i x="2152" s="1" nd="1"/>
        <i x="738" s="1" nd="1"/>
        <i x="1224" s="1" nd="1"/>
        <i x="1741" s="1" nd="1"/>
        <i x="1738" s="1" nd="1"/>
        <i x="1739" s="1" nd="1"/>
        <i x="1721" s="1" nd="1"/>
        <i x="2150" s="1" nd="1"/>
        <i x="1392" s="1" nd="1"/>
        <i x="288" s="1" nd="1"/>
        <i x="1225" s="1" nd="1"/>
        <i x="2059" s="1" nd="1"/>
        <i x="1409" s="1" nd="1"/>
        <i x="304" s="1" nd="1"/>
        <i x="89" s="1" nd="1"/>
        <i x="298" s="1" nd="1"/>
        <i x="1374" s="1" nd="1"/>
        <i x="2148" s="1" nd="1"/>
        <i x="2073" s="1" nd="1"/>
        <i x="2956" s="1" nd="1"/>
        <i x="299" s="1" nd="1"/>
        <i x="1375" s="1" nd="1"/>
        <i x="287" s="1" nd="1"/>
        <i x="2158" s="1" nd="1"/>
        <i x="460" s="1" nd="1"/>
        <i x="1359" s="1" nd="1"/>
        <i x="2069" s="1" nd="1"/>
        <i x="1823" s="1" nd="1"/>
        <i x="267" s="1" nd="1"/>
        <i x="286" s="1" nd="1"/>
        <i x="407" s="1" nd="1"/>
        <i x="2071" s="1" nd="1"/>
        <i x="1007" s="1" nd="1"/>
        <i x="1543" s="1" nd="1"/>
        <i x="2033" s="1" nd="1"/>
        <i x="2399" s="1" nd="1"/>
        <i x="266" s="1" nd="1"/>
        <i x="90" s="1" nd="1"/>
        <i x="2396" s="1" nd="1"/>
        <i x="2321" s="1" nd="1"/>
        <i x="376" s="1" nd="1"/>
        <i x="1696" s="1" nd="1"/>
        <i x="1452" s="1" nd="1"/>
        <i x="2336" s="1" nd="1"/>
        <i x="966" s="1" nd="1"/>
        <i x="2349" s="1" nd="1"/>
        <i x="1465" s="1" nd="1"/>
        <i x="25" s="1" nd="1"/>
        <i x="1508" s="1" nd="1"/>
        <i x="681" s="1" nd="1"/>
        <i x="1066" s="1" nd="1"/>
        <i x="2135" s="1" nd="1"/>
        <i x="2136" s="1" nd="1"/>
        <i x="2142" s="1" nd="1"/>
        <i x="2234" s="1" nd="1"/>
        <i x="2048" s="1" nd="1"/>
        <i x="2371" s="1" nd="1"/>
        <i x="2240" s="1" nd="1"/>
        <i x="2242" s="1" nd="1"/>
        <i x="2137" s="1" nd="1"/>
        <i x="743" s="1" nd="1"/>
        <i x="744" s="1" nd="1"/>
        <i x="47" s="1" nd="1"/>
        <i x="861" s="1" nd="1"/>
        <i x="862" s="1" nd="1"/>
        <i x="1690" s="1" nd="1"/>
        <i x="2797" s="1" nd="1"/>
        <i x="1713" s="1" nd="1"/>
        <i x="1714" s="1" nd="1"/>
        <i x="78" s="1" nd="1"/>
        <i x="1941" s="1" nd="1"/>
        <i x="230" s="1" nd="1"/>
        <i x="2363" s="1" nd="1"/>
        <i x="2322" s="1" nd="1"/>
        <i x="1527" s="1" nd="1"/>
        <i x="1536" s="1" nd="1"/>
        <i x="1942" s="1" nd="1"/>
        <i x="1454" s="1" nd="1"/>
        <i x="807" s="1" nd="1"/>
        <i x="746" s="1" nd="1"/>
        <i x="1528" s="1" nd="1"/>
        <i x="1564" s="1" nd="1"/>
        <i x="1549" s="1" nd="1"/>
        <i x="1372" s="1" nd="1"/>
        <i x="1638" s="1" nd="1"/>
        <i x="1637" s="1" nd="1"/>
        <i x="1490" s="1" nd="1"/>
        <i x="406" s="1" nd="1"/>
        <i x="338" s="1" nd="1"/>
        <i x="1048" s="1" nd="1"/>
        <i x="2970" s="1" nd="1"/>
        <i x="2323" s="1" nd="1"/>
        <i x="603" s="1" nd="1"/>
        <i x="1049" s="1" nd="1"/>
        <i x="2946" s="1" nd="1"/>
        <i x="868" s="1" nd="1"/>
        <i x="869" s="1" nd="1"/>
        <i x="1236" s="1" nd="1"/>
        <i x="339" s="1" nd="1"/>
        <i x="626" s="1" nd="1"/>
        <i x="1730" s="1" nd="1"/>
        <i x="1729" s="1" nd="1"/>
        <i x="1488" s="1" nd="1"/>
        <i x="689" s="1" nd="1"/>
        <i x="1082" s="1" nd="1"/>
        <i x="2888" s="1" nd="1"/>
        <i x="2386" s="1" nd="1"/>
        <i x="2043" s="1" nd="1"/>
        <i x="1165" s="1" nd="1"/>
        <i x="2049" s="1" nd="1"/>
        <i x="1519" s="1" nd="1"/>
        <i x="1189" s="1" nd="1"/>
        <i x="1455" s="1" nd="1"/>
        <i x="947" s="1" nd="1"/>
        <i x="2044" s="1" nd="1"/>
        <i x="926" s="1" nd="1"/>
        <i x="2264" s="1" nd="1"/>
        <i x="2265" s="1" nd="1"/>
        <i x="958" s="1" nd="1"/>
        <i x="1344" s="1" nd="1"/>
        <i x="1371" s="1" nd="1"/>
        <i x="1127" s="1" nd="1"/>
        <i x="1943" s="1" nd="1"/>
        <i x="808" s="1" nd="1"/>
        <i x="1551" s="1" nd="1"/>
        <i x="2034" s="1" nd="1"/>
        <i x="39" s="1" nd="1"/>
        <i x="2324" s="1" nd="1"/>
        <i x="1179" s="1" nd="1"/>
        <i x="1513" s="1" nd="1"/>
        <i x="960" s="1" nd="1"/>
        <i x="961" s="1" nd="1"/>
        <i x="962" s="1" nd="1"/>
        <i x="1172" s="1" nd="1"/>
        <i x="870" s="1" nd="1"/>
        <i x="1156" s="1" nd="1"/>
        <i x="1293" s="1" nd="1"/>
        <i x="871" s="1" nd="1"/>
        <i x="872" s="1" nd="1"/>
        <i x="1347" s="1" nd="1"/>
        <i x="809" s="1" nd="1"/>
        <i x="810" s="1" nd="1"/>
        <i x="811" s="1" nd="1"/>
        <i x="812" s="1" nd="1"/>
        <i x="813" s="1" nd="1"/>
        <i x="1141" s="1" nd="1"/>
        <i x="1142" s="1" nd="1"/>
        <i x="873" s="1" nd="1"/>
        <i x="1294" s="1" nd="1"/>
        <i x="2397" s="1" nd="1"/>
        <i x="939" s="1" nd="1"/>
        <i x="2244" s="1" nd="1"/>
        <i x="2262" s="1" nd="1"/>
        <i x="2263" s="1" nd="1"/>
        <i x="1634" s="1" nd="1"/>
        <i x="1944" s="1" nd="1"/>
        <i x="2859" s="1" nd="1"/>
        <i x="2273" s="1" nd="1"/>
        <i x="1111" s="1" nd="1"/>
        <i x="273" s="1" nd="1"/>
        <i x="1060" s="1" nd="1"/>
        <i x="2016" s="1" nd="1"/>
        <i x="967" s="1" nd="1"/>
        <i x="1584" s="1" nd="1"/>
        <i x="747" s="1" nd="1"/>
        <i x="458" s="1" nd="1"/>
        <i x="2948" s="1" nd="1"/>
        <i x="1561" s="1" nd="1"/>
        <i x="1499" s="1" nd="1"/>
        <i x="1122" s="1" nd="1"/>
        <i x="2072" s="1" nd="1"/>
        <i x="1295" s="1" nd="1"/>
        <i x="1000" s="1" nd="1"/>
        <i x="1529" s="1" nd="1"/>
        <i x="1520" s="1" nd="1"/>
        <i x="679" s="1" nd="1"/>
        <i x="678" s="1" nd="1"/>
        <i x="2965" s="1" nd="1"/>
        <i x="1258" s="1" nd="1"/>
        <i x="1534" s="1" nd="1"/>
        <i x="2325" s="1" nd="1"/>
        <i x="1296" s="1" nd="1"/>
        <i x="902" s="1" nd="1"/>
        <i x="680" s="1" nd="1"/>
        <i x="2892" s="1" nd="1"/>
        <i x="722" s="1" nd="1"/>
        <i x="291" s="1" nd="1"/>
        <i x="2826" s="1" nd="1"/>
        <i x="1329" s="1" nd="1"/>
        <i x="469" s="1" nd="1"/>
        <i x="521" s="1" nd="1"/>
        <i x="777" s="1" nd="1"/>
        <i x="778" s="1" nd="1"/>
        <i x="857" s="1" nd="1"/>
        <i x="1507" s="1" nd="1"/>
        <i x="1181" s="1" nd="1"/>
        <i x="924" s="1" nd="1"/>
        <i x="1717" s="1" nd="1"/>
        <i x="2723" s="1" nd="1"/>
        <i x="953" s="1" nd="1"/>
        <i x="160" s="1" nd="1"/>
        <i x="671" s="1" nd="1"/>
        <i x="1089" s="1" nd="1"/>
        <i x="1094" s="1" nd="1"/>
        <i x="2619" s="1" nd="1"/>
        <i x="2848" s="1" nd="1"/>
        <i x="1055" s="1" nd="1"/>
        <i x="296" s="1" nd="1"/>
        <i x="132" s="1" nd="1"/>
        <i x="73" s="1" nd="1"/>
        <i x="193" s="1" nd="1"/>
        <i x="507" s="1" nd="1"/>
        <i x="1501" s="1" nd="1"/>
        <i x="1539" s="1" nd="1"/>
        <i x="1506" s="1" nd="1"/>
        <i x="1312" s="1" nd="1"/>
        <i x="1945" s="1" nd="1"/>
        <i x="1263" s="1" nd="1"/>
        <i x="1313" s="1" nd="1"/>
        <i x="2925" s="1" nd="1"/>
        <i x="793" s="1" nd="1"/>
        <i x="858" s="1" nd="1"/>
        <i x="1725" s="1" nd="1"/>
        <i x="114" s="1" nd="1"/>
        <i x="814" s="1" nd="1"/>
        <i x="1264" s="1" nd="1"/>
        <i x="2964" s="1" nd="1"/>
        <i x="1494" s="1" nd="1"/>
        <i x="1348" s="1" nd="1"/>
        <i x="1481" s="1" nd="1"/>
        <i x="1396" s="1" nd="1"/>
        <i x="38" s="1" nd="1"/>
        <i x="2204" s="1" nd="1"/>
        <i x="1946" s="1" nd="1"/>
        <i x="1947" s="1" nd="1"/>
        <i x="605" s="1" nd="1"/>
        <i x="1566" s="1" nd="1"/>
        <i x="2326" s="1" nd="1"/>
        <i x="1183" s="1" nd="1"/>
        <i x="1265" s="1" nd="1"/>
        <i x="723" s="1" nd="1"/>
        <i x="1726" s="1" nd="1"/>
        <i x="1004" s="1" nd="1"/>
        <i x="2372" s="1" nd="1"/>
        <i x="1160" s="1" nd="1"/>
        <i x="1196" s="1" nd="1"/>
        <i x="1195" s="1" nd="1"/>
        <i x="2004" s="1" nd="1"/>
        <i x="2380" s="1" nd="1"/>
        <i x="1078" s="1" nd="1"/>
        <i x="2949" s="1" nd="1"/>
        <i x="1077" s="1" nd="1"/>
        <i x="1136" s="1" nd="1"/>
        <i x="77" s="1" nd="1"/>
        <i x="1186" s="1" nd="1"/>
        <i x="51" s="1" nd="1"/>
        <i x="517" s="1" nd="1"/>
        <i x="52" s="1" nd="1"/>
        <i x="1005" s="1" nd="1"/>
        <i x="1218" s="1" nd="1"/>
        <i x="1166" s="1" nd="1"/>
        <i x="1297" s="1" nd="1"/>
        <i x="2974" s="1" nd="1"/>
        <i x="1079" s="1" nd="1"/>
        <i x="1080" s="1" nd="1"/>
        <i x="2812" s="1" nd="1"/>
        <i x="2350" s="1" nd="1"/>
        <i x="945" s="1" nd="1"/>
        <i x="759" s="1" nd="1"/>
        <i x="948" s="1" nd="1"/>
        <i x="1570" s="1" nd="1"/>
        <i x="782" s="1" nd="1"/>
        <i x="1457" s="1" nd="1"/>
        <i x="416" s="1" nd="1"/>
        <i x="2193" s="1" nd="1"/>
        <i x="2124" s="1" nd="1"/>
        <i x="701" s="1" nd="1"/>
        <i x="700" s="1" nd="1"/>
        <i x="1245" s="1" nd="1"/>
        <i x="272" s="1" nd="1"/>
        <i x="1469" s="1" nd="1"/>
        <i x="1439" s="1" nd="1"/>
        <i x="87" s="1" nd="1"/>
        <i x="46" s="1" nd="1"/>
        <i x="874" s="1" nd="1"/>
        <i x="2595" s="1" nd="1"/>
        <i x="779" s="1" nd="1"/>
        <i x="1732" s="1" nd="1"/>
        <i x="1482" s="1" nd="1"/>
        <i x="640" s="1" nd="1"/>
        <i x="1126" s="1" nd="1"/>
        <i x="927" s="1" nd="1"/>
        <i x="815" s="1" nd="1"/>
        <i x="949" s="1" nd="1"/>
        <i x="816" s="1" nd="1"/>
        <i x="817" s="1" nd="1"/>
        <i x="818" s="1" nd="1"/>
        <i x="1654" s="1" nd="1"/>
        <i x="1652" s="1" nd="1"/>
        <i x="1653" s="1" nd="1"/>
        <i x="1700" s="1" nd="1"/>
        <i x="1180" s="1" nd="1"/>
        <i x="1096" s="1" nd="1"/>
        <i x="859" s="1" nd="1"/>
        <i x="875" s="1" nd="1"/>
        <i x="456" s="1" nd="1"/>
        <i x="719" s="1" nd="1"/>
        <i x="952" s="1" nd="1"/>
        <i x="2790" s="1" nd="1"/>
        <i x="790" s="1" nd="1"/>
        <i x="1599" s="1" nd="1"/>
        <i x="2515" s="1" nd="1"/>
        <i x="2086" s="1" nd="1"/>
        <i x="1440" s="1" nd="1"/>
        <i x="2920" s="1" nd="1"/>
        <i x="139" s="1" nd="1"/>
        <i x="218" s="1" nd="1"/>
        <i x="1" s="1" nd="1"/>
        <i x="1619" s="1" nd="1"/>
        <i x="1608" s="1" nd="1"/>
        <i x="2245" s="1" nd="1"/>
        <i x="1643" s="1" nd="1"/>
        <i x="216" s="1" nd="1"/>
        <i x="135" s="1" nd="1"/>
        <i x="1646" s="1" nd="1"/>
        <i x="1259" s="1" nd="1"/>
        <i x="1476" s="1" nd="1"/>
        <i x="1614" s="1" nd="1"/>
        <i x="144" s="1" nd="1"/>
        <i x="198" s="1" nd="1"/>
        <i x="732" s="1" nd="1"/>
        <i x="1884" s="1" nd="1"/>
        <i x="165" s="1" nd="1"/>
        <i x="117" s="1" nd="1"/>
        <i x="2337" s="1" nd="1"/>
        <i x="1429" s="1" nd="1"/>
        <i x="2820" s="1" nd="1"/>
        <i x="1885" s="1" nd="1"/>
        <i x="1298" s="1" nd="1"/>
        <i x="2274" s="1" nd="1"/>
        <i x="1446" s="1" nd="1"/>
        <i x="2482" s="1" nd="1"/>
        <i x="2495" s="1" nd="1"/>
        <i x="115" s="1" nd="1"/>
        <i x="1595" s="1" nd="1"/>
        <i x="2863" s="1" nd="1"/>
        <i x="237" s="1" nd="1"/>
        <i x="1745" s="1" nd="1"/>
        <i x="2524" s="1" nd="1"/>
        <i x="1626" s="1" nd="1"/>
        <i x="2269" s="1" nd="1"/>
        <i x="1898" s="1" nd="1"/>
        <i x="105" s="1" nd="1"/>
        <i x="2015" s="1" nd="1"/>
        <i x="1657" s="1" nd="1"/>
        <i x="2246" s="1" nd="1"/>
        <i x="2160" s="1" nd="1"/>
        <i x="1651" s="1" nd="1"/>
        <i x="1601" s="1" nd="1"/>
        <i x="2721" s="1" nd="1"/>
        <i x="2074" s="1" nd="1"/>
        <i x="1662" s="1" nd="1"/>
        <i x="1616" s="1" nd="1"/>
        <i x="224" s="1" nd="1"/>
        <i x="1613" s="1" nd="1"/>
        <i x="1921" s="1" nd="1"/>
        <i x="100" s="1" nd="1"/>
        <i x="2927" s="1" nd="1"/>
        <i x="1438" s="1" nd="1"/>
        <i x="2518" s="1" nd="1"/>
        <i x="213" s="1" nd="1"/>
        <i x="1620" s="1" nd="1"/>
        <i x="113" s="1" nd="1"/>
        <i x="2508" s="1" nd="1"/>
        <i x="2520" s="1" nd="1"/>
        <i x="1912" s="1" nd="1"/>
        <i x="1630" s="1" nd="1"/>
        <i x="1913" s="1" nd="1"/>
        <i x="103" s="1" nd="1"/>
        <i x="2711" s="1" nd="1"/>
        <i x="608" s="1" nd="1"/>
        <i x="2867" s="1" nd="1"/>
        <i x="1914" s="1" nd="1"/>
        <i x="134" s="1" nd="1"/>
        <i x="1923" s="1" nd="1"/>
        <i x="99" s="1" nd="1"/>
        <i x="1915" s="1" nd="1"/>
        <i x="1922" s="1" nd="1"/>
        <i x="98" s="1" nd="1"/>
        <i x="1815" s="1" nd="1"/>
        <i x="137" s="1" nd="1"/>
        <i x="1491" s="1" nd="1"/>
        <i x="32" s="1" nd="1"/>
        <i x="1622" s="1" nd="1"/>
        <i x="118" s="1" nd="1"/>
        <i x="1623" s="1" nd="1"/>
        <i x="2087" s="1" nd="1"/>
        <i x="2517" s="1" nd="1"/>
        <i x="2" s="1" nd="1"/>
        <i x="1602" s="1" nd="1"/>
        <i x="2247" s="1" nd="1"/>
        <i x="3" s="1" nd="1"/>
        <i x="1628" s="1" nd="1"/>
        <i x="1596" s="1" nd="1"/>
        <i x="2880" s="1" nd="1"/>
        <i x="760" s="1" nd="1"/>
        <i x="1330" s="1" nd="1"/>
        <i x="206" s="1" nd="1"/>
        <i x="200" s="1" nd="1"/>
        <i x="207" s="1" nd="1"/>
        <i x="2509" s="1" nd="1"/>
        <i x="208" s="1" nd="1"/>
        <i x="607" s="1" nd="1"/>
        <i x="2782" s="1" nd="1"/>
        <i x="1746" s="1" nd="1"/>
        <i x="1593" s="1" nd="1"/>
        <i x="142" s="1" nd="1"/>
        <i x="1645" s="1" nd="1"/>
        <i x="155" s="1" nd="1"/>
        <i x="1661" s="1" nd="1"/>
        <i x="1430" s="1" nd="1"/>
        <i x="2973" s="1" nd="1"/>
        <i x="143" s="1" nd="1"/>
        <i x="2275" s="1" nd="1"/>
        <i x="2161" s="1" nd="1"/>
        <i x="2107" s="1" nd="1"/>
        <i x="138" s="1" nd="1"/>
        <i x="2804" s="1" nd="1"/>
        <i x="229" s="1" nd="1"/>
        <i x="219" s="1" nd="1"/>
        <i x="2458" s="1" nd="1"/>
        <i x="2162" s="1" nd="1"/>
        <i x="1349" s="1" nd="1"/>
        <i x="1625" s="1" nd="1"/>
        <i x="4" s="1" nd="1"/>
        <i x="2700" s="1" nd="1"/>
        <i x="2288" s="1" nd="1"/>
        <i x="2289" s="1" nd="1"/>
        <i x="2130" s="1" nd="1"/>
        <i x="613" s="1" nd="1"/>
        <i x="5" s="1" nd="1"/>
        <i x="2294" s="1" nd="1"/>
        <i x="2163" s="1" nd="1"/>
        <i x="2276" s="1" nd="1"/>
        <i x="1437" s="1" nd="1"/>
        <i x="2955" s="1" nd="1"/>
        <i x="1435" s="1" nd="1"/>
        <i x="2941" s="1" nd="1"/>
        <i x="2478" s="1" nd="1"/>
        <i x="1071" s="1" nd="1"/>
        <i x="1924" s="1" nd="1"/>
        <i x="2075" s="1" nd="1"/>
        <i x="194" s="1" nd="1"/>
        <i x="1266" s="1" nd="1"/>
        <i x="172" s="1" nd="1"/>
        <i x="1314" s="1" nd="1"/>
        <i x="1916" s="1" nd="1"/>
        <i x="2290" s="1" nd="1"/>
        <i x="2291" s="1" nd="1"/>
        <i x="2292" s="1" nd="1"/>
        <i x="2293" s="1" nd="1"/>
        <i x="1496" s="1" nd="1"/>
        <i x="1431" s="1" nd="1"/>
        <i x="225" s="1" nd="1"/>
        <i x="1888" s="1" nd="1"/>
        <i x="110" s="1" nd="1"/>
        <i x="2843" s="1" nd="1"/>
        <i x="121" s="1" nd="1"/>
        <i x="294" s="1" nd="1"/>
        <i x="2108" s="1" nd="1"/>
        <i x="417" s="1" nd="1"/>
        <i x="217" s="1" nd="1"/>
        <i x="1649" s="1" nd="1"/>
        <i x="1675" s="1" nd="1"/>
        <i x="1618" s="1" nd="1"/>
        <i x="2088" s="1" nd="1"/>
        <i x="136" s="1" nd="1"/>
        <i x="1594" s="1" nd="1"/>
        <i x="1747" s="1" nd="1"/>
        <i x="109" s="1" nd="1"/>
        <i x="234" s="1" nd="1"/>
        <i x="794" s="1" nd="1"/>
        <i x="2277" s="1" nd="1"/>
        <i x="108" s="1" nd="1"/>
        <i x="2513" s="1" nd="1"/>
        <i x="1820" s="1" nd="1"/>
        <i x="1663" s="1" nd="1"/>
        <i x="1450" s="1" nd="1"/>
        <i x="31" s="1" nd="1"/>
        <i x="215" s="1" nd="1"/>
        <i x="2516" s="1" nd="1"/>
        <i x="141" s="1" nd="1"/>
        <i x="1449" s="1" nd="1"/>
        <i x="112" s="1" nd="1"/>
        <i x="2825" s="1" nd="1"/>
        <i x="1072" s="1" nd="1"/>
        <i x="1748" s="1" nd="1"/>
        <i x="2196" s="1" nd="1"/>
        <i x="6" s="1" nd="1"/>
        <i x="7" s="1" nd="1"/>
        <i x="204" s="1" nd="1"/>
        <i x="1665" s="1" nd="1"/>
        <i x="2523" s="1" nd="1"/>
        <i x="1432" s="1" nd="1"/>
        <i x="1441" s="1" nd="1"/>
        <i x="1660" s="1" nd="1"/>
        <i x="1442" s="1" nd="1"/>
        <i x="13" s="1" nd="1"/>
        <i x="2696" s="1" nd="1"/>
        <i x="320" s="1" nd="1"/>
        <i x="212" s="1" nd="1"/>
        <i x="2519" s="1" nd="1"/>
        <i x="1350" s="1" nd="1"/>
        <i x="2076" s="1" nd="1"/>
        <i x="1462" s="1" nd="1"/>
        <i x="2912" s="1" nd="1"/>
        <i x="1495" s="1" nd="1"/>
        <i x="2338" s="1" nd="1"/>
        <i x="1612" s="1" nd="1"/>
        <i x="2197" s="1" nd="1"/>
        <i x="280" s="1" nd="1"/>
        <i x="418" s="1" nd="1"/>
        <i x="1892" s="1" nd="1"/>
        <i x="2077" s="1" nd="1"/>
        <i x="159" s="1" nd="1"/>
        <i x="479" s="1" nd="1"/>
        <i x="2257" s="1" nd="1"/>
        <i x="2131" s="1" nd="1"/>
        <i x="2109" s="1" nd="1"/>
        <i x="419" s="1" nd="1"/>
        <i x="2510" s="1" nd="1"/>
        <i x="420" s="1" nd="1"/>
        <i x="2278" s="1" nd="1"/>
        <i x="594" s="1" nd="1"/>
        <i x="1461" s="1" nd="1"/>
        <i x="2798" s="1" nd="1"/>
        <i x="9" s="1" nd="1"/>
        <i x="2154" s="1" nd="1"/>
        <i x="2078" s="1" nd="1"/>
        <i x="8" s="1" nd="1"/>
        <i x="1650" s="1" nd="1"/>
        <i x="2813" s="1" nd="1"/>
        <i x="609" s="1" nd="1"/>
        <i x="1448" s="1" nd="1"/>
        <i x="156" s="1" nd="1"/>
        <i x="1816" s="1" nd="1"/>
        <i x="2079" s="1" nd="1"/>
        <i x="201" s="1" nd="1"/>
        <i x="1351" s="1" nd="1"/>
        <i x="122" s="1" nd="1"/>
        <i x="1925" s="1" nd="1"/>
        <i x="0" s="1" nd="1"/>
        <i x="1886" s="1" nd="1"/>
        <i x="1345" s="1" nd="1"/>
        <i x="1817" s="1" nd="1"/>
        <i x="120" s="1" nd="1"/>
        <i x="593" s="1" nd="1"/>
        <i x="1926" s="1" nd="1"/>
        <i x="197" s="1" nd="1"/>
        <i x="1428" s="1" nd="1"/>
        <i x="2986" s="1" nd="1"/>
        <i x="12" s="1" nd="1"/>
        <i x="175" s="1" nd="1"/>
        <i x="203" s="1" nd="1"/>
        <i x="145" s="1" nd="1"/>
        <i x="209" s="1" nd="1"/>
        <i x="2198" s="1" nd="1"/>
        <i x="1426" s="1" nd="1"/>
        <i x="146" s="1" nd="1"/>
        <i x="1352" s="1" nd="1"/>
        <i x="221" s="1" nd="1"/>
        <i x="222" s="1" nd="1"/>
        <i x="220" s="1" nd="1"/>
        <i x="1460" s="1" nd="1"/>
        <i x="2868" s="1" nd="1"/>
        <i x="2898" s="1" nd="1"/>
        <i x="1478" s="1" nd="1"/>
        <i x="1927" s="1" nd="1"/>
        <i x="101" s="1" nd="1"/>
        <i x="1656" s="1" nd="1"/>
        <i x="2906" s="1" nd="1"/>
        <i x="11" s="1" nd="1"/>
        <i x="2789" s="1" nd="1"/>
        <i x="195" s="1" nd="1"/>
        <i x="196" s="1" nd="1"/>
        <i x="2199" s="1" nd="1"/>
        <i x="1453" s="1" nd="1"/>
        <i x="2981" s="1" nd="1"/>
        <i x="1928" s="1" nd="1"/>
        <i x="140" s="1" nd="1"/>
        <i x="1458" s="1" nd="1"/>
        <i x="1433" s="1" nd="1"/>
        <i x="2522" s="1" nd="1"/>
        <i x="2089" s="1" nd="1"/>
        <i x="2487" s="1" nd="1"/>
        <i x="30" s="1" nd="1"/>
        <i x="2164" s="1" nd="1"/>
        <i x="1464" s="1" nd="1"/>
        <i x="1611" s="1" nd="1"/>
        <i x="133" s="1" nd="1"/>
        <i x="2266" s="1" nd="1"/>
        <i x="2267" s="1" nd="1"/>
        <i x="2511" s="1" nd="1"/>
        <i x="1604" s="1" nd="1"/>
        <i x="2090" s="1" nd="1"/>
        <i x="1353" s="1" nd="1"/>
        <i x="2248" s="1" nd="1"/>
        <i x="2279" s="1" nd="1"/>
        <i x="2280" s="1" nd="1"/>
        <i x="2091" s="1" nd="1"/>
        <i x="2281" s="1" nd="1"/>
        <i x="2773" s="1" nd="1"/>
        <i x="10" s="1" nd="1"/>
        <i x="2080" s="1" nd="1"/>
        <i x="2092" s="1" nd="1"/>
        <i x="2514" s="1" nd="1"/>
        <i x="148" s="1" nd="1"/>
        <i x="104" s="1" nd="1"/>
        <i x="205" s="1" nd="1"/>
        <i x="2249" s="1" nd="1"/>
        <i x="1621" s="1" nd="1"/>
        <i x="2521" s="1" nd="1"/>
        <i x="1929" s="1" nd="1"/>
        <i x="1658" s="1" nd="1"/>
        <i x="2295" s="1" nd="1"/>
        <i x="1299" s="1" nd="1"/>
        <i x="2093" s="1" nd="1"/>
        <i x="1893" s="1" nd="1"/>
        <i x="1597" s="1" nd="1"/>
        <i x="2876" s="1" nd="1"/>
        <i x="116" s="1" nd="1"/>
        <i x="2081" s="1" nd="1"/>
        <i x="1617" s="1" nd="1"/>
        <i x="1932" s="1" nd="1"/>
        <i x="2829" s="1" nd="1"/>
        <i x="223" s="1" nd="1"/>
        <i x="2110" s="1" nd="1"/>
        <i x="2694" s="1" nd="1"/>
        <i x="214" s="1" nd="1"/>
        <i x="1609" s="1" nd="1"/>
        <i x="2296" s="1" nd="1"/>
        <i x="102" s="1" nd="1"/>
        <i x="2957" s="1" nd="1"/>
        <i x="775" s="1" nd="1"/>
        <i x="2082" s="1" nd="1"/>
        <i x="2083" s="1" nd="1"/>
        <i x="2250" s="1" nd="1"/>
        <i x="1603" s="1" nd="1"/>
        <i x="2270" s="1" nd="1"/>
        <i x="1346" s="1" nd="1"/>
        <i x="1931" s="1" nd="1"/>
        <i x="1918" s="1" nd="1"/>
        <i x="1917" s="1" nd="1"/>
        <i x="1664" s="1" nd="1"/>
        <i x="33" s="1" nd="1"/>
        <i x="34" s="1" nd="1"/>
        <i x="1459" s="1" nd="1"/>
        <i x="2913" s="1" nd="1"/>
        <i x="682" s="1" nd="1"/>
        <i x="1930" s="1" nd="1"/>
        <i x="2772" s="1" nd="1"/>
        <i x="1589" s="1" nd="1"/>
        <i x="1473" s="1" nd="1"/>
        <i x="1633" s="1" nd="1"/>
        <i x="289" s="1" nd="1"/>
        <i x="1818" s="1" nd="1"/>
        <i x="2922" s="1" nd="1"/>
        <i x="1427" s="1" nd="1"/>
        <i x="2901" s="1" nd="1"/>
        <i x="1436" s="1" nd="1"/>
        <i x="2954" s="1" nd="1"/>
        <i x="584" s="1" nd="1"/>
        <i x="2339" s="1" nd="1"/>
        <i x="29" s="1" nd="1"/>
        <i x="2944" s="1" nd="1"/>
        <i x="1648" s="1" nd="1"/>
        <i x="1497" s="1" nd="1"/>
        <i x="1919" s="1" nd="1"/>
        <i x="2870" s="1" nd="1"/>
        <i x="1819" s="1" nd="1"/>
        <i x="111" s="1" nd="1"/>
        <i x="2729" s="1" nd="1"/>
        <i x="1920" s="1" nd="1"/>
        <i x="1615" s="1" nd="1"/>
        <i x="2271" s="1" nd="1"/>
        <i x="2084" s="1" nd="1"/>
        <i x="1686" s="1" nd="1"/>
        <i x="1698" s="1" nd="1"/>
        <i x="1492" s="1" nd="1"/>
        <i x="1133" s="1" nd="1"/>
        <i x="2057" s="1" nd="1"/>
        <i x="2379" s="1" nd="1"/>
        <i x="2381" s="1" nd="1"/>
        <i x="928" s="1" nd="1"/>
        <i x="2200" s="1" nd="1"/>
        <i x="1267" s="1" nd="1"/>
        <i x="2993" s="1" nd="1"/>
        <i x="1100" s="1" nd="1"/>
        <i x="85" s="1" nd="1"/>
        <i x="649" s="1" nd="1"/>
        <i x="480" s="1" nd="1"/>
        <i x="761" s="1" nd="1"/>
        <i x="986" s="1" nd="1"/>
        <i x="2840" s="1" nd="1"/>
        <i x="470" s="1" nd="1"/>
        <i x="2686" s="1" nd="1"/>
        <i x="499" s="1" nd="1"/>
        <i x="1754" s="1" nd="1"/>
        <i x="471" s="1" nd="1"/>
        <i x="508" s="1" nd="1"/>
        <i x="1701" s="1" nd="1"/>
        <i x="525" s="1" nd="1"/>
        <i x="2351" s="1" nd="1"/>
        <i x="481" s="1" nd="1"/>
        <i x="762" s="1" nd="1"/>
        <i x="597" s="1" nd="1"/>
        <i x="2714" s="1" nd="1"/>
        <i x="691" s="1" nd="1"/>
        <i x="667" s="1" nd="1"/>
        <i x="694" s="1" nd="1"/>
        <i x="617" s="1" nd="1"/>
        <i x="432" s="1" nd="1"/>
        <i x="2231" s="1" nd="1"/>
        <i x="2139" s="1" nd="1"/>
        <i x="35" s="1" nd="1"/>
        <i x="2258" s="1" nd="1"/>
        <i x="2259" s="1" nd="1"/>
        <i x="2308" s="1" nd="1"/>
        <i x="2207" s="1" nd="1"/>
        <i x="2260" s="1" nd="1"/>
        <i x="1058" s="1" nd="1"/>
        <i x="2156" s="1" nd="1"/>
        <i x="2385" s="1" nd="1"/>
        <i x="1948" s="1" nd="1"/>
        <i x="1644" s="1" nd="1"/>
        <i x="925" s="1" nd="1"/>
        <i x="819" s="1" nd="1"/>
        <i x="876" s="1" nd="1"/>
        <i x="877" s="1" nd="1"/>
        <i x="1268" s="1" nd="1"/>
        <i x="1269" s="1" nd="1"/>
        <i x="2830" s="1" nd="1"/>
        <i x="501" s="1" nd="1"/>
        <i x="1054" s="1" nd="1"/>
        <i x="2327" s="1" nd="1"/>
        <i x="1434" s="1" nd="1"/>
        <i x="2068" s="1" nd="1"/>
        <i x="892" s="1" nd="1"/>
        <i x="2388" s="1" nd="1"/>
        <i x="920" s="1" nd="1"/>
        <i x="1560" s="1" nd="1"/>
        <i x="863" s="1" nd="1"/>
        <i x="466" s="1" nd="1"/>
        <i x="131" s="1" nd="1"/>
        <i x="1182" s="1" nd="1"/>
        <i x="62" s="1" nd="1"/>
        <i x="63" s="1" nd="1"/>
        <i x="1270" s="1" nd="1"/>
        <i x="931" s="1" nd="1"/>
        <i x="820" s="1" nd="1"/>
        <i x="763" s="1" nd="1"/>
        <i x="1271" s="1" nd="1"/>
        <i x="2879" s="1" nd="1"/>
        <i x="1354" s="1" nd="1"/>
        <i x="1075" s="1" nd="1"/>
        <i x="126" s="1" nd="1"/>
        <i x="125" s="1" nd="1"/>
        <i x="124" s="1" nd="1"/>
        <i x="1906" s="1" nd="1"/>
        <i x="2793" s="1" nd="1"/>
        <i x="1999" s="1" nd="1"/>
        <i x="878" s="1" nd="1"/>
        <i x="822" s="1" nd="1"/>
        <i x="823" s="1" nd="1"/>
        <i x="2201" s="1" nd="1"/>
        <i x="1197" s="1" nd="1"/>
        <i x="764" s="1" nd="1"/>
        <i x="753" s="1" nd="1"/>
        <i x="929" s="1" nd="1"/>
        <i x="703" s="1" nd="1"/>
        <i x="2122" s="1" nd="1"/>
        <i x="2165" s="1" nd="1"/>
        <i x="821" s="1" nd="1"/>
        <i x="718" s="1" nd="1"/>
        <i x="754" s="1" nd="1"/>
        <i x="2040" s="1" nd="1"/>
        <i x="1389" s="1" nd="1"/>
        <i x="2050" s="1" nd="1"/>
        <i x="321" s="1" nd="1"/>
        <i x="290" s="1" nd="1"/>
        <i x="464" s="1" nd="1"/>
        <i x="2232" s="1" nd="1"/>
        <i x="930" s="1" nd="1"/>
        <i x="2228" s="1" nd="1"/>
        <i x="2194" s="1" nd="1"/>
        <i x="2070" s="1" nd="1"/>
        <i x="268" s="1" nd="1"/>
        <i x="1083" s="1" nd="1"/>
        <i x="957" s="1" nd="1"/>
        <i x="1724" s="1" nd="1"/>
        <i x="824" s="1" nd="1"/>
        <i x="1385" s="1" nd="1"/>
        <i x="1387" s="1" nd="1"/>
        <i x="2171" s="1" nd="1"/>
        <i x="2217" s="1" nd="1"/>
        <i x="2166" s="1" nd="1"/>
        <i x="956" s="1" nd="1"/>
        <i x="1190" s="1" nd="1"/>
        <i x="720" s="1" nd="1"/>
        <i x="2800" s="1" nd="1"/>
        <i x="1712" s="1" nd="1"/>
        <i x="2237" s="1" nd="1"/>
        <i x="2382" s="1" nd="1"/>
        <i x="1232" s="1" nd="1"/>
        <i x="698" s="1" nd="1"/>
        <i x="2133" s="1" nd="1"/>
        <i x="1124" s="1" nd="1"/>
        <i x="340" s="1" nd="1"/>
        <i x="2831" s="1" nd="1"/>
        <i x="1069" s="1" nd="1"/>
        <i x="1503" s="1" nd="1"/>
        <i x="1502" s="1" nd="1"/>
        <i x="2113" s="1" nd="1"/>
        <i x="1555" s="1" nd="1"/>
        <i x="45" s="1" nd="1"/>
        <i x="2297" s="1" nd="1"/>
        <i x="2376" s="1" nd="1"/>
        <i x="2298" s="1" nd="1"/>
        <i x="2891" s="1" nd="1"/>
        <i x="1231" s="1" nd="1"/>
        <i x="1300" s="1" nd="1"/>
        <i x="1600" s="1" nd="1"/>
        <i x="1718" s="1" nd="1"/>
        <i x="1715" s="1" nd="1"/>
        <i x="1716" s="1" nd="1"/>
        <i x="1588" s="1" nd="1"/>
        <i x="2972" s="1" nd="1"/>
        <i x="904" s="1" nd="1"/>
        <i x="905" s="1" nd="1"/>
        <i x="1315" s="1" nd="1"/>
        <i x="1316" s="1" nd="1"/>
        <i x="1504" s="1" nd="1"/>
        <i x="1553" s="1" nd="1"/>
        <i x="1097" s="1" nd="1"/>
        <i x="1098" s="1" nd="1"/>
        <i x="774" s="1" nd="1"/>
        <i x="1697" s="1" nd="1"/>
        <i x="2119" s="1" nd="1"/>
        <i x="1410" s="1" nd="1"/>
        <i x="88" s="1" nd="1"/>
        <i x="1735" s="1" nd="1"/>
        <i x="2764" s="1" nd="1"/>
        <i x="985" s="1" nd="1"/>
        <i x="938" s="1" nd="1"/>
        <i x="1949" s="1" nd="1"/>
        <i x="1388" s="1" nd="1"/>
        <i x="2047" s="1" nd="1"/>
        <i x="2051" s="1" nd="1"/>
        <i x="2052" s="1" nd="1"/>
        <i x="854" s="1" nd="1"/>
        <i x="42" s="1" nd="1"/>
        <i x="1950" s="1" nd="1"/>
        <i x="1355" s="1" nd="1"/>
        <i x="301" s="1" nd="1"/>
        <i x="596" s="1" nd="1"/>
        <i x="595" s="1" nd="1"/>
        <i x="610" s="1" nd="1"/>
        <i x="1479" s="1" nd="1"/>
        <i x="1399" s="1" nd="1"/>
        <i x="729" s="1" nd="1"/>
        <i x="1737" s="1" nd="1"/>
        <i x="2094" s="1" nd="1"/>
        <i x="86" s="1" nd="1"/>
        <i x="825" s="1" nd="1"/>
        <i x="1238" s="1" nd="1"/>
        <i x="826" s="1" nd="1"/>
        <i x="950" s="1" nd="1"/>
        <i x="827" s="1" nd="1"/>
        <i x="828" s="1" nd="1"/>
        <i x="829" s="1" nd="1"/>
        <i x="951" s="1" nd="1"/>
        <i x="1693" s="1" nd="1"/>
        <i x="1356" s="1" nd="1"/>
        <i x="2905" s="1" nd="1"/>
        <i x="2167" s="1" nd="1"/>
        <i x="404" s="1" nd="1"/>
        <i x="2939" s="1" nd="1"/>
        <i x="704" s="1" nd="1"/>
        <i x="468" s="1" nd="1"/>
        <i x="2041" s="1" nd="1"/>
        <i x="297" s="1" nd="1"/>
        <i x="1137" s="1" nd="1"/>
        <i x="1161" s="1" nd="1"/>
        <i x="1194" s="1" nd="1"/>
        <i x="1193" s="1" nd="1"/>
        <i x="2919" s="1" nd="1"/>
        <i x="2821" s="1" nd="1"/>
        <i x="2837" s="1" nd="1"/>
        <i x="2909" s="1" nd="1"/>
        <i x="2902" s="1" nd="1"/>
        <i x="2801" s="1" nd="1"/>
        <i x="2907" s="1" nd="1"/>
        <i x="708" s="1" nd="1"/>
        <i x="2884" s="1" nd="1"/>
        <i x="71" s="1" nd="1"/>
        <i x="716" s="1" nd="1"/>
        <i x="67" s="1" nd="1"/>
        <i x="66" s="1" nd="1"/>
        <i x="70" s="1" nd="1"/>
        <i x="2854" s="1" nd="1"/>
        <i x="500" s="1" nd="1"/>
        <i x="2140" s="1" nd="1"/>
        <i x="1099" s="1" nd="1"/>
        <i x="519" s="1" nd="1"/>
        <i x="274" s="1" nd="1"/>
        <i x="2897" s="1" nd="1"/>
        <i x="2036" s="1" nd="1"/>
        <i x="68" s="1" nd="1"/>
        <i x="26" s="1" nd="1"/>
        <i x="2904" s="1" nd="1"/>
        <i x="713" s="1" nd="1"/>
        <i x="69" s="1" nd="1"/>
        <i x="72" s="1" nd="1"/>
        <i x="2037" s="1" nd="1"/>
        <i x="589" s="1" nd="1"/>
        <i x="1301" s="1" nd="1"/>
        <i x="2000" s="1" nd="1"/>
        <i x="1899" s="1" nd="1"/>
        <i x="1610" s="1" nd="1"/>
        <i x="1532" s="1" nd="1"/>
        <i x="830" s="1" nd="1"/>
        <i x="461" s="1" nd="1"/>
        <i x="1951" s="1" nd="1"/>
        <i x="2506" s="1" nd="1"/>
        <i x="269" s="1" nd="1"/>
        <i x="783" s="1" nd="1"/>
        <i x="773" s="1" nd="1"/>
        <i x="1230" s="1" nd="1"/>
        <i x="343" s="1" nd="1"/>
        <i x="526" s="1" nd="1"/>
        <i x="1952" s="1" nd="1"/>
        <i x="1531" s="1" nd="1"/>
        <i x="245" s="1" nd="1"/>
        <i x="246" s="1" nd="1"/>
        <i x="1167" s="1" nd="1"/>
        <i x="1466" s="1" nd="1"/>
        <i x="1933" s="1" nd="1"/>
        <i x="2903" s="1" nd="1"/>
        <i x="463" s="1" nd="1"/>
        <i x="1171" s="1" nd="1"/>
        <i x="1170" s="1" nd="1"/>
        <i x="968" s="1" nd="1"/>
        <i x="1302" s="1" nd="1"/>
        <i x="527" s="1" nd="1"/>
        <i x="422" s="1" nd="1"/>
        <i x="433" s="1" nd="1"/>
        <i x="1538" s="1" nd="1"/>
        <i x="515" s="1" nd="1"/>
        <i x="2168" s="1" nd="1"/>
        <i x="119" s="1" nd="1"/>
        <i x="2146" s="1" nd="1"/>
        <i x="1317" s="1" nd="1"/>
        <i x="1953" s="1" nd="1"/>
        <i x="583" s="1" nd="1"/>
        <i x="2195" s="1" nd="1"/>
        <i x="434" s="1" nd="1"/>
        <i x="1934" s="1" nd="1"/>
        <i x="2172" s="1" nd="1"/>
        <i x="1272" s="1" nd="1"/>
        <i x="1444" s="1" nd="1"/>
        <i x="514" s="1" nd="1"/>
        <i x="2054" s="1" nd="1"/>
        <i x="2053" s="1" nd="1"/>
        <i x="2218" s="1" nd="1"/>
        <i x="1443" s="1" nd="1"/>
        <i x="586" s="1" nd="1"/>
        <i x="2208" s="1" nd="1"/>
        <i x="2138" s="1" nd="1"/>
        <i x="2236" s="1" nd="1"/>
        <i x="94" s="1" nd="1"/>
        <i x="95" s="1" nd="1"/>
        <i x="940" s="1" nd="1"/>
        <i x="711" s="1" nd="1"/>
        <i x="275" s="1" nd="1"/>
        <i x="293" s="1" nd="1"/>
        <i x="1001" s="1" nd="1"/>
        <i x="802" s="1" nd="1"/>
        <i x="37" s="1" nd="1"/>
        <i x="1246" s="1" nd="1"/>
        <i x="1202" s="1" nd="1"/>
        <i x="2060" s="1" nd="1"/>
        <i x="1247" s="1" nd="1"/>
        <i x="1138" s="1" nd="1"/>
        <i x="1248" s="1" nd="1"/>
        <i x="1144" s="1" nd="1"/>
        <i x="1221" s="1" nd="1"/>
        <i x="1393" s="1" nd="1"/>
        <i x="587" s="1" nd="1"/>
        <i x="1578" s="1" nd="1"/>
        <i x="1151" s="1" nd="1"/>
        <i x="2243" s="1" nd="1"/>
        <i x="1395" s="1" nd="1"/>
        <i x="1140" s="1" nd="1"/>
        <i x="1145" s="1" nd="1"/>
        <i x="1411" s="1" nd="1"/>
        <i x="1361" s="1" nd="1"/>
        <i x="1249" s="1" nd="1"/>
        <i x="19" s="1" nd="1"/>
        <i x="1367" s="1" nd="1"/>
        <i x="300" s="1" nd="1"/>
        <i x="942" s="1" nd="1"/>
        <i x="1149" s="1" nd="1"/>
        <i x="1226" s="1" nd="1"/>
        <i x="2147" s="1" nd="1"/>
        <i x="1391" s="1" nd="1"/>
        <i x="1139" s="1" nd="1"/>
        <i x="2159" s="1" nd="1"/>
        <i x="1419" s="1" nd="1"/>
        <i x="1377" s="1" nd="1"/>
        <i x="1148" s="1" nd="1"/>
        <i x="459" s="1" nd="1"/>
        <i x="1378" s="1" nd="1"/>
        <i x="305" s="1" nd="1"/>
        <i x="1394" s="1" nd="1"/>
        <i x="1155" s="1" nd="1"/>
        <i x="1158" s="1" nd="1"/>
        <i x="1250" s="1" nd="1"/>
        <i x="1150" s="1" nd="1"/>
        <i x="2009" s="1" nd="1"/>
        <i x="1486" s="1" nd="1"/>
        <i x="833" s="1" nd="1"/>
        <i x="831" s="1" nd="1"/>
        <i x="832" s="1" nd="1"/>
        <i x="1723" s="1" nd="1"/>
        <i x="84" s="1" nd="1"/>
        <i x="922" s="1" nd="1"/>
        <i x="2387" s="1" nd="1"/>
        <i x="1331" s="1" nd="1"/>
        <i x="834" s="1" nd="1"/>
        <i x="1475" s="1" nd="1"/>
        <i x="1243" s="1" nd="1"/>
        <i x="1935" s="1" nd="1"/>
        <i x="1184" s="1" nd="1"/>
        <i x="1505" s="1" nd="1"/>
        <i x="987" s="1" nd="1"/>
        <i x="2947" s="1" nd="1"/>
        <i x="188" s="1" nd="1"/>
        <i x="906" s="1" nd="1"/>
        <i x="1445" s="1" nd="1"/>
        <i x="728" s="1" nd="1"/>
        <i x="2035" s="1" nd="1"/>
        <i x="2900" s="1" nd="1"/>
        <i x="715" s="1" nd="1"/>
        <i x="2383" s="1" nd="1"/>
        <i x="2373" s="1" nd="1"/>
        <i x="511" s="1" nd="1"/>
        <i x="1216" s="1" nd="1"/>
        <i x="64" s="1" nd="1"/>
        <i x="65" s="1" nd="1"/>
        <i x="281" s="1" nd="1"/>
        <i x="1607" s="1" nd="1"/>
        <i x="2855" s="1" nd="1"/>
        <i x="712" s="1" nd="1"/>
        <i x="780" s="1" nd="1"/>
        <i x="1954" s="1" nd="1"/>
        <i x="739" s="1" nd="1"/>
        <i x="1135" s="1" nd="1"/>
        <i x="1084" s="1" nd="1"/>
        <i x="2951" s="1" nd="1"/>
        <i x="1242" s="1" nd="1"/>
        <i x="1955" s="1" nd="1"/>
        <i x="932" s="1" nd="1"/>
        <i x="278" s="1" nd="1"/>
        <i x="1318" s="1" nd="1"/>
        <i x="1191" s="1" nd="1"/>
        <i x="1013" s="1" nd="1"/>
        <i x="2915" s="1" nd="1"/>
        <i x="1014" s="1" nd="1"/>
        <i x="835" s="1" nd="1"/>
        <i x="941" s="1" nd="1"/>
        <i x="2845" s="1" nd="1"/>
        <i x="721" s="1" nd="1"/>
        <i x="969" s="1" nd="1"/>
        <i x="1132" s="1" nd="1"/>
        <i x="797" s="1" nd="1"/>
        <i x="1362" s="1" nd="1"/>
        <i x="879" s="1" nd="1"/>
        <i x="880" s="1" nd="1"/>
        <i x="860" s="1" nd="1"/>
        <i x="864" s="1" nd="1"/>
        <i x="1260" s="1" nd="1"/>
        <i x="2413" s="1" nd="1"/>
        <i x="2414" s="1" nd="1"/>
        <i x="2415" s="1" nd="1"/>
        <i x="378" s="1" nd="1"/>
        <i x="167" s="1" nd="1"/>
        <i x="628" s="1" nd="1"/>
        <i x="2251" s="1" nd="1"/>
        <i x="1483" s="1" nd="1"/>
        <i x="2143" s="1" nd="1"/>
        <i x="57" s="1" nd="1"/>
        <i x="56" s="1" nd="1"/>
        <i x="1537" s="1" nd="1"/>
        <i x="1319" s="1" nd="1"/>
        <i x="1895" s="1" nd="1"/>
        <i x="1889" s="1" nd="1"/>
        <i x="243" s="1" nd="1"/>
        <i x="2235" s="1" nd="1"/>
        <i x="53" s="1" nd="1"/>
        <i x="61" s="1" nd="1"/>
        <i x="1896" s="1" nd="1"/>
        <i x="836" s="1" nd="1"/>
        <i x="672" s="1" nd="1"/>
        <i x="2375" s="1" nd="1"/>
        <i x="2374" s="1" nd="1"/>
        <i x="2398" s="1" nd="1"/>
        <i x="1894" s="1" nd="1"/>
        <i x="2268" s="1" nd="1"/>
        <i x="2202" s="1" nd="1"/>
        <i x="748" s="1" nd="1"/>
        <i x="2132" s="1" nd="1"/>
        <i x="570" s="1" nd="1"/>
        <i x="772" s="1" nd="1"/>
        <i x="2685" s="1" nd="1"/>
        <i x="503" s="1" nd="1"/>
        <i x="1758" s="1" nd="1"/>
        <i x="1709" s="1" nd="1"/>
        <i x="2116" s="1" nd="1"/>
        <i x="453" s="1" nd="1"/>
        <i x="781" s="1" nd="1"/>
        <i x="2017" s="1" nd="1"/>
        <i x="571" s="1" nd="1"/>
        <i x="423" s="1" nd="1"/>
        <i x="2129" s="1" nd="1"/>
        <i x="482" s="1" nd="1"/>
        <i x="528" s="1" nd="1"/>
        <i x="2272" s="1" nd="1"/>
        <i x="1074" s="1" nd="1"/>
        <i x="749" s="1" nd="1"/>
        <i x="1050" s="1" nd="1"/>
        <i x="2914" s="1" nd="1"/>
        <i x="2099" s="1" nd="1"/>
        <i x="2100" s="1" nd="1"/>
        <i x="771" s="1" nd="1"/>
        <i x="1897" s="1" nd="1"/>
        <i x="472" s="1" nd="1"/>
        <i x="2314" s="1" nd="1"/>
        <i x="801" s="1" nd="1"/>
        <i x="837" s="1" nd="1"/>
        <i x="1956" s="1" nd="1"/>
        <i x="2710" s="1" nd="1"/>
        <i x="789" s="1" nd="1"/>
        <i x="2111" s="1" nd="1"/>
        <i x="1902" s="1" nd="1"/>
        <i x="1525" s="1" nd="1"/>
        <i x="1760" s="1" nd="1"/>
        <i x="1744" s="1" nd="1"/>
        <i x="529" s="1" nd="1"/>
        <i x="803" s="1" nd="1"/>
        <i x="1523" s="1" nd="1"/>
        <i x="799" s="1" nd="1"/>
        <i x="435" s="1" nd="1"/>
        <i x="800" s="1" nd="1"/>
        <i x="2315" s="1" nd="1"/>
        <i x="2666" s="1" nd="1"/>
        <i x="1647" s="1" nd="1"/>
        <i x="1535" s="1" nd="1"/>
        <i x="699" s="1" nd="1"/>
        <i x="705" s="1" nd="1"/>
        <i x="2924" s="1" nd="1"/>
        <i x="2299" s="1" nd="1"/>
        <i x="2114" s="1" nd="1"/>
        <i x="465" s="1" nd="1"/>
        <i x="1605" s="1" nd="1"/>
        <i x="1734" s="1" nd="1"/>
        <i x="907" s="1" nd="1"/>
        <i x="1205" s="1" nd="1"/>
        <i x="1206" s="1" nd="1"/>
        <i x="1207" s="1" nd="1"/>
        <i x="1208" s="1" nd="1"/>
        <i x="1209" s="1" nd="1"/>
        <i x="2602" s="1" nd="1"/>
        <i x="1704" s="1" nd="1"/>
        <i x="2282" s="1" nd="1"/>
        <i x="2316" s="1" nd="1"/>
        <i x="2252" s="1" nd="1"/>
        <i x="2253" s="1" nd="1"/>
        <i x="2254" s="1" nd="1"/>
        <i x="97" s="1" nd="1"/>
        <i x="1546" s="1" nd="1"/>
        <i x="1639" s="1" nd="1"/>
        <i x="2283" s="1" nd="1"/>
        <i x="1565" s="1" nd="1"/>
        <i x="1581" s="1" nd="1"/>
        <i x="2300" s="1" nd="1"/>
        <i x="96" s="1" nd="1"/>
        <i x="1320" s="1" nd="1"/>
        <i x="2878" s="1" nd="1"/>
        <i x="1493" s="1" nd="1"/>
        <i x="881" s="1" nd="1"/>
        <i x="882" s="1" nd="1"/>
        <i x="1146" s="1" nd="1"/>
        <i x="1153" s="1" nd="1"/>
        <i x="1332" s="1" nd="1"/>
        <i x="1188" s="1" nd="1"/>
        <i x="1370" s="1" nd="1"/>
        <i x="48" s="1" nd="1"/>
        <i x="2942" s="1" nd="1"/>
        <i x="1273" s="1" nd="1"/>
        <i x="123" s="1" nd="1"/>
        <i x="2241" s="1" nd="1"/>
        <i x="717" s="1" nd="1"/>
        <i x="917" s="1" nd="1"/>
        <i x="1168" s="1" nd="1"/>
        <i x="1333" s="1" nd="1"/>
        <i x="908" s="1" nd="1"/>
        <i x="1363" s="1" nd="1"/>
        <i x="1303" s="1" nd="1"/>
        <i x="40" s="1" nd="1"/>
        <i x="1304" s="1" nd="1"/>
        <i x="1008" s="1" nd="1"/>
        <i x="1719" s="1" nd="1"/>
        <i x="1731" s="1" nd="1"/>
        <i x="1235" s="1" nd="1"/>
        <i x="270" s="1" nd="1"/>
        <i x="1237" s="1" nd="1"/>
        <i x="285" s="1" nd="1"/>
        <i x="838" s="1" nd="1"/>
        <i x="839" s="1" nd="1"/>
        <i x="20" s="1" nd="1"/>
        <i x="1234" s="1" nd="1"/>
        <i x="322" s="1" nd="1"/>
        <i x="2377" s="1" nd="1"/>
        <i x="271" s="1" nd="1"/>
        <i x="2866" s="1" nd="1"/>
        <i x="323" s="1" nd="1"/>
        <i x="1542" s="1" nd="1"/>
        <i x="1081" s="1" nd="1"/>
        <i x="1251" s="1" nd="1"/>
        <i x="341" s="1" nd="1"/>
        <i x="342" s="1" nd="1"/>
        <i x="2145" s="1" nd="1"/>
        <i x="1198" s="1" nd="1"/>
        <i x="2370" s="1" nd="1"/>
        <i x="1252" s="1" nd="1"/>
        <i x="41" s="1" nd="1"/>
        <i x="1379" s="1" nd="1"/>
        <i x="2144" s="1" nd="1"/>
        <i x="2013" s="1" nd="1"/>
        <i x="324" s="1" nd="1"/>
        <i x="1412" s="1" nd="1"/>
        <i x="377" s="1" nd="1"/>
        <i x="840" s="1" nd="1"/>
        <i x="231" s="1" nd="1"/>
        <i x="2233" s="1" nd="1"/>
        <i x="1334" s="1" nd="1"/>
        <i x="933" s="1" nd="1"/>
        <i x="1360" s="1" nd="1"/>
        <i x="2141" s="1" nd="1"/>
        <i x="841" s="1" nd="1"/>
        <i x="1887" s="1" nd="1"/>
        <i x="1583" s="1" nd="1"/>
        <i x="970" s="1" nd="1"/>
        <i x="971" s="1" nd="1"/>
        <i x="247" s="1" nd="1"/>
        <i x="325" s="1" nd="1"/>
        <i x="326" s="1" nd="1"/>
        <i x="1471" s="1" nd="1"/>
        <i x="1162" s="1" nd="1"/>
        <i x="1163" s="1" nd="1"/>
        <i x="1164" s="1" nd="1"/>
        <i x="1978" s="1" nd="1"/>
        <i x="2365" s="1" nd="1"/>
        <i x="611" s="1" nd="1"/>
        <i x="612" s="1" nd="1"/>
        <i x="683" s="1" nd="1"/>
        <i x="621" s="1" nd="1"/>
        <i x="2805" s="1" nd="1"/>
        <i x="1107" s="1" nd="1"/>
        <i x="530" s="1" nd="1"/>
        <i x="883" s="1" nd="1"/>
        <i x="784" s="1" nd="1"/>
        <i x="1957" s="1" nd="1"/>
        <i x="1629" s="1" nd="1"/>
        <i x="669" s="1" nd="1"/>
        <i x="1975" s="1" nd="1"/>
        <i x="1274" s="1" nd="1"/>
        <i x="1678" s="1" nd="1"/>
        <i x="1958" s="1" nd="1"/>
        <i x="1586" s="1" nd="1"/>
        <i x="2490" s="1" nd="1"/>
        <i x="2504" s="1" nd="1"/>
        <i x="1335" s="1" nd="1"/>
        <i x="1699" s="1" nd="1"/>
        <i x="2983" s="1" nd="1"/>
        <i x="842" s="1" nd="1"/>
        <i x="795" s="1" nd="1"/>
        <i x="1670" s="1" nd="1"/>
        <i x="1669" s="1" nd="1"/>
        <i x="909" s="1" nd="1"/>
        <i x="1936" s="1" nd="1"/>
        <i x="1822" s="1" nd="1"/>
        <i x="1937" s="1" nd="1"/>
        <i x="211" s="1" nd="1"/>
        <i x="910" s="1" nd="1"/>
        <i x="2746" s="1" nd="1"/>
        <i x="2745" s="1" nd="1"/>
        <i x="331" s="1" nd="1"/>
        <i x="1275" s="1" nd="1"/>
        <i x="2340" s="1" nd="1"/>
        <i x="2341" s="1" nd="1"/>
        <i x="2255" s="1" nd="1"/>
        <i x="2256" s="1" nd="1"/>
        <i x="483" s="1" nd="1"/>
        <i x="242" s="1" nd="1"/>
        <i x="2485" s="1" nd="1"/>
        <i x="2400" s="1" nd="1"/>
        <i x="2401" s="1" nd="1"/>
        <i x="128" s="1" nd="1"/>
        <i x="129" s="1" nd="1"/>
        <i x="531" s="1" nd="1"/>
        <i x="2828" s="1" nd="1"/>
        <i x="532" s="1" nd="1"/>
        <i x="2827" s="1" nd="1"/>
        <i x="152" s="1" nd="1"/>
        <i x="2533" s="1" nd="1"/>
        <i x="153" s="1" nd="1"/>
        <i x="190" s="1" nd="1"/>
        <i x="191" s="1" nd="1"/>
        <i x="192" s="1" nd="1"/>
        <i x="2747" s="1" nd="1"/>
        <i x="1631" s="1" nd="1"/>
        <i x="972" s="1" nd="1"/>
        <i x="2718" s="1" nd="1"/>
        <i x="2483" s="1" nd="1"/>
        <i x="666" s="1" nd="1"/>
        <i x="1750" s="1" nd="1"/>
        <i x="2484" s="1" nd="1"/>
        <i x="1757" s="1" nd="1"/>
        <i x="1689" s="1" nd="1"/>
        <i x="2418" s="1" nd="1"/>
        <i x="149" s="1" nd="1"/>
        <i x="1749" s="1" nd="1"/>
        <i x="1687" s="1" nd="1"/>
        <i x="2832" s="1" nd="1"/>
        <i x="248" s="1" nd="1"/>
        <i x="646" s="1" nd="1"/>
        <i x="1173" s="1" nd="1"/>
        <i x="1178" s="1" nd="1"/>
        <i x="1682" s="1" nd="1"/>
        <i x="410" s="1" nd="1"/>
        <i x="1959" s="1" nd="1"/>
        <i x="2824" s="1" nd="1"/>
        <i x="639" s="1" nd="1"/>
        <i x="2489" s="1" nd="1"/>
        <i x="2481" s="1" nd="1"/>
        <i x="630" s="1" nd="1"/>
        <i x="1751" s="1" nd="1"/>
        <i x="1679" s="1" nd="1"/>
        <i x="107" s="1" nd="1"/>
        <i x="2416" s="1" nd="1"/>
        <i x="2417" s="1" nd="1"/>
        <i x="647" s="1" nd="1"/>
        <i x="664" s="1" nd="1"/>
        <i x="659" s="1" nd="1"/>
        <i x="645" s="1" nd="1"/>
        <i x="157" s="1" nd="1"/>
        <i x="2479" s="1" nd="1"/>
        <i x="1756" s="1" nd="1"/>
        <i x="2018" s="1" nd="1"/>
        <i x="622" s="1" nd="1"/>
        <i x="2480" s="1" nd="1"/>
        <i x="2695" s="1" nd="1"/>
        <i x="2701" s="1" nd="1"/>
        <i x="106" s="1" nd="1"/>
        <i x="2173" s="1" nd="1"/>
        <i x="1627" s="1" nd="1"/>
        <i x="644" s="1" nd="1"/>
        <i x="147" s="1" nd="1"/>
        <i x="150" s="1" nd="1"/>
        <i x="615" s="1" nd="1"/>
        <i x="1632" s="1" nd="1"/>
        <i x="973" s="1" nd="1"/>
        <i x="651" s="1" nd="1"/>
        <i x="2492" s="1" nd="1"/>
        <i x="2174" s="1" nd="1"/>
        <i x="1960" s="1" nd="1"/>
        <i x="2787" s="1" nd="1"/>
        <i x="1979" s="1" nd="1"/>
        <i x="648" s="1" nd="1"/>
        <i x="688" s="1" nd="1"/>
        <i x="656" s="1" nd="1"/>
        <i x="633" s="1" nd="1"/>
        <i x="241" s="1" nd="1"/>
        <i x="424" s="1" nd="1"/>
        <i x="169" s="1" nd="1"/>
        <i x="166" s="1" nd="1"/>
        <i x="2342" s="1" nd="1"/>
        <i x="2343" s="1" nd="1"/>
        <i x="2344" s="1" nd="1"/>
        <i x="2345" s="1" nd="1"/>
        <i x="1752" s="1" nd="1"/>
        <i x="1938" s="1" nd="1"/>
        <i x="2471" s="1" nd="1"/>
        <i x="292" s="1" nd="1"/>
        <i x="785" s="1" nd="1"/>
        <i x="786" s="1" nd="1"/>
        <i x="843" s="1" nd="1"/>
        <i x="80" s="1" nd="1"/>
        <i x="1961" s="1" nd="1"/>
        <i x="1962" s="1" nd="1"/>
        <i x="1963" s="1" nd="1"/>
        <i x="787" s="1" nd="1"/>
        <i x="2384" s="1" nd="1"/>
        <i x="1357" s="1" nd="1"/>
        <i x="707" s="1" nd="1"/>
        <i x="2883" s="1" nd="1"/>
        <i x="2926" s="1" nd="1"/>
        <i x="1147" s="1" nd="1"/>
        <i x="43" s="1" nd="1"/>
        <i x="884" s="1" nd="1"/>
        <i x="1336" s="1" nd="1"/>
        <i x="591" s="1" nd="1"/>
        <i x="1673" s="1" nd="1"/>
        <i x="974" s="1" nd="1"/>
        <i x="2917" s="1" nd="1"/>
        <i x="988" s="1" nd="1"/>
        <i x="989" s="1" nd="1"/>
        <i x="2836" s="1" nd="1"/>
        <i x="1883" s="1" nd="1"/>
        <i x="2802" s="1" nd="1"/>
        <i x="1905" s="1" nd="1"/>
        <i x="2473" s="1" nd="1"/>
        <i x="1321" s="1" nd="1"/>
        <i x="1277" s="1" nd="1"/>
        <i x="1456" s="1" nd="1"/>
        <i x="2896" s="1" nd="1"/>
        <i x="1276" s="1" nd="1"/>
        <i x="2958" s="1" nd="1"/>
        <i x="1358" s="1" nd="1"/>
        <i x="1485" s="1" nd="1"/>
        <i x="1541" s="1" nd="1"/>
        <i x="934" s="1" nd="1"/>
        <i x="788" s="1" nd="1"/>
        <i x="2352" s="1" nd="1"/>
        <i x="918" s="1" nd="1"/>
        <i x="2301" s="1" nd="1"/>
        <i x="1420" s="1" nd="1"/>
        <i x="1530" s="1" nd="1"/>
        <i x="946" s="1" nd="1"/>
        <i x="765" s="1" nd="1"/>
        <i x="1322" s="1" nd="1"/>
        <i x="844" s="1" nd="1"/>
        <i x="1212" s="1" nd="1"/>
        <i x="1480" s="1" nd="1"/>
        <i x="2975" s="1" nd="1"/>
        <i x="1540" s="1" nd="1"/>
        <i x="1033" s="1" nd="1"/>
        <i x="2807" s="1" nd="1"/>
        <i x="944" s="1" nd="1"/>
        <i x="1337" s="1" nd="1"/>
        <i x="1703" s="1" nd="1"/>
        <i x="766" s="1" nd="1"/>
        <i x="232" s="1" nd="1"/>
        <i x="1278" s="1" nd="1"/>
        <i x="1104" s="1" nd="1"/>
        <i x="1115" s="1" nd="1"/>
        <i x="1112" s="1" nd="1"/>
        <i x="1113" s="1" nd="1"/>
        <i x="1114" s="1" nd="1"/>
        <i x="1070" s="1" nd="1"/>
        <i x="1015" s="1" nd="1"/>
        <i x="2935" s="1" nd="1"/>
        <i x="1585" s="1" nd="1"/>
        <i x="1016" s="1" nd="1"/>
        <i x="2811" s="1" nd="1"/>
        <i x="1123" s="1" nd="1"/>
        <i x="2846" s="1" nd="1"/>
        <i x="1017" s="1" nd="1"/>
        <i x="1580" s="1" nd="1"/>
        <i x="2853" s="1" nd="1"/>
        <i x="1102" s="1" nd="1"/>
        <i x="1018" s="1" nd="1"/>
        <i x="1019" s="1" nd="1"/>
        <i x="2791" s="1" nd="1"/>
        <i x="1103" s="1" nd="1"/>
        <i x="2953" s="1" nd="1"/>
        <i x="1002" s="1" nd="1"/>
        <i x="1003" s="1" nd="1"/>
        <i x="1233" s="1" nd="1"/>
        <i x="2056" s="1" nd="1"/>
        <i x="1964" s="1" nd="1"/>
        <i x="1965" s="1" nd="1"/>
        <i x="1966" s="1" nd="1"/>
        <i x="1967" s="1" nd="1"/>
        <i x="1500" s="1" nd="1"/>
        <i x="1305" s="1" nd="1"/>
        <i x="2008" s="1" nd="1"/>
        <i x="2010" s="1" nd="1"/>
        <i x="2001" s="1" nd="1"/>
        <i x="1521" s="1" nd="1"/>
        <i x="1559" s="1" nd="1"/>
        <i x="1515" s="1" nd="1"/>
        <i x="1514" s="1" nd="1"/>
        <i x="1338" s="1" nd="1"/>
        <i x="684" s="1" nd="1"/>
        <i x="1118" s="1" nd="1"/>
        <i x="1386" s="1" nd="1"/>
        <i x="1187" s="1" nd="1"/>
        <i x="1076" s="1" nd="1"/>
        <i x="1239" s="1" nd="1"/>
        <i x="792" s="1" nd="1"/>
        <i x="533" s="1" nd="1"/>
        <i x="2877" s="1" nd="1"/>
        <i x="130" s="1" nd="1"/>
        <i x="81" s="1" nd="1"/>
        <i x="2823" s="1" nd="1"/>
        <i x="58" s="1" nd="1"/>
        <i x="1727" s="1" nd="1"/>
        <i x="1279" s="1" nd="1"/>
        <i x="1280" s="1" nd="1"/>
        <i x="1484" s="1" nd="1"/>
        <i x="277" s="1" nd="1"/>
        <i x="2045" s="1" nd="1"/>
        <i x="24" s="1" nd="1"/>
        <i x="1590" s="1" nd="1"/>
        <i x="1591" s="1" nd="1"/>
        <i x="1592" s="1" nd="1"/>
        <i x="2987" s="1" nd="1"/>
        <i x="845" s="1" nd="1"/>
        <i x="1598" s="1" nd="1"/>
        <i x="604" s="1" nd="1"/>
        <i x="1108" s="1" nd="1"/>
        <i x="2963" s="1" nd="1"/>
        <i x="1110" s="1" nd="1"/>
        <i x="2916" s="1" nd="1"/>
        <i x="1509" s="1" nd="1"/>
        <i x="1562" s="1" nd="1"/>
        <i x="2038" s="1" nd="1"/>
        <i x="1134" s="1" nd="1"/>
        <i x="436" s="1" nd="1"/>
        <i x="1241" s="1" nd="1"/>
        <i x="2169" s="1" nd="1"/>
        <i x="1468" s="1" nd="1"/>
        <i x="2851" s="1" nd="1"/>
        <i x="1390" s="1" nd="1"/>
        <i x="1213" s="1" nd="1"/>
        <i x="1522" s="1" nd="1"/>
        <i x="1281" s="1" nd="1"/>
        <i x="846" s="1" nd="1"/>
        <i x="1557" s="1" nd="1"/>
        <i x="2361" s="1" nd="1"/>
        <i x="1711" s="1" nd="1"/>
        <i x="1695" s="1" nd="1"/>
        <i x="2818" s="1" nd="1"/>
        <i x="1705" s="1" nd="1"/>
        <i x="709" s="1" nd="1"/>
        <i x="2838" s="1" nd="1"/>
        <i x="724" s="1" nd="1"/>
        <i x="975" s="1" nd="1"/>
        <i x="710" s="1" nd="1"/>
        <i x="2806" s="1" nd="1"/>
        <i x="1223" s="1" nd="1"/>
        <i x="1214" s="1" nd="1"/>
        <i x="685" s="1" nd="1"/>
        <i x="662" s="1" nd="1"/>
        <i x="755" s="1" nd="1"/>
        <i x="847" s="1" nd="1"/>
        <i x="935" s="1" nd="1"/>
        <i x="767" s="1" nd="1"/>
        <i x="49" s="1" nd="1"/>
        <i x="1563" s="1" nd="1"/>
        <i x="848" s="1" nd="1"/>
        <i x="1467" s="1" nd="1"/>
        <i x="2936" s="1" nd="1"/>
        <i x="1472" s="1" nd="1"/>
        <i x="1474" s="1" nd="1"/>
        <i x="187" s="1" nd="1"/>
        <i x="796" s="1" nd="1"/>
        <i x="2968" s="1" nd="1"/>
        <i x="590" s="1" nd="1"/>
        <i x="588" s="1" nd="1"/>
        <i x="2668" s="1" nd="1"/>
        <i x="534" s="1" nd="1"/>
        <i x="2978" s="1" nd="1"/>
        <i x="535" s="1" nd="1"/>
        <i x="2642" s="1" nd="1"/>
        <i x="2644" s="1" nd="1"/>
        <i x="2643" s="1" nd="1"/>
        <i x="2353" s="1" nd="1"/>
        <i x="344" s="1" nd="1"/>
        <i x="690" s="1" nd="1"/>
        <i x="1325" s="1" nd="1"/>
        <i x="2932" s="1" nd="1"/>
        <i x="675" s="1" nd="1"/>
        <i x="1676" s="1" nd="1"/>
        <i x="2930" s="1" nd="1"/>
        <i x="2441" s="1" nd="1"/>
        <i x="484" s="1" nd="1"/>
        <i x="1020" s="1" nd="1"/>
        <i x="2894" s="1" nd="1"/>
        <i x="1821" s="1" nd="1"/>
        <i x="1021" s="1" nd="1"/>
        <i x="485" s="1" nd="1"/>
        <i x="249" s="1" nd="1"/>
        <i x="437" s="1" nd="1"/>
        <i x="536" s="1" nd="1"/>
        <i x="1051" s="1" nd="1"/>
        <i x="2794" s="1" nd="1"/>
        <i x="2212" s="1" nd="1"/>
        <i x="1939" s="1" nd="1"/>
        <i x="2744" s="1" nd="1"/>
        <i x="2637" s="1" nd="1"/>
        <i x="2638" s="1" nd="1"/>
        <i x="624" s="1" nd="1"/>
        <i x="178" s="1" nd="1"/>
        <i x="2691" s="1" nd="1"/>
        <i x="695" s="1" nd="1"/>
        <i x="183" s="1" nd="1"/>
        <i x="164" s="1" nd="1"/>
        <i x="2705" s="1" nd="1"/>
        <i x="2500" s="1" nd="1"/>
        <i x="1022" s="1" nd="1"/>
        <i x="2422" s="1" nd="1"/>
        <i x="2693" s="1" nd="1"/>
        <i x="486" s="1" nd="1"/>
        <i x="250" s="1" nd="1"/>
        <i x="438" s="1" nd="1"/>
        <i x="2669" s="1" nd="1"/>
        <i x="2175" s="1" nd="1"/>
        <i x="2758" s="1" nd="1"/>
        <i x="1980" s="1" nd="1"/>
        <i x="2364" s="1" nd="1"/>
        <i x="1086" s="1" nd="1"/>
        <i x="2814" s="1" nd="1"/>
        <i x="345" s="1" nd="1"/>
        <i x="310" s="1" nd="1"/>
        <i x="504" s="1" nd="1"/>
        <i x="537" s="1" nd="1"/>
        <i x="2861" s="1" nd="1"/>
        <i x="663" s="1" nd="1"/>
        <i x="2679" s="1" nd="1"/>
        <i x="2023" s="1" nd="1"/>
        <i x="509" s="1" nd="1"/>
        <i x="2740" s="1" nd="1"/>
        <i x="2101" s="1" nd="1"/>
        <i x="2419" s="1" nd="1"/>
        <i x="2899" s="1" nd="1"/>
        <i x="439" s="1" nd="1"/>
        <i x="652" s="1" nd="1"/>
        <i x="2783" s="1" nd="1"/>
        <i x="227" s="1" nd="1"/>
        <i x="2448" s="1" nd="1"/>
        <i x="520" s="1" nd="1"/>
        <i x="538" s="1" nd="1"/>
        <i x="2442" s="1" nd="1"/>
        <i x="440" s="1" nd="1"/>
        <i x="620" s="1" nd="1"/>
        <i x="381" s="1" nd="1"/>
        <i x="629" s="1" nd="1"/>
        <i x="382" s="1" nd="1"/>
        <i x="2223" s="1" nd="1"/>
        <i x="2224" s="1" nd="1"/>
        <i x="2225" s="1" nd="1"/>
        <i x="2890" s="1" nd="1"/>
        <i x="658" s="1" nd="1"/>
        <i x="990" s="1" nd="1"/>
        <i x="251" s="1" nd="1"/>
        <i x="473" s="1" nd="1"/>
        <i x="911" s="1" nd="1"/>
        <i x="579" s="1" nd="1"/>
        <i x="2460" s="1" nd="1"/>
        <i x="2176" s="1" nd="1"/>
        <i x="2430" s="1" nd="1"/>
        <i x="158" s="1" nd="1"/>
        <i x="2731" s="1" nd="1"/>
        <i x="2302" s="1" nd="1"/>
        <i x="346" s="1" nd="1"/>
        <i x="1981" s="1" nd="1"/>
        <i x="1982" s="1" nd="1"/>
        <i x="2675" s="1" nd="1"/>
        <i x="1983" s="1" nd="1"/>
        <i x="2507" s="1" nd="1"/>
        <i x="348" s="1" nd="1"/>
        <i x="976" s="1" nd="1"/>
        <i x="2594" s="1" nd="1"/>
        <i x="1677" s="1" nd="1"/>
        <i x="1984" s="1" nd="1"/>
        <i x="2203" s="1" nd="1"/>
        <i x="2784" s="1" nd="1"/>
        <i x="379" s="1" nd="1"/>
        <i x="347" s="1" nd="1"/>
        <i x="1023" s="1" nd="1"/>
        <i x="632" s="1" nd="1"/>
        <i x="2639" s="1" nd="1"/>
        <i x="2423" s="1" nd="1"/>
        <i x="2317" s="1" nd="1"/>
        <i x="380" s="1" nd="1"/>
        <i x="14" s="1" nd="1"/>
        <i x="578" s="1" nd="1"/>
        <i x="977" s="1" nd="1"/>
        <i x="2938" s="1" nd="1"/>
        <i x="991" s="1" nd="1"/>
        <i x="2730" s="1" nd="1"/>
        <i x="2717" s="1" nd="1"/>
        <i x="2671" s="1" nd="1"/>
        <i x="539" s="1" nd="1"/>
        <i x="1708" s="1" nd="1"/>
        <i x="441" s="1" nd="1"/>
        <i x="2889" s="1" nd="1"/>
        <i x="2623" s="1" nd="1"/>
        <i x="2624" s="1" nd="1"/>
        <i x="2410" s="1" nd="1"/>
        <i x="2411" s="1" nd="1"/>
        <i x="2781" s="1" nd="1"/>
        <i x="2777" s="1" nd="1"/>
        <i x="2774" s="1" nd="1"/>
        <i x="650" s="1" nd="1"/>
        <i x="1907" s="1" nd="1"/>
        <i x="383" s="1" nd="1"/>
        <i x="349" s="1" nd="1"/>
        <i x="350" s="1" nd="1"/>
        <i x="384" s="1" nd="1"/>
        <i x="385" s="1" nd="1"/>
        <i x="1659" s="1" nd="1"/>
        <i x="2822" s="1" nd="1"/>
        <i x="1034" s="1" nd="1"/>
        <i x="2908" s="1" nd="1"/>
        <i x="1707" s="1" nd="1"/>
        <i x="2328" s="1" nd="1"/>
        <i x="2329" s="1" nd="1"/>
        <i x="2330" s="1" nd="1"/>
        <i x="2331" s="1" nd="1"/>
        <i x="2332" s="1" nd="1"/>
        <i x="2333" s="1" nd="1"/>
        <i x="2334" s="1" nd="1"/>
        <i x="660" s="1" nd="1"/>
        <i x="2019" s="1" nd="1"/>
        <i x="912" s="1" nd="1"/>
        <i x="2708" s="1" nd="1"/>
        <i x="2661" s="1" nd="1"/>
        <i x="2662" s="1" nd="1"/>
        <i x="2613" s="1" nd="1"/>
        <i x="2776" s="1" nd="1"/>
        <i x="1105" s="1" nd="1"/>
        <i x="176" s="1" nd="1"/>
        <i x="2603" s="1" nd="1"/>
        <i x="1339" s="1" nd="1"/>
        <i x="2528" s="1" nd="1"/>
        <i x="2529" s="1" nd="1"/>
        <i x="2530" s="1" nd="1"/>
        <i x="2366" s="1" nd="1"/>
        <i x="2566" s="1" nd="1"/>
        <i x="2567" s="1" nd="1"/>
        <i x="2020" s="1" nd="1"/>
        <i x="2575" s="1" nd="1"/>
        <i x="2574" s="1" nd="1"/>
        <i x="2573" s="1" nd="1"/>
        <i x="2572" s="1" nd="1"/>
        <i x="2571" s="1" nd="1"/>
        <i x="2570" s="1" nd="1"/>
        <i x="2347" s="1" nd="1"/>
        <i x="311" s="1" nd="1"/>
        <i x="2462" s="1" nd="1"/>
        <i x="2463" s="1" nd="1"/>
        <i x="1091" s="1" nd="1"/>
        <i x="1177" s="1" nd="1"/>
        <i x="2499" s="1" nd="1"/>
        <i x="2447" s="1" nd="1"/>
        <i x="252" s="1" nd="1"/>
        <i x="2563" s="1" nd="1"/>
        <i x="2562" s="1" nd="1"/>
        <i x="1968" s="1" nd="1"/>
        <i x="654" s="1" nd="1"/>
        <i x="2910" s="1" nd="1"/>
        <i x="253" s="1" nd="1"/>
        <i x="992" s="1" nd="1"/>
        <i x="2966" s="1" nd="1"/>
        <i x="2560" s="1" nd="1"/>
        <i x="2561" s="1" nd="1"/>
        <i x="312" s="1" nd="1"/>
        <i x="474" s="1" nd="1"/>
        <i x="572" s="1" nd="1"/>
        <i x="2871" s="1" nd="1"/>
        <i x="2976" s="1" nd="1"/>
        <i x="582" s="1" nd="1"/>
        <i x="580" s="1" nd="1"/>
        <i x="2988" s="1" nd="1"/>
        <i x="581" s="1" nd="1"/>
        <i x="2971" s="1" nd="1"/>
        <i x="2209" s="1" nd="1"/>
        <i x="540" s="1" nd="1"/>
        <i x="2834" s="1" nd="1"/>
        <i x="1324" s="1" nd="1"/>
        <i x="2856" s="1" nd="1"/>
        <i x="541" s="1" nd="1"/>
        <i x="313" s="1" nd="1"/>
        <i x="542" s="1" nd="1"/>
        <i x="2354" s="1" nd="1"/>
        <i x="1323" s="1" nd="1"/>
        <i x="2664" s="1" nd="1"/>
        <i x="2663" s="1" nd="1"/>
        <i x="2348" s="1" nd="1"/>
        <i x="2367" s="1" nd="1"/>
        <i x="993" s="1" nd="1"/>
        <i x="240" s="1" nd="1"/>
        <i x="2226" s="1" nd="1"/>
        <i x="179" s="1" nd="1"/>
        <i x="2459" s="1" nd="1"/>
        <i x="2689" s="1" nd="1"/>
        <i x="2667" s="1" nd="1"/>
        <i x="1282" s="1" nd="1"/>
        <i x="2446" s="1" nd="1"/>
        <i x="2177" s="1" nd="1"/>
        <i x="17" s="1" nd="1"/>
        <i x="2424" s="1" nd="1"/>
        <i x="386" s="1" nd="1"/>
        <i x="2576" s="1" nd="1"/>
        <i x="2577" s="1" nd="1"/>
        <i x="2578" s="1" nd="1"/>
        <i x="2512" s="1" nd="1"/>
        <i x="487" s="1" nd="1"/>
        <i x="1685" s="1" nd="1"/>
        <i x="314" s="1" nd="1"/>
        <i x="2759" s="1" nd="1"/>
        <i x="2432" s="1" nd="1"/>
        <i x="2024" s="1" nd="1"/>
        <i x="1640" s="1" nd="1"/>
        <i x="2178" s="1" nd="1"/>
        <i x="2362" s="1" nd="1"/>
        <i x="2335" s="1" nd="1"/>
        <i x="2680" s="1" nd="1"/>
        <i x="2227" s="1" nd="1"/>
        <i x="913" s="1" nd="1"/>
        <i x="2303" s="1" nd="1"/>
        <i x="2472" s="1" nd="1"/>
        <i x="351" s="1" nd="1"/>
        <i x="254" s="1" nd="1"/>
        <i x="697" s="1" nd="1"/>
        <i x="543" s="1" nd="1"/>
        <i x="2862" s="1" nd="1"/>
        <i x="2102" s="1" nd="1"/>
        <i x="442" s="1" nd="1"/>
        <i x="1035" s="1" nd="1"/>
        <i x="2738" s="1" nd="1"/>
        <i x="2582" s="1" nd="1"/>
        <i x="2581" s="1" nd="1"/>
        <i x="2580" s="1" nd="1"/>
        <i x="641" s="1" nd="1"/>
        <i x="2025" s="1" nd="1"/>
        <i x="412" s="1" nd="1"/>
        <i x="901" s="1" nd="1"/>
        <i x="454" s="1" nd="1"/>
        <i x="2450" s="1" nd="1"/>
        <i x="2732" s="1" nd="1"/>
        <i x="598" s="1" nd="1"/>
        <i x="352" s="1" nd="1"/>
        <i x="2451" s="1" nd="1"/>
        <i x="2433" s="1" nd="1"/>
        <i x="2434" s="1" nd="1"/>
        <i x="411" s="1" nd="1"/>
        <i x="2690" s="1" nd="1"/>
        <i x="443" s="1" nd="1"/>
        <i x="444" s="1" nd="1"/>
        <i x="2179" s="1" nd="1"/>
        <i x="1903" s="1" nd="1"/>
        <i x="994" s="1" nd="1"/>
        <i x="315" s="1" nd="1"/>
        <i x="2355" s="1" nd="1"/>
        <i x="255" s="1" nd="1"/>
        <i x="2749" s="1" nd="1"/>
        <i x="2219" s="1" nd="1"/>
        <i x="2220" s="1" nd="1"/>
        <i x="2213" s="1" nd="1"/>
        <i x="2757" s="1" nd="1"/>
        <i x="2488" s="1" nd="1"/>
        <i x="1283" s="1" nd="1"/>
        <i x="2556" s="1" nd="1"/>
        <i x="2553" s="1" nd="1"/>
        <i x="2552" s="1" nd="1"/>
        <i x="2557" s="1" nd="1"/>
        <i x="2554" s="1" nd="1"/>
        <i x="2555" s="1" nd="1"/>
        <i x="2551" s="1" nd="1"/>
        <i x="2559" s="1" nd="1"/>
        <i x="2558" s="1" nd="1"/>
        <i x="170" s="1" nd="1"/>
        <i x="693" s="1" nd="1"/>
        <i x="2683" s="1" nd="1"/>
        <i x="1036" s="1" nd="1"/>
        <i x="1024" s="1" nd="1"/>
        <i x="427" s="1" nd="1"/>
        <i x="488" s="1" nd="1"/>
        <i x="489" s="1" nd="1"/>
        <i x="475" s="1" nd="1"/>
        <i x="2443" s="1" nd="1"/>
        <i x="2464" s="1" nd="1"/>
        <i x="1667" s="1" nd="1"/>
        <i x="1668" s="1" nd="1"/>
        <i x="490" s="1" nd="1"/>
        <i x="256" s="1" nd="1"/>
        <i x="1759" s="1" nd="1"/>
        <i x="353" s="1" nd="1"/>
        <i x="402" s="1" nd="1"/>
        <i x="1908" s="1" nd="1"/>
        <i x="2734" s="1" nd="1"/>
        <i x="637" s="1" nd="1"/>
        <i x="316" s="1" nd="1"/>
        <i x="1674" s="1" nd="1"/>
        <i x="2579" s="1" nd="1"/>
        <i x="2583" s="1" nd="1"/>
        <i x="163" s="1" nd="1"/>
        <i x="1284" s="1" nd="1"/>
        <i x="387" s="1" nd="1"/>
        <i x="354" s="1" nd="1"/>
        <i x="355" s="1" nd="1"/>
        <i x="544" s="1" nd="1"/>
        <i x="2865" s="1" nd="1"/>
        <i x="2261" s="1" nd="1"/>
        <i x="356" s="1" nd="1"/>
        <i x="445" s="1" nd="1"/>
        <i x="2467" s="1" nd="1"/>
        <i x="2466" s="1" nd="1"/>
        <i x="2465" s="1" nd="1"/>
        <i x="2438" s="1" nd="1"/>
        <i x="2470" s="1" nd="1"/>
        <i x="2453" s="1" nd="1"/>
        <i x="2474" s="1" nd="1"/>
        <i x="1285" s="1" nd="1"/>
        <i x="491" s="1" nd="1"/>
        <i x="2428" s="1" nd="1"/>
        <i x="1909" s="1" nd="1"/>
        <i x="2439" s="1" nd="1"/>
        <i x="1286" s="1" nd="1"/>
        <i x="2681" s="1" nd="1"/>
        <i x="335" s="1" nd="1"/>
        <i x="336" s="1" nd="1"/>
        <i x="337" s="1" nd="1"/>
        <i x="2617" s="1" nd="1"/>
        <i x="2618" s="1" nd="1"/>
        <i x="2616" s="1" nd="1"/>
        <i x="635" s="1" nd="1"/>
        <i x="357" s="1" nd="1"/>
        <i x="2750" s="1" nd="1"/>
        <i x="388" s="1" nd="1"/>
        <i x="1710" s="1" nd="1"/>
        <i x="914" s="1" nd="1"/>
        <i x="2657" s="1" nd="1"/>
        <i x="492" s="1" nd="1"/>
        <i x="2765" s="1" nd="1"/>
        <i x="2771" s="1" nd="1"/>
        <i x="2739" s="1" nd="1"/>
        <i x="2469" s="1" nd="1"/>
        <i x="2531" s="1" nd="1"/>
        <i x="2532" s="1" nd="1"/>
        <i x="849" s="1" nd="1"/>
        <i x="2684" s="1" nd="1"/>
        <i x="2751" s="1" nd="1"/>
        <i x="545" s="1" nd="1"/>
        <i x="636" s="1" nd="1"/>
        <i x="257" s="1" nd="1"/>
        <i x="661" s="1" nd="1"/>
        <i x="446" s="1" nd="1"/>
        <i x="447" s="1" nd="1"/>
        <i x="804" s="1" nd="1"/>
        <i x="575" s="1" nd="1"/>
        <i x="574" s="1" nd="1"/>
        <i x="2940" s="1" nd="1"/>
        <i x="850" s="1" nd="1"/>
        <i x="171" s="1" nd="1"/>
        <i x="235" s="1" nd="1"/>
        <i x="2356" s="1" nd="1"/>
        <i x="2527" s="1" nd="1"/>
        <i x="2429" s="1" nd="1"/>
        <i x="1680" s="1" nd="1"/>
        <i x="228" s="1" nd="1"/>
        <i x="625" s="1" nd="1"/>
        <i x="2425" s="1" nd="1"/>
        <i x="2445" s="1" nd="1"/>
        <i x="2444" s="1" nd="1"/>
        <i x="358" s="1" nd="1"/>
        <i x="2945" s="1" nd="1"/>
        <i x="476" s="1" nd="1"/>
        <i x="359" s="1" nd="1"/>
        <i x="1261" s="1" nd="1"/>
        <i x="1753" s="1" nd="1"/>
        <i x="2486" s="1" nd="1"/>
        <i x="2692" s="1" nd="1"/>
        <i x="546" s="1" nd="1"/>
        <i x="162" s="1" nd="1"/>
        <i x="2476" s="1" nd="1"/>
        <i x="258" s="1" nd="1"/>
        <i x="1970" s="1" nd="1"/>
        <i x="547" s="1" nd="1"/>
        <i x="2869" s="1" nd="1"/>
        <i x="548" s="1" nd="1"/>
        <i x="425" s="1" nd="1"/>
        <i x="549" s="1" nd="1"/>
        <i x="550" s="1" nd="1"/>
        <i x="2810" s="1" nd="1"/>
        <i x="2420" s="1" nd="1"/>
        <i x="915" s="1" nd="1"/>
        <i x="2545" s="1" nd="1"/>
        <i x="2785" s="1" nd="1"/>
        <i x="360" s="1" nd="1"/>
        <i x="361" s="1" nd="1"/>
        <i x="327" s="1" nd="1"/>
        <i x="2860" s="1" nd="1"/>
        <i x="328" s="1" nd="1"/>
        <i x="329" s="1" nd="1"/>
        <i x="330" s="1" nd="1"/>
        <i x="1341" s="1" nd="1"/>
        <i x="978" s="1" nd="1"/>
        <i x="2412" s="1" nd="1"/>
        <i x="413" s="1" nd="1"/>
        <i x="1037" s="1" nd="1"/>
        <i x="2850" s="1" nd="1"/>
        <i x="239" s="1" nd="1"/>
        <i x="362" s="1" nd="1"/>
        <i x="389" s="1" nd="1"/>
        <i x="363" s="1" nd="1"/>
        <i x="317" s="1" nd="1"/>
        <i x="1985" s="1" nd="1"/>
        <i x="448" s="1" nd="1"/>
        <i x="2809" s="1" nd="1"/>
        <i x="2128" s="1" nd="1"/>
        <i x="2654" s="1" nd="1"/>
        <i x="627" s="1" nd="1"/>
        <i x="2779" s="1" nd="1"/>
        <i x="318" s="1" nd="1"/>
        <i x="551" s="1" nd="1"/>
        <i x="2887" s="1" nd="1"/>
        <i x="2736" s="1" nd="1"/>
        <i x="1306" s="1" nd="1"/>
        <i x="2525" s="1" nd="1"/>
        <i x="2454" s="1" nd="1"/>
        <i x="2627" s="1" nd="1"/>
        <i x="2626" s="1" nd="1"/>
        <i x="2625" s="1" nd="1"/>
        <i x="2704" s="1" nd="1"/>
        <i x="2753" s="1" nd="1"/>
        <i x="2752" s="1" nd="1"/>
        <i x="2632" s="1" nd="1"/>
        <i x="2631" s="1" nd="1"/>
        <i x="2630" s="1" nd="1"/>
        <i x="2629" s="1" nd="1"/>
        <i x="2633" s="1" nd="1"/>
        <i x="2634" s="1" nd="1"/>
        <i x="2635" s="1" nd="1"/>
        <i x="182" s="1" nd="1"/>
        <i x="202" s="1" nd="1"/>
        <i x="2658" s="1" nd="1"/>
        <i x="2659" s="1" nd="1"/>
        <i x="2715" s="1" nd="1"/>
        <i x="2614" s="1" nd="1"/>
        <i x="1174" s="1" nd="1"/>
        <i x="634" s="1" nd="1"/>
        <i x="1666" s="1" nd="1"/>
        <i x="2601" s="1" nd="1"/>
        <i x="2677" s="1" nd="1"/>
        <i x="1986" s="1" nd="1"/>
        <i x="1092" s="1" nd="1"/>
        <i x="364" s="1" nd="1"/>
        <i x="365" s="1" nd="1"/>
        <i x="366" s="1" nd="1"/>
        <i x="576" s="1" nd="1"/>
        <i x="552" s="1" nd="1"/>
        <i x="2989" s="1" nd="1"/>
        <i x="2461" s="1" nd="1"/>
        <i x="2431" s="1" nd="1"/>
        <i x="2977" s="1" nd="1"/>
        <i x="36" s="1" nd="1"/>
        <i x="2610" s="1" nd="1"/>
        <i x="2611" s="1" nd="1"/>
        <i x="2600" s="1" nd="1"/>
        <i x="2599" s="1" nd="1"/>
        <i x="1969" s="1" nd="1"/>
        <i x="2770" s="1" nd="1"/>
        <i x="16" s="1" nd="1"/>
        <i x="1038" s="1" nd="1"/>
        <i x="505" s="1" nd="1"/>
        <i x="2699" s="1" nd="1"/>
        <i x="390" s="1" nd="1"/>
        <i x="1988" s="1" nd="1"/>
        <i x="2982" s="1" nd="1"/>
        <i x="367" s="1" nd="1"/>
        <i x="1025" s="1" nd="1"/>
        <i x="391" s="1" nd="1"/>
        <i x="181" s="1" nd="1"/>
        <i x="18" s="1" nd="1"/>
        <i x="2493" s="1" nd="1"/>
        <i x="2703" s="1" nd="1"/>
        <i x="1987" s="1" nd="1"/>
        <i x="2021" s="1" nd="1"/>
        <i x="2923" s="1" nd="1"/>
        <i x="2210" s="1" nd="1"/>
        <i x="392" s="1" nd="1"/>
        <i x="995" s="1" nd="1"/>
        <i x="2407" s="1" nd="1"/>
        <i x="2406" s="1" nd="1"/>
        <i x="2408" s="1" nd="1"/>
        <i x="1039" s="1" nd="1"/>
        <i x="2882" s="1" nd="1"/>
        <i x="2754" s="1" nd="1"/>
        <i x="2735" s="1" nd="1"/>
        <i x="865" s="1" nd="1"/>
        <i x="2180" s="1" nd="1"/>
        <i x="2181" s="1" nd="1"/>
        <i x="393" s="1" nd="1"/>
        <i x="493" s="1" nd="1"/>
        <i x="494" s="1" nd="1"/>
        <i x="2673" s="1" nd="1"/>
        <i x="2733" s="1" nd="1"/>
        <i x="2775" s="1" nd="1"/>
        <i x="394" s="1" nd="1"/>
        <i x="2767" s="1" nd="1"/>
        <i x="2449" s="1" nd="1"/>
        <i x="2660" s="1" nd="1"/>
        <i x="1688" s="1" nd="1"/>
        <i x="368" s="1" nd="1"/>
        <i x="2769" s="1" nd="1"/>
        <i x="2737" s="1" nd="1"/>
        <i x="2895" s="1" nd="1"/>
        <i x="174" s="1" nd="1"/>
        <i x="577" s="1" nd="1"/>
        <i x="553" s="1" nd="1"/>
        <i x="2815" s="1" nd="1"/>
        <i x="2712" s="1" nd="1"/>
        <i x="369" s="1" nd="1"/>
        <i x="2304" s="1" nd="1"/>
        <i x="2305" s="1" nd="1"/>
        <i x="2309" s="1" nd="1"/>
        <i x="2357" s="1" nd="1"/>
        <i x="449" s="1" nd="1"/>
        <i x="450" s="1" nd="1"/>
        <i x="370" s="1" nd="1"/>
        <i x="1307" s="1" nd="1"/>
        <i x="426" s="1" nd="1"/>
        <i x="2984" s="1" nd="1"/>
        <i x="2503" s="1" nd="1"/>
        <i x="2182" s="1" nd="1"/>
        <i x="2612" s="1" nd="1"/>
        <i x="2697" s="1" nd="1"/>
        <i x="2766" s="1" nd="1"/>
        <i x="1692" s="1" nd="1"/>
        <i x="2310" s="1" nd="1"/>
        <i x="2550" s="1" nd="1"/>
        <i x="2645" s="1" nd="1"/>
        <i x="1026" s="1" nd="1"/>
        <i x="996" s="1" nd="1"/>
        <i x="2674" s="1" nd="1"/>
        <i x="1287" s="1" nd="1"/>
        <i x="2698" s="1" nd="1"/>
        <i x="177" s="1" nd="1"/>
        <i x="2497" s="1" nd="1"/>
        <i x="2565" s="1" nd="1"/>
        <i x="2564" s="1" nd="1"/>
        <i x="2755" s="1" nd="1"/>
        <i x="1175" s="1" nd="1"/>
        <i x="2183" s="1" nd="1"/>
        <i x="2648" s="1" nd="1"/>
        <i x="2455" s="1" nd="1"/>
        <i x="2368" s="1" nd="1"/>
        <i x="395" s="1" nd="1"/>
        <i x="1989" s="1" nd="1"/>
        <i x="997" s="1" nd="1"/>
        <i x="2872" s="1" nd="1"/>
        <i x="2318" s="1" nd="1"/>
        <i x="2456" s="1" nd="1"/>
        <i x="1910" s="1" nd="1"/>
        <i x="1911" s="1" nd="1"/>
        <i x="259" s="1" nd="1"/>
        <i x="2687" s="1" nd="1"/>
        <i x="2311" s="1" nd="1"/>
        <i x="2312" s="1" nd="1"/>
        <i x="2544" s="1" nd="1"/>
        <i x="1683" s="1" nd="1"/>
        <i x="1684" s="1" nd="1"/>
        <i x="2502" s="1" nd="1"/>
        <i x="665" s="1" nd="1"/>
        <i x="260" s="1" nd="1"/>
        <i x="554" s="1" nd="1"/>
        <i x="555" s="1" nd="1"/>
        <i x="2874" s="1" nd="1"/>
        <i x="2676" s="1" nd="1"/>
        <i x="332" s="1" nd="1"/>
        <i x="2468" s="1" nd="1"/>
        <i x="2628" s="1" nd="1"/>
        <i x="371" s="1" nd="1"/>
        <i x="506" s="1" nd="1"/>
        <i x="1117" s="1" nd="1"/>
        <i x="2505" s="1" nd="1"/>
        <i x="2756" s="1" nd="1"/>
        <i x="923" s="1" nd="1"/>
        <i x="2885" s="1" nd="1"/>
        <i x="2622" s="1" nd="1"/>
        <i x="2621" s="1" nd="1"/>
        <i x="2620" s="1" nd="1"/>
        <i x="2655" s="1" nd="1"/>
        <i x="2656" s="1" nd="1"/>
        <i x="2726" s="1" nd="1"/>
        <i x="2727" s="1" nd="1"/>
        <i x="2743" s="1" nd="1"/>
        <i x="2762" s="1" nd="1"/>
        <i x="495" s="1" nd="1"/>
        <i x="1093" s="1" nd="1"/>
        <i x="556" s="1" nd="1"/>
        <i x="557" s="1" nd="1"/>
        <i x="2768" s="1" nd="1"/>
        <i x="558" s="1" nd="1"/>
        <i x="614" s="1" nd="1"/>
        <i x="979" s="1" nd="1"/>
        <i x="980" s="1" nd="1"/>
        <i x="372" s="1" nd="1"/>
        <i x="373" s="1" nd="1"/>
        <i x="1971" s="1" nd="1"/>
        <i x="1040" s="1" nd="1"/>
        <i x="2184" s="1" nd="1"/>
        <i x="1992" s="1" nd="1"/>
        <i x="1991" s="1" nd="1"/>
        <i x="559" s="1" nd="1"/>
        <i x="560" s="1" nd="1"/>
        <i x="1041" s="1" nd="1"/>
        <i x="2780" s="1" nd="1"/>
        <i x="1027" s="1" nd="1"/>
        <i x="1028" s="1" nd="1"/>
        <i x="1990" s="1" nd="1"/>
        <i x="2636" s="1" nd="1"/>
        <i x="573" s="1" nd="1"/>
        <i x="2990" s="1" nd="1"/>
        <i x="2185" s="1" nd="1"/>
        <i x="261" s="1" nd="1"/>
        <i x="180" s="1" nd="1"/>
        <i x="374" s="1" nd="1"/>
        <i x="642" s="1" nd="1"/>
        <i x="397" s="1" nd="1"/>
        <i x="396" s="1" nd="1"/>
        <i x="638" s="1" nd="1"/>
        <i x="561" s="1" nd="1"/>
        <i x="2214" s="1" nd="1"/>
        <i x="403" s="1" nd="1"/>
        <i x="655" s="1" nd="1"/>
        <i x="333" s="1" nd="1"/>
        <i x="334" s="1" nd="1"/>
        <i x="2358" s="1" nd="1"/>
        <i x="262" s="1" nd="1"/>
        <i x="677" s="1" nd="1"/>
        <i x="618" s="1" nd="1"/>
        <i x="263" s="1" nd="1"/>
        <i x="264" s="1" nd="1"/>
        <i x="1904" s="1" nd="1"/>
        <i x="2229" s="1" nd="1"/>
        <i x="2186" s="1" nd="1"/>
        <i x="562" s="1" nd="1"/>
        <i x="563" s="1" nd="1"/>
        <i x="265" s="1" nd="1"/>
        <i x="2187" s="1" nd="1"/>
        <i x="319" s="1" nd="1"/>
        <i x="2719" s="1" nd="1"/>
        <i x="1761" s="1" nd="1"/>
        <i x="564" s="1" nd="1"/>
        <i x="2835" s="1" nd="1"/>
        <i x="2641" s="1" nd="1"/>
        <i x="2640" s="1" nd="1"/>
        <i x="1706" s="1" nd="1"/>
        <i x="2426" s="1" nd="1"/>
        <i x="2709" s="1" nd="1"/>
        <i x="998" s="1" nd="1"/>
        <i x="2893" s="1" nd="1"/>
        <i x="565" s="1" nd="1"/>
        <i x="2921" s="1" nd="1"/>
        <i x="2584" s="1" nd="1"/>
        <i x="2586" s="1" nd="1"/>
        <i x="2585" s="1" nd="1"/>
        <i x="2720" s="1" nd="1"/>
        <i x="1995" s="1" nd="1"/>
        <i x="2230" s="1" nd="1"/>
        <i x="2188" s="1" nd="1"/>
        <i x="2841" s="1" nd="1"/>
        <i x="2205" s="1" nd="1"/>
        <i x="496" s="1" nd="1"/>
        <i x="566" s="1" nd="1"/>
        <i x="2928" s="1" nd="1"/>
        <i x="567" s="1" nd="1"/>
        <i x="15" s="1" nd="1"/>
        <i x="2934" s="1" nd="1"/>
        <i x="1762" s="1" nd="1"/>
        <i x="2748" s="1" nd="1"/>
        <i x="226" s="1" nd="1"/>
        <i x="2221" s="1" nd="1"/>
        <i x="981" s="1" nd="1"/>
        <i x="676" s="1" nd="1"/>
        <i x="2496" s="1" nd="1"/>
        <i x="2763" s="1" nd="1"/>
        <i x="982" s="1" nd="1"/>
        <i x="2189" s="1" nd="1"/>
        <i x="2437" s="1" nd="1"/>
        <i x="2022" s="1" nd="1"/>
        <i x="2427" s="1" nd="1"/>
        <i x="2494" s="1" nd="1"/>
        <i x="2707" s="1" nd="1"/>
        <i x="497" s="1" nd="1"/>
        <i x="2436" s="1" nd="1"/>
        <i x="2435" s="1" nd="1"/>
        <i x="2652" s="1" nd="1"/>
        <i x="2682" s="1" nd="1"/>
        <i x="1042" s="1" nd="1"/>
        <i x="2792" s="1" nd="1"/>
        <i x="173" s="1" nd="1"/>
        <i x="2702" s="1" nd="1"/>
        <i x="2706" s="1" nd="1"/>
        <i x="2688" s="1" nd="1"/>
        <i x="2678" s="1" nd="1"/>
        <i x="1993" s="1" nd="1"/>
        <i x="2808" s="1" nd="1"/>
        <i x="1994" s="1" nd="1"/>
        <i x="2609" s="1" nd="1"/>
        <i x="643" s="1" nd="1"/>
        <i x="1340" s="1" nd="1"/>
        <i x="2665" s="1" nd="1"/>
        <i x="568" s="1" nd="1"/>
        <i x="2778" s="1" nd="1"/>
        <i x="168" s="1" nd="1"/>
        <i x="2608" s="1" nd="1"/>
        <i x="2607" s="1" nd="1"/>
        <i x="1043" s="1" nd="1"/>
        <i x="2961" s="1" nd="1"/>
        <i x="2716" s="1" nd="1"/>
        <i x="2491" s="1" nd="1"/>
        <i x="2498" s="1" nd="1"/>
        <i x="2215" s="1" nd="1"/>
        <i x="2477" s="1" nd="1"/>
        <i x="184" s="1" nd="1"/>
        <i x="161" s="1" nd="1"/>
        <i x="2501" s="1" nd="1"/>
        <i x="2457" s="1" nd="1"/>
        <i x="2526" s="1" nd="1"/>
        <i x="2440" s="1" nd="1"/>
        <i x="885" s="1" nd="1"/>
        <i x="2190" s="1" nd="1"/>
        <i x="2593" s="1" nd="1"/>
        <i x="673" s="1" nd="1"/>
        <i x="2597" s="1" nd="1"/>
        <i x="2596" s="1" nd="1"/>
        <i x="2598" s="1" nd="1"/>
        <i x="2722" s="1" nd="1"/>
        <i x="2615" s="1" nd="1"/>
        <i x="398" s="1" nd="1"/>
        <i x="696" s="1" nd="1"/>
        <i x="623" s="1" nd="1"/>
        <i x="236" s="1" nd="1"/>
        <i x="401" s="1" nd="1"/>
        <i x="2319" s="1" nd="1"/>
        <i x="451" s="1" nd="1"/>
        <i x="452" s="1" nd="1"/>
        <i x="2360" s="1" nd="1"/>
        <i x="2475" s="1" nd="1"/>
        <i x="375" s="1" nd="1"/>
        <i x="916" s="1" nd="1"/>
        <i x="1308" s="1" nd="1"/>
        <i x="2346" s="1" nd="1"/>
        <i x="399" s="1" nd="1"/>
        <i x="405" s="1" nd="1"/>
        <i x="414" s="1" nd="1"/>
        <i x="2191" s="1" nd="1"/>
        <i x="1052" s="1" nd="1"/>
        <i x="2873" s="1" nd="1"/>
        <i x="1290" s="1" nd="1"/>
        <i x="2760" s="1" nd="1"/>
        <i x="2761" s="1" nd="1"/>
        <i x="2211" s="1" nd="1"/>
        <i x="1755" s="1" nd="1"/>
        <i x="619" s="1" nd="1"/>
        <i x="400" s="1" nd="1"/>
        <i x="498" s="1" nd="1"/>
        <i x="2569" s="1" nd="1"/>
        <i x="2568" s="1" nd="1"/>
        <i x="1996" s="1" nd="1"/>
        <i x="2452" s="1" nd="1"/>
        <i x="2713" s="1" nd="1"/>
        <i x="2653" s="1" nd="1"/>
        <i x="1044" s="1" nd="1"/>
        <i x="1997" s="1" nd="1"/>
        <i x="866" s="1" nd="1"/>
        <i x="151" s="1" nd="1"/>
        <i x="1309" s="1" nd="1"/>
        <i x="999" s="1" nd="1"/>
        <i x="2967" s="1" nd="1"/>
        <i x="1533" s="1" nd="1"/>
        <i x="2095" s="1" nd="1"/>
        <i x="1972" s="1" nd="1"/>
        <i x="2589" s="1" nd="1"/>
        <i x="2588" s="1" nd="1"/>
        <i x="2587" s="1" nd="1"/>
        <i x="2591" s="1" nd="1"/>
        <i x="2590" s="1" nd="1"/>
        <i x="2592" s="1" nd="1"/>
        <i x="2606" s="1" nd="1"/>
        <i x="2605" s="1" nd="1"/>
        <i x="2604" s="1" nd="1"/>
        <i x="1045" s="1" nd="1"/>
        <i x="2670" s="1" nd="1"/>
        <i x="631" s="1" nd="1"/>
        <i x="1288" s="1" nd="1"/>
        <i x="2672" s="1" nd="1"/>
        <i x="2216" s="1" nd="1"/>
        <i x="2222" s="1" nd="1"/>
        <i x="886" s="1" nd="1"/>
        <i x="1029" s="1" nd="1"/>
        <i x="2858" s="1" nd="1"/>
        <i x="154" s="1" nd="1"/>
        <i x="1691" s="1" nd="1"/>
        <i x="1053" s="1" nd="1"/>
        <i x="2847" s="1" nd="1"/>
        <i x="2125" s="1" nd="1"/>
        <i x="2741" s="1" nd="1"/>
        <i x="2742" s="1" nd="1"/>
        <i x="2306" s="1" nd="1"/>
        <i x="2728" s="1" nd="1"/>
        <i x="2026" s="1" nd="1"/>
        <i x="1702" s="1" nd="1"/>
        <i x="50" s="1" nd="1"/>
        <i x="1722" s="1" nd="1"/>
        <i x="798" s="1" nd="1"/>
        <i x="2055" s="1" nd="1"/>
        <i x="512" s="1" nd="1"/>
        <i x="2002" s="1" nd="1"/>
        <i x="276" s="1" nd="1"/>
        <i x="1056" s="1" nd="1"/>
        <i x="1095" s="1" nd="1"/>
        <i x="1006" s="1" nd="1"/>
        <i x="513" s="1" nd="1"/>
        <i x="2960" s="1" nd="1"/>
        <i x="1143" s="1" nd="1"/>
        <i x="1380" s="1" nd="1"/>
        <i x="1154" s="1" nd="1"/>
        <i x="742" s="1" nd="1"/>
        <i x="1125" s="1" nd="1"/>
        <i x="653" s="1" nd="1"/>
        <i x="1244" s="1" nd="1"/>
        <i x="1364" s="1" nd="1"/>
        <i x="1365" s="1" nd="1"/>
        <i x="1366" s="1" nd="1"/>
        <i x="1477" s="1" nd="1"/>
        <i x="1545" s="1" nd="1"/>
        <i x="44" s="1" nd="1"/>
        <i x="750" s="1" nd="1"/>
        <i x="686" s="1" nd="1"/>
        <i x="674" s="1" nd="1"/>
        <i x="657" s="1" nd="1"/>
        <i x="983" s="1" nd="1"/>
        <i x="1550" s="1" nd="1"/>
        <i x="22" s="1" nd="1"/>
        <i x="21" s="1" nd="1"/>
        <i x="1215" s="1" nd="1"/>
        <i x="1973" s="1" nd="1"/>
        <i x="851" s="1" nd="1"/>
        <i x="59" s="1" nd="1"/>
        <i x="60" s="1" nd="1"/>
        <i x="1733" s="1" nd="1"/>
        <i x="2991" s="1" nd="1"/>
        <i x="82" s="1" nd="1"/>
        <i x="2788" s="1" nd="1"/>
        <i x="887" s="1" nd="1"/>
        <i x="1470" s="1" nd="1"/>
        <i x="1671" s="1" nd="1"/>
        <i x="1672" s="1" nd="1"/>
        <i x="1157" s="1" nd="1"/>
        <i x="1487" s="1" nd="1"/>
        <i x="79" s="1" nd="1"/>
        <i x="233" s="1" nd="1"/>
        <i x="83" s="1" nd="1"/>
        <i x="2796" s="1" nd="1"/>
        <i x="725" s="1" nd="1"/>
        <i x="2039" s="1" nd="1"/>
        <i x="1512" s="1" nd="1"/>
        <i x="1511" s="1" nd="1"/>
        <i x="2206" s="1" nd="1"/>
        <i x="852" s="1" nd="1"/>
        <i x="1974" s="1" nd="1"/>
        <i x="888" s="1" nd="1"/>
        <i x="1326" s="1" nd="1"/>
        <i x="670" s="1" nd="1"/>
        <i x="2046" s="1" nd="1"/>
        <i x="1587" s="1" nd="1"/>
        <i x="2881" s="1" nd="1"/>
        <i x="1289" s="1" nd="1"/>
        <i x="889" s="1" nd="1"/>
        <i x="1552" s="1" nd="1"/>
        <i x="2307" s="1" nd="1"/>
        <i x="2103" s="1" nd="1"/>
        <i x="1342" s="1" nd="1"/>
        <i x="1343" s="1" nd="1"/>
        <i x="768" s="1" nd="1"/>
        <i x="185" s="1" nd="1"/>
        <i x="890" s="1" nd="1"/>
        <i x="283" s="1" nd="1"/>
        <i x="2284" s="1" nd="1"/>
        <i x="92" s="1" nd="1"/>
        <i x="2011" s="1" nd="1"/>
        <i x="2285" s="1" nd="1"/>
        <i x="1227" s="1" nd="1"/>
        <i x="1228" s="1" nd="1"/>
        <i x="592" s="1" nd="1"/>
        <i x="2875" s="1" nd="1"/>
        <i x="1253" s="1" nd="1"/>
        <i x="1381" s="1" nd="1"/>
        <i x="1568" s="1" nd="1"/>
        <i x="1382" s="1" nd="1"/>
        <i x="706" s="1" nd="1"/>
        <i x="2286" s="1" nd="1"/>
        <i x="1222" s="1" nd="1"/>
        <i x="1219" s="1" nd="1"/>
        <i x="1220" s="1" nd="1"/>
        <i x="93" s="1" nd="1"/>
        <i x="1579" s="1" nd="1"/>
        <i x="955" s="1" nd="1"/>
        <i x="1423" s="1" nd="1"/>
        <i x="1210" s="1" nd="1"/>
        <i x="1254" s="1" nd="1"/>
        <i x="730" s="1" nd="1"/>
        <i x="1255" s="1" nd="1"/>
        <i x="2979" s="1" nd="1"/>
        <i x="1256" s="1" nd="1"/>
        <i x="2950" s="1" nd="1"/>
        <i x="2151" s="1" nd="1"/>
        <i x="1424" s="1" nd="1"/>
        <i x="1413" s="1" nd="1"/>
        <i x="1574" s="1" nd="1"/>
        <i x="853" s="1" nd="1"/>
        <i x="2064" s="1" nd="1"/>
        <i x="1057" s="1" nd="1"/>
        <i x="1402" s="1" nd="1"/>
        <i x="736" s="1" nd="1"/>
        <i x="943" s="1" nd="1"/>
        <i x="727" s="1" nd="1"/>
        <i x="2395" s="1" nd="1"/>
        <i x="1824" s="1" nd="1"/>
        <i x="891" s="1" nd="1"/>
        <i x="1401" s="1" nd="1"/>
        <i x="735" s="1" nd="1"/>
        <i x="1229" s="1" nd="1"/>
        <i x="28" s="1" nd="1"/>
        <i x="27" s="1" nd="1"/>
        <i x="2393" s="1" nd="1"/>
        <i x="462" s="1" nd="1"/>
        <i x="1403" s="1" nd="1"/>
        <i x="737" s="1" nd="1"/>
        <i x="1201" s="1" nd="1"/>
        <i x="936" s="1" nd="1"/>
        <i x="937" s="1" nd="1"/>
        <i x="959" s="1" nd="1"/>
        <i x="1059" s="1" nd="1"/>
        <i x="726" s="1" nd="1"/>
        <i x="1257" s="1" nd="1"/>
        <i x="2065" s="1" nd="1"/>
        <i x="1425" s="1" nd="1"/>
        <i x="1547" s="1" nd="1"/>
        <i x="1152" s="1" nd="1"/>
        <i x="2157" s="1" nd="1"/>
        <i x="1736" s="1" nd="1"/>
        <i x="2192" s="1" nd="1"/>
        <i x="1009" s="1" nd="1"/>
        <i x="2061" s="1" nd="1"/>
        <i x="1203" s="1" nd="1"/>
        <i x="1199" s="1" nd="1"/>
        <i x="2062" s="1" nd="1"/>
        <i x="1376" s="1" nd="1"/>
        <i x="1418" s="1" nd="1"/>
        <i x="2066" s="1" nd="1"/>
        <i x="1415" s="1" nd="1"/>
        <i x="1421" s="1" nd="1"/>
        <i x="1548" s="1" nd="1"/>
        <i x="1422" s="1" nd="1"/>
        <i x="1544" s="1" nd="1"/>
        <i x="1575" s="1" nd="1"/>
        <i x="1416" s="1" nd="1"/>
        <i x="1571" s="1" nd="1"/>
        <i x="2378" s="1" nd="1"/>
        <i x="1414" s="1" nd="1"/>
        <i x="1384" s="1" nd="1"/>
        <i x="1383" s="1" nd="1"/>
        <i x="2931" s="1" nd="1"/>
        <i x="2394" s="1" nd="1"/>
        <i x="1211" s="1" nd="1"/>
        <i x="1567" s="1" nd="1"/>
        <i x="1417" s="1" nd="1"/>
        <i x="2153" s="1" nd="1"/>
        <i x="1577" s="1" nd="1"/>
        <i x="919" s="1" nd="1"/>
        <i x="2287" s="1" nd="1"/>
        <i x="2359" s="1" nd="1"/>
        <i x="189" s="1" nd="1"/>
        <i x="1572" s="1" nd="1"/>
        <i x="1763" s="1" nd="1"/>
        <i x="2067" s="1" nd="1"/>
        <i x="1368" s="1" nd="1"/>
        <i x="1369" s="1" nd="1"/>
        <i x="769" s="1" nd="1"/>
        <i x="2149" s="1" nd="1"/>
        <i x="1576" s="1" nd="1"/>
        <i x="91" s="1" nd="1"/>
        <i x="751" s="1" nd="1"/>
        <i x="1463" s="1" nd="1"/>
        <i x="1573" s="1" nd="1"/>
        <i x="752" s="1" nd="1"/>
        <i x="206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urality" xr10:uid="{0488982F-BB38-4AD1-A876-ABE839CCAB99}" sourceName="Rurality ">
  <pivotTables>
    <pivotTable tabId="14" name="PivotTable2"/>
    <pivotTable tabId="14" name="PivotTable1"/>
    <pivotTable tabId="10" name="PivotTable5"/>
    <pivotTable tabId="13" name="PivotTable2"/>
    <pivotTable tabId="17" name="PivotTable2"/>
  </pivotTables>
  <data>
    <tabular pivotCacheId="1">
      <items count="11">
        <i x="0"/>
        <i x="1" s="1"/>
        <i x="2"/>
        <i x="5" nd="1"/>
        <i x="6" nd="1"/>
        <i x="9" nd="1"/>
        <i x="7" nd="1"/>
        <i x="3" nd="1"/>
        <i x="10" nd="1"/>
        <i x="8"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 xr10:uid="{00000000-0014-0000-FFFF-FFFF01000000}" cache="Slicer_State" caption="State" rowHeight="252000"/>
  <slicer name="District/Mukim " xr10:uid="{00000000-0014-0000-FFFF-FFFF02000000}" cache="Slicer_District_Mukim" caption="District/Mukim" startItem="1" rowHeight="252000"/>
  <slicer name="Building Type" xr10:uid="{00000000-0014-0000-FFFF-FFFF03000000}" cache="Slicer_Building_Type" caption="Building Type" rowHeight="241300"/>
  <slicer name="Location" xr10:uid="{00000000-0014-0000-FFFF-FFFF04000000}" cache="Slicer_Location" caption="Location" rowHeight="241300"/>
  <slicer name="Rurality" xr10:uid="{AD603B25-4A24-411B-9BF7-B75DE82E5D95}" cache="Slicer_Rurality" caption="Rurality "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5000000}" cache="Slicer_State" caption="State" rowHeight="241300"/>
  <slicer name="District/Mukim 1" xr10:uid="{00000000-0014-0000-FFFF-FFFF06000000}" cache="Slicer_District_Mukim" caption="District/Mukim"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0000000-0014-0000-FFFF-FFFF07000000}" cache="Slicer_State" caption="State" startItem="5" rowHeight="241300"/>
  <slicer name="Rurality " xr10:uid="{2D346BE5-D574-47AE-B216-375463F5E515}" cache="Slicer_Rurality" caption="Rurality "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00000000-0014-0000-FFFF-FFFF08000000}" cache="Slicer_State1"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4716" totalsRowShown="0" headerRowDxfId="17" dataDxfId="15" headerRowBorderDxfId="16" tableBorderDxfId="14" headerRowCellStyle="Comma" dataCellStyle="Comma">
  <autoFilter ref="A1:N4716" xr:uid="{00000000-0009-0000-0100-000001000000}"/>
  <sortState xmlns:xlrd2="http://schemas.microsoft.com/office/spreadsheetml/2017/richdata2" ref="A3270:N3614">
    <sortCondition ref="B1:B3614"/>
  </sortState>
  <tableColumns count="14">
    <tableColumn id="1" xr3:uid="{00000000-0010-0000-0000-000001000000}" name="State" dataDxfId="13"/>
    <tableColumn id="2" xr3:uid="{00000000-0010-0000-0000-000002000000}" name="District/Mukim" dataDxfId="12"/>
    <tableColumn id="3" xr3:uid="{00000000-0010-0000-0000-000003000000}" name="Location" dataDxfId="11" dataCellStyle="Normal 2 2">
      <calculatedColumnFormula>TRIM(Table1[[#This Row],[Location]])</calculatedColumnFormula>
    </tableColumn>
    <tableColumn id="4" xr3:uid="{00000000-0010-0000-0000-000004000000}" name="Rurality " dataDxfId="10"/>
    <tableColumn id="5" xr3:uid="{00000000-0010-0000-0000-000005000000}" name="Building Type" dataDxfId="9"/>
    <tableColumn id="6" xr3:uid="{00000000-0010-0000-0000-000006000000}" name="Floor Level" dataDxfId="8"/>
    <tableColumn id="7" xr3:uid="{00000000-0010-0000-0000-000007000000}" name="Min. Floor Area (sm)" dataDxfId="7"/>
    <tableColumn id="8" xr3:uid="{00000000-0010-0000-0000-000008000000}" name="Max. Floor Area (sm)" dataDxfId="6"/>
    <tableColumn id="9" xr3:uid="{00000000-0010-0000-0000-000009000000}" name="Average Floor Area (sm)" dataDxfId="5" dataCellStyle="Comma"/>
    <tableColumn id="10" xr3:uid="{00000000-0010-0000-0000-00000A000000}" name="Average Floor Area (sqft.)" dataDxfId="4" dataCellStyle="Comma">
      <calculatedColumnFormula>I2*10.76391</calculatedColumnFormula>
    </tableColumn>
    <tableColumn id="11" xr3:uid="{00000000-0010-0000-0000-00000B000000}" name="min. Rental (RM/sm)" dataDxfId="3" dataCellStyle="Comma"/>
    <tableColumn id="12" xr3:uid="{00000000-0010-0000-0000-00000C000000}" name="max. Rental (RM/sm)" dataDxfId="2" dataCellStyle="Comma"/>
    <tableColumn id="13" xr3:uid="{00000000-0010-0000-0000-00000D000000}" name="Avg. Rental (RM/sm)" dataDxfId="1" dataCellStyle="Comma"/>
    <tableColumn id="14" xr3:uid="{00000000-0010-0000-0000-00000E000000}" name="Avg. Rental (RM/sq ft.)" dataDxfId="0">
      <calculatedColumnFormula>M2/10.7639</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7.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B1:AD34"/>
  <sheetViews>
    <sheetView showGridLines="0" tabSelected="1" zoomScale="85" zoomScaleNormal="85" workbookViewId="0">
      <selection activeCell="F37" sqref="F37"/>
    </sheetView>
  </sheetViews>
  <sheetFormatPr defaultRowHeight="15" x14ac:dyDescent="0.25"/>
  <cols>
    <col min="2" max="2" width="9.140625" customWidth="1"/>
    <col min="25" max="25" width="4.28515625" customWidth="1"/>
    <col min="26" max="26" width="19.5703125" bestFit="1" customWidth="1"/>
    <col min="27" max="27" width="7.7109375" bestFit="1" customWidth="1"/>
    <col min="28" max="28" width="6.7109375" customWidth="1"/>
  </cols>
  <sheetData>
    <row r="1" spans="2:30" ht="15.75" thickBot="1" x14ac:dyDescent="0.3"/>
    <row r="2" spans="2:30" x14ac:dyDescent="0.25">
      <c r="B2" s="118"/>
      <c r="C2" s="119"/>
      <c r="D2" s="119"/>
      <c r="E2" s="119"/>
      <c r="F2" s="119"/>
      <c r="G2" s="119"/>
      <c r="H2" s="119"/>
      <c r="I2" s="119"/>
      <c r="J2" s="119"/>
      <c r="K2" s="119"/>
      <c r="L2" s="119"/>
      <c r="M2" s="119"/>
      <c r="N2" s="119"/>
      <c r="O2" s="119"/>
      <c r="P2" s="119"/>
      <c r="Q2" s="119"/>
      <c r="R2" s="119"/>
      <c r="S2" s="119"/>
      <c r="T2" s="119"/>
      <c r="U2" s="119"/>
      <c r="V2" s="119"/>
      <c r="W2" s="119"/>
      <c r="X2" s="119"/>
      <c r="Y2" s="119"/>
      <c r="Z2" s="119"/>
      <c r="AA2" s="119"/>
      <c r="AB2" s="120"/>
    </row>
    <row r="3" spans="2:30" x14ac:dyDescent="0.25">
      <c r="B3" s="121"/>
      <c r="C3" s="122"/>
      <c r="D3" s="122"/>
      <c r="E3" s="122"/>
      <c r="F3" s="122"/>
      <c r="G3" s="122"/>
      <c r="H3" s="122"/>
      <c r="I3" s="122"/>
      <c r="J3" s="122"/>
      <c r="K3" s="122"/>
      <c r="L3" s="122"/>
      <c r="M3" s="122"/>
      <c r="N3" s="122"/>
      <c r="O3" s="122"/>
      <c r="P3" s="122"/>
      <c r="Q3" s="122"/>
      <c r="R3" s="122"/>
      <c r="S3" s="122"/>
      <c r="T3" s="122"/>
      <c r="U3" s="122"/>
      <c r="V3" s="122"/>
      <c r="W3" s="122"/>
      <c r="X3" s="122"/>
      <c r="Y3" s="122"/>
      <c r="Z3" s="122"/>
      <c r="AA3" s="122"/>
      <c r="AB3" s="123"/>
    </row>
    <row r="4" spans="2:30" x14ac:dyDescent="0.25">
      <c r="B4" s="121"/>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3"/>
    </row>
    <row r="5" spans="2:30" x14ac:dyDescent="0.25">
      <c r="B5" s="121"/>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3"/>
    </row>
    <row r="6" spans="2:30" ht="15.75" thickBot="1" x14ac:dyDescent="0.3">
      <c r="B6" s="121"/>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3"/>
    </row>
    <row r="7" spans="2:30" ht="23.25" thickBot="1" x14ac:dyDescent="0.3">
      <c r="B7" s="121"/>
      <c r="C7" s="122"/>
      <c r="D7" s="122"/>
      <c r="E7" s="122"/>
      <c r="F7" s="204" t="s">
        <v>11</v>
      </c>
      <c r="G7" s="205"/>
      <c r="H7" s="205"/>
      <c r="I7" s="206"/>
      <c r="J7" s="207">
        <f>GETPIVOTDATA("Avg. Rental (RM/sq ft.)",A_Pivot_State_Rurality!$A$3)</f>
        <v>1.4323624542631643</v>
      </c>
      <c r="K7" s="208"/>
      <c r="L7" s="122"/>
      <c r="M7" s="122"/>
      <c r="N7" s="122"/>
      <c r="O7" s="122"/>
      <c r="P7" s="122"/>
      <c r="Q7" s="122"/>
      <c r="R7" s="122"/>
      <c r="S7" s="122"/>
      <c r="T7" s="122"/>
      <c r="U7" s="122"/>
      <c r="V7" s="122"/>
      <c r="W7" s="122"/>
      <c r="X7" s="122"/>
      <c r="Y7" s="122"/>
      <c r="Z7" s="122"/>
      <c r="AA7" s="122"/>
      <c r="AB7" s="123"/>
    </row>
    <row r="8" spans="2:30" ht="23.25" thickBot="1" x14ac:dyDescent="0.3">
      <c r="B8" s="121"/>
      <c r="C8" s="122"/>
      <c r="D8" s="122"/>
      <c r="E8" s="122"/>
      <c r="F8" s="213" t="s">
        <v>822</v>
      </c>
      <c r="G8" s="214"/>
      <c r="H8" s="214"/>
      <c r="I8" s="215"/>
      <c r="J8" s="207">
        <f>GETPIVOTDATA("Avg. Rental (RM/sq ft.)",A_Pivot_State_Rurality!$F$3)</f>
        <v>1.342160607788109</v>
      </c>
      <c r="K8" s="208"/>
      <c r="L8" s="122"/>
      <c r="M8" s="122"/>
      <c r="N8" s="122"/>
      <c r="O8" s="122"/>
      <c r="P8" s="122"/>
      <c r="Q8" s="122"/>
      <c r="R8" s="122"/>
      <c r="S8" s="122"/>
      <c r="T8" s="122"/>
      <c r="U8" s="122"/>
      <c r="V8" s="122"/>
      <c r="W8" s="122"/>
      <c r="X8" s="122"/>
      <c r="Y8" s="122"/>
      <c r="Z8" s="122"/>
      <c r="AA8" s="122"/>
      <c r="AB8" s="123"/>
      <c r="AD8" t="s">
        <v>12</v>
      </c>
    </row>
    <row r="9" spans="2:30" x14ac:dyDescent="0.25">
      <c r="B9" s="121"/>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3"/>
    </row>
    <row r="10" spans="2:30" x14ac:dyDescent="0.25">
      <c r="B10" s="121"/>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3"/>
    </row>
    <row r="11" spans="2:30" x14ac:dyDescent="0.25">
      <c r="B11" s="121"/>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3"/>
    </row>
    <row r="12" spans="2:30" x14ac:dyDescent="0.25">
      <c r="B12" s="121"/>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3"/>
    </row>
    <row r="13" spans="2:30" x14ac:dyDescent="0.25">
      <c r="B13" s="121"/>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3"/>
    </row>
    <row r="14" spans="2:30" x14ac:dyDescent="0.25">
      <c r="B14" s="121"/>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B14" s="123"/>
    </row>
    <row r="15" spans="2:30" ht="15" customHeight="1" x14ac:dyDescent="0.25">
      <c r="B15" s="121"/>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212" t="s">
        <v>13</v>
      </c>
      <c r="AA15" s="211" t="s">
        <v>1</v>
      </c>
      <c r="AB15" s="123"/>
      <c r="AD15" s="137"/>
    </row>
    <row r="16" spans="2:30" x14ac:dyDescent="0.25">
      <c r="B16" s="121"/>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3"/>
    </row>
    <row r="17" spans="2:28" x14ac:dyDescent="0.25">
      <c r="B17" s="121"/>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3"/>
    </row>
    <row r="18" spans="2:28" x14ac:dyDescent="0.25">
      <c r="B18" s="121"/>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3"/>
    </row>
    <row r="19" spans="2:28" x14ac:dyDescent="0.25">
      <c r="B19" s="121"/>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3"/>
    </row>
    <row r="20" spans="2:28" x14ac:dyDescent="0.25">
      <c r="B20" s="121"/>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3"/>
    </row>
    <row r="21" spans="2:28" x14ac:dyDescent="0.25">
      <c r="B21" s="121"/>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3"/>
    </row>
    <row r="22" spans="2:28" x14ac:dyDescent="0.25">
      <c r="B22" s="121"/>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3"/>
    </row>
    <row r="23" spans="2:28" x14ac:dyDescent="0.25">
      <c r="B23" s="121"/>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3"/>
    </row>
    <row r="24" spans="2:28" x14ac:dyDescent="0.25">
      <c r="B24" s="121"/>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3"/>
    </row>
    <row r="25" spans="2:28" x14ac:dyDescent="0.25">
      <c r="B25" s="121"/>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3"/>
    </row>
    <row r="26" spans="2:28" x14ac:dyDescent="0.25">
      <c r="B26" s="121"/>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3"/>
    </row>
    <row r="27" spans="2:28" x14ac:dyDescent="0.25">
      <c r="B27" s="121"/>
      <c r="C27" s="122"/>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3"/>
    </row>
    <row r="28" spans="2:28" x14ac:dyDescent="0.25">
      <c r="B28" s="121"/>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B28" s="123"/>
    </row>
    <row r="29" spans="2:28" x14ac:dyDescent="0.25">
      <c r="B29" s="121"/>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3"/>
    </row>
    <row r="30" spans="2:28" x14ac:dyDescent="0.25">
      <c r="B30" s="121"/>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3"/>
    </row>
    <row r="31" spans="2:28" x14ac:dyDescent="0.25">
      <c r="B31" s="121"/>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3"/>
    </row>
    <row r="32" spans="2:28" x14ac:dyDescent="0.25">
      <c r="B32" s="121"/>
      <c r="C32" s="122"/>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3"/>
    </row>
    <row r="33" spans="2:28" x14ac:dyDescent="0.25">
      <c r="B33" s="121"/>
      <c r="C33" s="122"/>
      <c r="D33" s="122"/>
      <c r="E33" s="122"/>
      <c r="F33" s="122"/>
      <c r="G33" s="122"/>
      <c r="H33" s="122"/>
      <c r="I33" s="122"/>
      <c r="J33" s="122"/>
      <c r="K33" s="122"/>
      <c r="L33" s="122"/>
      <c r="M33" s="122"/>
      <c r="N33" s="122"/>
      <c r="O33" s="122"/>
      <c r="P33" s="122"/>
      <c r="Q33" s="122"/>
      <c r="R33" s="122"/>
      <c r="S33" s="122"/>
      <c r="T33" s="122"/>
      <c r="U33" s="122"/>
      <c r="V33" s="122"/>
      <c r="W33" s="122"/>
      <c r="X33" s="122"/>
      <c r="Y33" s="122"/>
      <c r="Z33" s="122"/>
      <c r="AA33" s="122"/>
      <c r="AB33" s="123"/>
    </row>
    <row r="34" spans="2:28" ht="15.75" thickBot="1" x14ac:dyDescent="0.3">
      <c r="B34" s="124"/>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6"/>
    </row>
  </sheetData>
  <mergeCells count="4">
    <mergeCell ref="F7:I7"/>
    <mergeCell ref="J7:K7"/>
    <mergeCell ref="F8:I8"/>
    <mergeCell ref="J8:K8"/>
  </mergeCells>
  <pageMargins left="0.7" right="0.7" top="0.75" bottom="0.75" header="0.3" footer="0.3"/>
  <pageSetup orientation="portrait" horizontalDpi="300" verticalDpi="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79998168889431442"/>
  </sheetPr>
  <dimension ref="A3:G5"/>
  <sheetViews>
    <sheetView workbookViewId="0">
      <selection activeCell="C28" sqref="C28"/>
    </sheetView>
  </sheetViews>
  <sheetFormatPr defaultRowHeight="15" x14ac:dyDescent="0.25"/>
  <cols>
    <col min="1" max="1" width="13.140625" bestFit="1" customWidth="1"/>
    <col min="2" max="2" width="25" bestFit="1" customWidth="1"/>
    <col min="6" max="6" width="32" bestFit="1" customWidth="1"/>
    <col min="7" max="7" width="31.85546875" bestFit="1" customWidth="1"/>
  </cols>
  <sheetData>
    <row r="3" spans="1:7" x14ac:dyDescent="0.25">
      <c r="A3" s="39" t="s">
        <v>14</v>
      </c>
      <c r="B3" t="s">
        <v>15</v>
      </c>
      <c r="F3" s="39" t="s">
        <v>14</v>
      </c>
      <c r="G3" t="s">
        <v>2</v>
      </c>
    </row>
    <row r="4" spans="1:7" x14ac:dyDescent="0.25">
      <c r="A4" s="40" t="s">
        <v>367</v>
      </c>
      <c r="B4" s="127">
        <v>1.4323624542631643</v>
      </c>
      <c r="F4" s="40" t="s">
        <v>532</v>
      </c>
      <c r="G4" s="127">
        <v>1.342160607788109</v>
      </c>
    </row>
    <row r="5" spans="1:7" x14ac:dyDescent="0.25">
      <c r="A5" s="40" t="s">
        <v>17</v>
      </c>
      <c r="B5" s="127">
        <v>1.4323624542631643</v>
      </c>
      <c r="F5" s="40" t="s">
        <v>17</v>
      </c>
      <c r="G5" s="127">
        <v>1.342160607788109</v>
      </c>
    </row>
  </sheetData>
  <pageMargins left="0.7" right="0.7" top="0.75" bottom="0.75" header="0.3" footer="0.3"/>
  <pageSetup paperSize="5393" orientation="portrait" horizontalDpi="150" verticalDpi="72"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sheetPr>
  <dimension ref="A5:B12"/>
  <sheetViews>
    <sheetView workbookViewId="0">
      <selection activeCell="B5" sqref="B5"/>
    </sheetView>
  </sheetViews>
  <sheetFormatPr defaultRowHeight="15" x14ac:dyDescent="0.25"/>
  <cols>
    <col min="1" max="1" width="15.5703125" bestFit="1" customWidth="1"/>
    <col min="2" max="2" width="26.140625" bestFit="1" customWidth="1"/>
    <col min="3" max="3" width="19.28515625" customWidth="1"/>
    <col min="4" max="4" width="34" bestFit="1" customWidth="1"/>
    <col min="5" max="5" width="11.28515625" bestFit="1" customWidth="1"/>
    <col min="6" max="10" width="12" bestFit="1" customWidth="1"/>
    <col min="11" max="11" width="11" bestFit="1" customWidth="1"/>
    <col min="12" max="15" width="12" bestFit="1" customWidth="1"/>
    <col min="16" max="16" width="10" bestFit="1" customWidth="1"/>
    <col min="17" max="24" width="12" bestFit="1" customWidth="1"/>
    <col min="25" max="25" width="11" bestFit="1" customWidth="1"/>
    <col min="26" max="54" width="12" bestFit="1" customWidth="1"/>
    <col min="55" max="55" width="9" customWidth="1"/>
    <col min="56" max="57" width="12" bestFit="1" customWidth="1"/>
    <col min="58" max="58" width="10" bestFit="1" customWidth="1"/>
    <col min="59" max="68" width="12" bestFit="1" customWidth="1"/>
    <col min="69" max="69" width="11" bestFit="1" customWidth="1"/>
    <col min="70" max="79" width="12" bestFit="1" customWidth="1"/>
    <col min="80" max="80" width="11" bestFit="1" customWidth="1"/>
    <col min="81" max="83" width="12" bestFit="1" customWidth="1"/>
    <col min="84" max="84" width="11" bestFit="1" customWidth="1"/>
    <col min="85" max="95" width="12" bestFit="1" customWidth="1"/>
    <col min="96" max="96" width="10" bestFit="1" customWidth="1"/>
    <col min="97" max="100" width="12" bestFit="1" customWidth="1"/>
    <col min="101" max="101" width="9" customWidth="1"/>
    <col min="102" max="112" width="12" bestFit="1" customWidth="1"/>
    <col min="113" max="113" width="11" bestFit="1" customWidth="1"/>
    <col min="114" max="125" width="12" bestFit="1" customWidth="1"/>
    <col min="126" max="126" width="11" bestFit="1" customWidth="1"/>
    <col min="127" max="131" width="12" bestFit="1" customWidth="1"/>
    <col min="132" max="133" width="11" bestFit="1" customWidth="1"/>
    <col min="134" max="152" width="12" bestFit="1" customWidth="1"/>
    <col min="153" max="153" width="11" bestFit="1" customWidth="1"/>
    <col min="154" max="154" width="12" bestFit="1" customWidth="1"/>
    <col min="155" max="155" width="11" bestFit="1" customWidth="1"/>
    <col min="156" max="158" width="12" bestFit="1" customWidth="1"/>
    <col min="159" max="159" width="11" bestFit="1" customWidth="1"/>
    <col min="160" max="167" width="12" bestFit="1" customWidth="1"/>
    <col min="168" max="168" width="11" bestFit="1" customWidth="1"/>
    <col min="169" max="184" width="12" bestFit="1" customWidth="1"/>
    <col min="185" max="185" width="11" bestFit="1" customWidth="1"/>
    <col min="186" max="204" width="12" bestFit="1" customWidth="1"/>
    <col min="205" max="205" width="11" bestFit="1" customWidth="1"/>
    <col min="206" max="214" width="12" bestFit="1" customWidth="1"/>
    <col min="215" max="215" width="12.7109375" bestFit="1" customWidth="1"/>
  </cols>
  <sheetData>
    <row r="5" spans="1:2" x14ac:dyDescent="0.25">
      <c r="A5" s="39" t="s">
        <v>18</v>
      </c>
      <c r="B5" t="s">
        <v>19</v>
      </c>
    </row>
    <row r="6" spans="1:2" x14ac:dyDescent="0.25">
      <c r="A6" s="40" t="s">
        <v>367</v>
      </c>
      <c r="B6" s="109">
        <v>1.3421606077881094</v>
      </c>
    </row>
    <row r="7" spans="1:2" x14ac:dyDescent="0.25">
      <c r="A7" s="108" t="s">
        <v>368</v>
      </c>
      <c r="B7" s="109">
        <v>0.94499580586657106</v>
      </c>
    </row>
    <row r="8" spans="1:2" x14ac:dyDescent="0.25">
      <c r="A8" s="108" t="s">
        <v>373</v>
      </c>
      <c r="B8" s="109">
        <v>1.1656859521133796</v>
      </c>
    </row>
    <row r="9" spans="1:2" x14ac:dyDescent="0.25">
      <c r="A9" s="108" t="s">
        <v>376</v>
      </c>
      <c r="B9" s="109">
        <v>1.1842181227499091</v>
      </c>
    </row>
    <row r="10" spans="1:2" x14ac:dyDescent="0.25">
      <c r="A10" s="108" t="s">
        <v>372</v>
      </c>
      <c r="B10" s="109">
        <v>1.5881332419636829</v>
      </c>
    </row>
    <row r="11" spans="1:2" x14ac:dyDescent="0.25">
      <c r="A11" s="108" t="s">
        <v>377</v>
      </c>
      <c r="B11" s="109">
        <v>1.6705559380070674</v>
      </c>
    </row>
    <row r="12" spans="1:2" x14ac:dyDescent="0.25">
      <c r="A12" s="40" t="s">
        <v>27</v>
      </c>
      <c r="B12" s="109">
        <v>1.3421606077881094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3:E60"/>
  <sheetViews>
    <sheetView zoomScale="130" zoomScaleNormal="130" workbookViewId="0">
      <selection activeCell="A3" sqref="A3"/>
    </sheetView>
  </sheetViews>
  <sheetFormatPr defaultRowHeight="15" x14ac:dyDescent="0.25"/>
  <cols>
    <col min="1" max="1" width="46.28515625" bestFit="1" customWidth="1"/>
    <col min="2" max="3" width="25.7109375" bestFit="1" customWidth="1"/>
    <col min="4" max="4" width="8.42578125" bestFit="1" customWidth="1"/>
    <col min="5" max="5" width="7.140625" bestFit="1" customWidth="1"/>
  </cols>
  <sheetData>
    <row r="3" spans="1:5" x14ac:dyDescent="0.25">
      <c r="A3" s="209" t="s">
        <v>28</v>
      </c>
      <c r="B3" t="s">
        <v>29</v>
      </c>
      <c r="D3" s="39" t="s">
        <v>28</v>
      </c>
      <c r="E3" t="s">
        <v>1</v>
      </c>
    </row>
    <row r="4" spans="1:5" x14ac:dyDescent="0.25">
      <c r="A4" s="210" t="s">
        <v>1228</v>
      </c>
      <c r="B4" s="109">
        <v>0.46451564953223273</v>
      </c>
    </row>
    <row r="5" spans="1:5" x14ac:dyDescent="0.25">
      <c r="A5" s="210" t="s">
        <v>1229</v>
      </c>
      <c r="B5" s="109">
        <v>0.60214991606030177</v>
      </c>
    </row>
    <row r="6" spans="1:5" x14ac:dyDescent="0.25">
      <c r="A6" s="210" t="s">
        <v>761</v>
      </c>
      <c r="B6" s="109">
        <v>0.62313074937250734</v>
      </c>
    </row>
    <row r="7" spans="1:5" x14ac:dyDescent="0.25">
      <c r="A7" s="210" t="s">
        <v>1230</v>
      </c>
      <c r="B7" s="109">
        <v>0.68586203286638392</v>
      </c>
    </row>
    <row r="8" spans="1:5" x14ac:dyDescent="0.25">
      <c r="A8" s="210" t="s">
        <v>1231</v>
      </c>
      <c r="B8" s="109">
        <v>0.6881713326403448</v>
      </c>
    </row>
    <row r="9" spans="1:5" x14ac:dyDescent="0.25">
      <c r="A9" s="210" t="s">
        <v>1232</v>
      </c>
      <c r="B9" s="109">
        <v>0.78509687244884407</v>
      </c>
    </row>
    <row r="10" spans="1:5" x14ac:dyDescent="0.25">
      <c r="A10" s="210" t="s">
        <v>1227</v>
      </c>
      <c r="B10" s="109">
        <v>0.7930754992013731</v>
      </c>
    </row>
    <row r="11" spans="1:5" x14ac:dyDescent="0.25">
      <c r="A11" s="210" t="s">
        <v>1233</v>
      </c>
      <c r="B11" s="109">
        <v>0.83545980131696529</v>
      </c>
    </row>
    <row r="12" spans="1:5" x14ac:dyDescent="0.25">
      <c r="A12" s="210" t="s">
        <v>1234</v>
      </c>
      <c r="B12" s="109">
        <v>0.85756735298258346</v>
      </c>
    </row>
    <row r="13" spans="1:5" x14ac:dyDescent="0.25">
      <c r="A13" s="210" t="s">
        <v>1235</v>
      </c>
      <c r="B13" s="109">
        <v>0.99255480669280516</v>
      </c>
    </row>
    <row r="14" spans="1:5" x14ac:dyDescent="0.25">
      <c r="A14" s="210" t="s">
        <v>1236</v>
      </c>
      <c r="B14" s="109">
        <v>0.99813280064777288</v>
      </c>
    </row>
    <row r="15" spans="1:5" x14ac:dyDescent="0.25">
      <c r="A15" s="210" t="s">
        <v>1237</v>
      </c>
      <c r="B15" s="109">
        <v>0.99813280064777288</v>
      </c>
    </row>
    <row r="16" spans="1:5" x14ac:dyDescent="0.25">
      <c r="A16" s="210" t="s">
        <v>1238</v>
      </c>
      <c r="B16" s="109">
        <v>1.0161279833517591</v>
      </c>
    </row>
    <row r="17" spans="1:2" x14ac:dyDescent="0.25">
      <c r="A17" s="210" t="s">
        <v>1239</v>
      </c>
      <c r="B17" s="109">
        <v>1.0181164921254415</v>
      </c>
    </row>
    <row r="18" spans="1:2" x14ac:dyDescent="0.25">
      <c r="A18" s="210" t="s">
        <v>1240</v>
      </c>
      <c r="B18" s="109">
        <v>1.0322569989605173</v>
      </c>
    </row>
    <row r="19" spans="1:2" x14ac:dyDescent="0.25">
      <c r="A19" s="210" t="s">
        <v>1241</v>
      </c>
      <c r="B19" s="109">
        <v>1.0654028658996164</v>
      </c>
    </row>
    <row r="20" spans="1:2" x14ac:dyDescent="0.25">
      <c r="A20" s="210" t="s">
        <v>1242</v>
      </c>
      <c r="B20" s="109">
        <v>1.0719591912282294</v>
      </c>
    </row>
    <row r="21" spans="1:2" x14ac:dyDescent="0.25">
      <c r="A21" s="210" t="s">
        <v>1243</v>
      </c>
      <c r="B21" s="109">
        <v>1.0746257563805384</v>
      </c>
    </row>
    <row r="22" spans="1:2" x14ac:dyDescent="0.25">
      <c r="A22" s="210" t="s">
        <v>1244</v>
      </c>
      <c r="B22" s="109">
        <v>1.083869848908543</v>
      </c>
    </row>
    <row r="23" spans="1:2" x14ac:dyDescent="0.25">
      <c r="A23" s="210" t="s">
        <v>1245</v>
      </c>
      <c r="B23" s="109">
        <v>1.0967730613955495</v>
      </c>
    </row>
    <row r="24" spans="1:2" x14ac:dyDescent="0.25">
      <c r="A24" s="210" t="s">
        <v>1246</v>
      </c>
      <c r="B24" s="109">
        <v>1.1116613834959417</v>
      </c>
    </row>
    <row r="25" spans="1:2" x14ac:dyDescent="0.25">
      <c r="A25" s="210" t="s">
        <v>1247</v>
      </c>
      <c r="B25" s="109">
        <v>1.1212446712847</v>
      </c>
    </row>
    <row r="26" spans="1:2" x14ac:dyDescent="0.25">
      <c r="A26" s="210" t="s">
        <v>1248</v>
      </c>
      <c r="B26" s="109">
        <v>1.1309946249480451</v>
      </c>
    </row>
    <row r="27" spans="1:2" x14ac:dyDescent="0.25">
      <c r="A27" s="210" t="s">
        <v>1249</v>
      </c>
      <c r="B27" s="109">
        <v>1.1329649988591044</v>
      </c>
    </row>
    <row r="28" spans="1:2" x14ac:dyDescent="0.25">
      <c r="A28" s="210" t="s">
        <v>1226</v>
      </c>
      <c r="B28" s="109">
        <v>1.1612891238305818</v>
      </c>
    </row>
    <row r="29" spans="1:2" x14ac:dyDescent="0.25">
      <c r="A29" s="210" t="s">
        <v>1250</v>
      </c>
      <c r="B29" s="109">
        <v>1.1710478559636119</v>
      </c>
    </row>
    <row r="30" spans="1:2" x14ac:dyDescent="0.25">
      <c r="A30" s="210" t="s">
        <v>1251</v>
      </c>
      <c r="B30" s="109">
        <v>1.1910657680313661</v>
      </c>
    </row>
    <row r="31" spans="1:2" x14ac:dyDescent="0.25">
      <c r="A31" s="210" t="s">
        <v>1252</v>
      </c>
      <c r="B31" s="109">
        <v>1.24702187793888</v>
      </c>
    </row>
    <row r="32" spans="1:2" x14ac:dyDescent="0.25">
      <c r="A32" s="210" t="s">
        <v>1253</v>
      </c>
      <c r="B32" s="109">
        <v>1.2554477014384671</v>
      </c>
    </row>
    <row r="33" spans="1:2" x14ac:dyDescent="0.25">
      <c r="A33" s="210" t="s">
        <v>1254</v>
      </c>
      <c r="B33" s="109">
        <v>1.2668608623606348</v>
      </c>
    </row>
    <row r="34" spans="1:2" x14ac:dyDescent="0.25">
      <c r="A34" s="210" t="s">
        <v>1255</v>
      </c>
      <c r="B34" s="109">
        <v>1.2848305199827714</v>
      </c>
    </row>
    <row r="35" spans="1:2" x14ac:dyDescent="0.25">
      <c r="A35" s="210" t="s">
        <v>1256</v>
      </c>
      <c r="B35" s="109">
        <v>1.389576729369927</v>
      </c>
    </row>
    <row r="36" spans="1:2" x14ac:dyDescent="0.25">
      <c r="A36" s="210" t="s">
        <v>1257</v>
      </c>
      <c r="B36" s="109">
        <v>1.3935469485966983</v>
      </c>
    </row>
    <row r="37" spans="1:2" x14ac:dyDescent="0.25">
      <c r="A37" s="210" t="s">
        <v>1258</v>
      </c>
      <c r="B37" s="109">
        <v>1.417166388403422</v>
      </c>
    </row>
    <row r="38" spans="1:2" x14ac:dyDescent="0.25">
      <c r="A38" s="210" t="s">
        <v>1259</v>
      </c>
      <c r="B38" s="109">
        <v>1.4219866822415288</v>
      </c>
    </row>
    <row r="39" spans="1:2" x14ac:dyDescent="0.25">
      <c r="A39" s="210" t="s">
        <v>1260</v>
      </c>
      <c r="B39" s="109">
        <v>1.4219866822415288</v>
      </c>
    </row>
    <row r="40" spans="1:2" x14ac:dyDescent="0.25">
      <c r="A40" s="210" t="s">
        <v>1261</v>
      </c>
      <c r="B40" s="109">
        <v>1.4326183583704375</v>
      </c>
    </row>
    <row r="41" spans="1:2" x14ac:dyDescent="0.25">
      <c r="A41" s="210" t="s">
        <v>1262</v>
      </c>
      <c r="B41" s="109">
        <v>1.4516114047882274</v>
      </c>
    </row>
    <row r="42" spans="1:2" x14ac:dyDescent="0.25">
      <c r="A42" s="210" t="s">
        <v>1263</v>
      </c>
      <c r="B42" s="109">
        <v>1.4680447414462072</v>
      </c>
    </row>
    <row r="43" spans="1:2" x14ac:dyDescent="0.25">
      <c r="A43" s="210" t="s">
        <v>1264</v>
      </c>
      <c r="B43" s="109">
        <v>1.5587773474236</v>
      </c>
    </row>
    <row r="44" spans="1:2" x14ac:dyDescent="0.25">
      <c r="A44" s="210" t="s">
        <v>1265</v>
      </c>
      <c r="B44" s="109">
        <v>1.564185350465682</v>
      </c>
    </row>
    <row r="45" spans="1:2" x14ac:dyDescent="0.25">
      <c r="A45" s="210" t="s">
        <v>1266</v>
      </c>
      <c r="B45" s="109">
        <v>1.588087690708488</v>
      </c>
    </row>
    <row r="46" spans="1:2" x14ac:dyDescent="0.25">
      <c r="A46" s="210" t="s">
        <v>1267</v>
      </c>
      <c r="B46" s="109">
        <v>1.6258047733628147</v>
      </c>
    </row>
    <row r="47" spans="1:2" x14ac:dyDescent="0.25">
      <c r="A47" s="210" t="s">
        <v>766</v>
      </c>
      <c r="B47" s="109">
        <v>1.6469191210688252</v>
      </c>
    </row>
    <row r="48" spans="1:2" x14ac:dyDescent="0.25">
      <c r="A48" s="210" t="s">
        <v>1268</v>
      </c>
      <c r="B48" s="109">
        <v>1.6891478164808464</v>
      </c>
    </row>
    <row r="49" spans="1:2" x14ac:dyDescent="0.25">
      <c r="A49" s="210" t="s">
        <v>1269</v>
      </c>
      <c r="B49" s="109">
        <v>1.7468964597793368</v>
      </c>
    </row>
    <row r="50" spans="1:2" x14ac:dyDescent="0.25">
      <c r="A50" s="210" t="s">
        <v>1270</v>
      </c>
      <c r="B50" s="109">
        <v>1.7695834267894581</v>
      </c>
    </row>
    <row r="51" spans="1:2" x14ac:dyDescent="0.25">
      <c r="A51" s="210" t="s">
        <v>1271</v>
      </c>
      <c r="B51" s="109">
        <v>1.9433817990634226</v>
      </c>
    </row>
    <row r="52" spans="1:2" x14ac:dyDescent="0.25">
      <c r="A52" s="210" t="s">
        <v>1272</v>
      </c>
      <c r="B52" s="109">
        <v>1.9879695170659115</v>
      </c>
    </row>
    <row r="53" spans="1:2" x14ac:dyDescent="0.25">
      <c r="A53" s="210" t="s">
        <v>1273</v>
      </c>
      <c r="B53" s="109">
        <v>2.0924128357307783</v>
      </c>
    </row>
    <row r="54" spans="1:2" x14ac:dyDescent="0.25">
      <c r="A54" s="210" t="s">
        <v>1274</v>
      </c>
      <c r="B54" s="109">
        <v>2.1114347706010581</v>
      </c>
    </row>
    <row r="55" spans="1:2" x14ac:dyDescent="0.25">
      <c r="A55" s="210" t="s">
        <v>1275</v>
      </c>
      <c r="B55" s="109">
        <v>2.1836205747241713</v>
      </c>
    </row>
    <row r="56" spans="1:2" x14ac:dyDescent="0.25">
      <c r="A56" s="210" t="s">
        <v>1276</v>
      </c>
      <c r="B56" s="109">
        <v>2.2215965847193737</v>
      </c>
    </row>
    <row r="57" spans="1:2" x14ac:dyDescent="0.25">
      <c r="A57" s="210" t="s">
        <v>1277</v>
      </c>
      <c r="B57" s="109">
        <v>2.247656368704352</v>
      </c>
    </row>
    <row r="58" spans="1:2" x14ac:dyDescent="0.25">
      <c r="A58" s="210" t="s">
        <v>1278</v>
      </c>
      <c r="B58" s="109">
        <v>2.2818312608600908</v>
      </c>
    </row>
    <row r="59" spans="1:2" x14ac:dyDescent="0.25">
      <c r="A59" s="210" t="s">
        <v>1279</v>
      </c>
      <c r="B59" s="109">
        <v>2.6477392023337267</v>
      </c>
    </row>
    <row r="60" spans="1:2" x14ac:dyDescent="0.25">
      <c r="A60" s="210" t="s">
        <v>27</v>
      </c>
      <c r="B60" s="109">
        <v>1.3421606077881092</v>
      </c>
    </row>
  </sheetData>
  <pageMargins left="0.7" right="0.7" top="0.75" bottom="0.75" header="0.3" footer="0.3"/>
  <pageSetup paperSize="5393" orientation="portrait" horizontalDpi="150" verticalDpi="72"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4716"/>
  <sheetViews>
    <sheetView zoomScale="70" zoomScaleNormal="70" workbookViewId="0">
      <pane ySplit="1" topLeftCell="A2" activePane="bottomLeft" state="frozen"/>
      <selection pane="bottomLeft" activeCell="D411" sqref="D411:D415"/>
    </sheetView>
  </sheetViews>
  <sheetFormatPr defaultRowHeight="15" x14ac:dyDescent="0.2"/>
  <cols>
    <col min="1" max="1" width="19.5703125" style="20" bestFit="1" customWidth="1"/>
    <col min="2" max="2" width="27.42578125" style="20" bestFit="1" customWidth="1"/>
    <col min="3" max="3" width="47.140625" style="41" bestFit="1" customWidth="1"/>
    <col min="4" max="4" width="41.85546875" style="3" bestFit="1" customWidth="1"/>
    <col min="5" max="5" width="40" style="3" bestFit="1" customWidth="1"/>
    <col min="6" max="6" width="30.7109375" style="8" customWidth="1"/>
    <col min="7" max="7" width="26.140625" style="98" customWidth="1"/>
    <col min="8" max="8" width="26.5703125" style="8" customWidth="1"/>
    <col min="9" max="9" width="30.85546875" style="9" customWidth="1"/>
    <col min="10" max="10" width="32.28515625" style="9" customWidth="1"/>
    <col min="11" max="11" width="27" style="50" customWidth="1"/>
    <col min="12" max="12" width="27.28515625" style="50" customWidth="1"/>
    <col min="13" max="13" width="27" style="50" customWidth="1"/>
    <col min="14" max="14" width="29.140625" style="3" bestFit="1" customWidth="1"/>
    <col min="15" max="15" width="9.140625" style="3"/>
    <col min="16" max="16" width="12.42578125" style="3" customWidth="1"/>
    <col min="17" max="18" width="10.85546875" style="3" bestFit="1" customWidth="1"/>
    <col min="19" max="16384" width="9.140625" style="3"/>
  </cols>
  <sheetData>
    <row r="1" spans="1:14" s="20" customFormat="1" x14ac:dyDescent="0.25">
      <c r="A1" s="113" t="s">
        <v>0</v>
      </c>
      <c r="B1" s="113" t="s">
        <v>30</v>
      </c>
      <c r="C1" s="113" t="s">
        <v>28</v>
      </c>
      <c r="D1" s="113" t="s">
        <v>31</v>
      </c>
      <c r="E1" s="113" t="s">
        <v>3</v>
      </c>
      <c r="F1" s="114" t="s">
        <v>32</v>
      </c>
      <c r="G1" s="114" t="s">
        <v>33</v>
      </c>
      <c r="H1" s="115" t="s">
        <v>34</v>
      </c>
      <c r="I1" s="116" t="s">
        <v>35</v>
      </c>
      <c r="J1" s="116" t="s">
        <v>36</v>
      </c>
      <c r="K1" s="117" t="s">
        <v>37</v>
      </c>
      <c r="L1" s="117" t="s">
        <v>38</v>
      </c>
      <c r="M1" s="117" t="s">
        <v>39</v>
      </c>
      <c r="N1" s="117" t="s">
        <v>40</v>
      </c>
    </row>
    <row r="2" spans="1:14" x14ac:dyDescent="0.2">
      <c r="A2" s="3" t="s">
        <v>41</v>
      </c>
      <c r="B2" s="3" t="s">
        <v>42</v>
      </c>
      <c r="C2" s="41" t="str">
        <f ca="1">TRIM(Table1[[#This Row],[Location]])</f>
        <v>Jalan Rahmat</v>
      </c>
      <c r="D2" s="3" t="s">
        <v>531</v>
      </c>
      <c r="E2" s="3" t="s">
        <v>4</v>
      </c>
      <c r="F2" s="8" t="str">
        <f t="shared" ref="F2:F21" si="0">F1</f>
        <v>Floor Level</v>
      </c>
      <c r="G2" s="45"/>
      <c r="H2" s="45"/>
      <c r="I2" s="52">
        <v>123</v>
      </c>
      <c r="J2" s="106">
        <f t="shared" ref="J2:J65" si="1">I2*10.76391</f>
        <v>1323.96093</v>
      </c>
      <c r="K2" s="50">
        <v>16.260162601626018</v>
      </c>
      <c r="L2" s="50">
        <v>20.325203252032519</v>
      </c>
      <c r="M2" s="50">
        <f>AVERAGE(K2,L2)</f>
        <v>18.292682926829269</v>
      </c>
      <c r="N2" s="51">
        <f t="shared" ref="N2:N65" si="2">M2/10.7639</f>
        <v>1.6994474982886565</v>
      </c>
    </row>
    <row r="3" spans="1:14" x14ac:dyDescent="0.2">
      <c r="A3" s="3" t="s">
        <v>41</v>
      </c>
      <c r="B3" s="3" t="s">
        <v>42</v>
      </c>
      <c r="C3" s="41" t="str">
        <f ca="1">TRIM(Table1[[#This Row],[Location]])</f>
        <v>Jalan Abu Bakar</v>
      </c>
      <c r="D3" s="3" t="s">
        <v>531</v>
      </c>
      <c r="E3" s="3" t="s">
        <v>4</v>
      </c>
      <c r="F3" s="8" t="str">
        <f t="shared" si="0"/>
        <v>Floor Level</v>
      </c>
      <c r="G3" s="45"/>
      <c r="H3" s="45"/>
      <c r="I3" s="52">
        <v>153</v>
      </c>
      <c r="J3" s="106">
        <f t="shared" si="1"/>
        <v>1646.8782299999998</v>
      </c>
      <c r="K3" s="50">
        <v>11.111111111111111</v>
      </c>
      <c r="L3" s="50">
        <v>12.418300653594772</v>
      </c>
      <c r="M3" s="50">
        <f>AVERAGE(K3,L3)</f>
        <v>11.764705882352942</v>
      </c>
      <c r="N3" s="51">
        <f t="shared" si="2"/>
        <v>1.0929779988993713</v>
      </c>
    </row>
    <row r="4" spans="1:14" x14ac:dyDescent="0.2">
      <c r="A4" s="3" t="s">
        <v>41</v>
      </c>
      <c r="B4" s="3" t="s">
        <v>42</v>
      </c>
      <c r="C4" s="41" t="str">
        <f ca="1">TRIM(Table1[[#This Row],[Location]])</f>
        <v>Jalan Engan</v>
      </c>
      <c r="D4" s="3" t="s">
        <v>531</v>
      </c>
      <c r="E4" s="3" t="s">
        <v>4</v>
      </c>
      <c r="F4" s="8" t="str">
        <f t="shared" si="0"/>
        <v>Floor Level</v>
      </c>
      <c r="G4" s="45"/>
      <c r="H4" s="45"/>
      <c r="I4" s="52">
        <v>131</v>
      </c>
      <c r="J4" s="106">
        <f t="shared" si="1"/>
        <v>1410.0722099999998</v>
      </c>
      <c r="K4" s="50">
        <v>11.450381679389313</v>
      </c>
      <c r="L4" s="50">
        <v>12.977099236641221</v>
      </c>
      <c r="M4" s="50">
        <f>AVERAGE(K4,L4)</f>
        <v>12.213740458015266</v>
      </c>
      <c r="N4" s="51">
        <f t="shared" si="2"/>
        <v>1.1346947164146144</v>
      </c>
    </row>
    <row r="5" spans="1:14" x14ac:dyDescent="0.2">
      <c r="A5" s="3" t="s">
        <v>41</v>
      </c>
      <c r="B5" s="3" t="s">
        <v>42</v>
      </c>
      <c r="C5" s="41" t="str">
        <f ca="1">TRIM(Table1[[#This Row],[Location]])</f>
        <v>Jalan Fatimah</v>
      </c>
      <c r="D5" s="3" t="s">
        <v>531</v>
      </c>
      <c r="E5" s="3" t="s">
        <v>4</v>
      </c>
      <c r="F5" s="8" t="str">
        <f t="shared" si="0"/>
        <v>Floor Level</v>
      </c>
      <c r="G5" s="45"/>
      <c r="H5" s="45"/>
      <c r="I5" s="52">
        <v>162</v>
      </c>
      <c r="J5" s="106">
        <f t="shared" si="1"/>
        <v>1743.7534199999998</v>
      </c>
      <c r="M5" s="50">
        <v>8.0246913580246915</v>
      </c>
      <c r="N5" s="51">
        <f t="shared" si="2"/>
        <v>0.74551894369370686</v>
      </c>
    </row>
    <row r="6" spans="1:14" x14ac:dyDescent="0.2">
      <c r="A6" s="3" t="s">
        <v>41</v>
      </c>
      <c r="B6" s="3" t="s">
        <v>42</v>
      </c>
      <c r="C6" s="41" t="str">
        <f ca="1">TRIM(Table1[[#This Row],[Location]])</f>
        <v>Jalan Ismail</v>
      </c>
      <c r="D6" s="3" t="s">
        <v>531</v>
      </c>
      <c r="E6" s="3" t="s">
        <v>4</v>
      </c>
      <c r="F6" s="8" t="str">
        <f t="shared" si="0"/>
        <v>Floor Level</v>
      </c>
      <c r="G6" s="45"/>
      <c r="H6" s="45"/>
      <c r="I6" s="52">
        <v>146</v>
      </c>
      <c r="J6" s="106">
        <f t="shared" si="1"/>
        <v>1571.5308599999998</v>
      </c>
      <c r="K6" s="50">
        <v>8.9041095890410951</v>
      </c>
      <c r="L6" s="50">
        <v>12.328767123287671</v>
      </c>
      <c r="M6" s="50">
        <f t="shared" ref="M6:M11" si="3">AVERAGE(L6,K6)</f>
        <v>10.616438356164384</v>
      </c>
      <c r="N6" s="51">
        <f t="shared" si="2"/>
        <v>0.98630035174652164</v>
      </c>
    </row>
    <row r="7" spans="1:14" x14ac:dyDescent="0.2">
      <c r="A7" s="3" t="s">
        <v>41</v>
      </c>
      <c r="B7" s="3" t="s">
        <v>42</v>
      </c>
      <c r="C7" s="41" t="str">
        <f ca="1">TRIM(Table1[[#This Row],[Location]])</f>
        <v>Jalan Jenang</v>
      </c>
      <c r="D7" s="3" t="s">
        <v>531</v>
      </c>
      <c r="E7" s="3" t="s">
        <v>4</v>
      </c>
      <c r="F7" s="8" t="str">
        <f t="shared" si="0"/>
        <v>Floor Level</v>
      </c>
      <c r="G7" s="45"/>
      <c r="H7" s="45"/>
      <c r="I7" s="52">
        <v>153</v>
      </c>
      <c r="J7" s="106">
        <f t="shared" si="1"/>
        <v>1646.8782299999998</v>
      </c>
      <c r="K7" s="50">
        <v>9.1503267973856204</v>
      </c>
      <c r="L7" s="50">
        <v>9.8039215686274517</v>
      </c>
      <c r="M7" s="50">
        <f t="shared" si="3"/>
        <v>9.477124183006536</v>
      </c>
      <c r="N7" s="51">
        <f t="shared" si="2"/>
        <v>0.88045449911338236</v>
      </c>
    </row>
    <row r="8" spans="1:14" x14ac:dyDescent="0.2">
      <c r="A8" s="3" t="s">
        <v>41</v>
      </c>
      <c r="B8" s="3" t="s">
        <v>42</v>
      </c>
      <c r="C8" s="41" t="str">
        <f ca="1">TRIM(Table1[[#This Row],[Location]])</f>
        <v>Jalan Mohd Akil</v>
      </c>
      <c r="D8" s="3" t="s">
        <v>531</v>
      </c>
      <c r="E8" s="3" t="s">
        <v>4</v>
      </c>
      <c r="F8" s="8" t="str">
        <f t="shared" si="0"/>
        <v>Floor Level</v>
      </c>
      <c r="G8" s="45"/>
      <c r="H8" s="45"/>
      <c r="I8" s="52">
        <v>157</v>
      </c>
      <c r="J8" s="106">
        <f t="shared" si="1"/>
        <v>1689.9338699999998</v>
      </c>
      <c r="L8" s="50">
        <v>10.828025477707007</v>
      </c>
      <c r="M8" s="50">
        <f t="shared" si="3"/>
        <v>10.828025477707007</v>
      </c>
      <c r="N8" s="51">
        <f t="shared" si="2"/>
        <v>1.0059574575857271</v>
      </c>
    </row>
    <row r="9" spans="1:14" x14ac:dyDescent="0.2">
      <c r="A9" s="3" t="s">
        <v>41</v>
      </c>
      <c r="B9" s="3" t="s">
        <v>42</v>
      </c>
      <c r="C9" s="41" t="str">
        <f ca="1">TRIM(Table1[[#This Row],[Location]])</f>
        <v>Jalan Mohd Salleh</v>
      </c>
      <c r="D9" s="3" t="s">
        <v>531</v>
      </c>
      <c r="E9" s="3" t="s">
        <v>4</v>
      </c>
      <c r="F9" s="8" t="str">
        <f t="shared" si="0"/>
        <v>Floor Level</v>
      </c>
      <c r="G9" s="45"/>
      <c r="H9" s="45"/>
      <c r="I9" s="52">
        <v>129</v>
      </c>
      <c r="J9" s="106">
        <f t="shared" si="1"/>
        <v>1388.5443899999998</v>
      </c>
      <c r="K9" s="50">
        <v>10.077519379844961</v>
      </c>
      <c r="L9" s="50">
        <v>10.852713178294573</v>
      </c>
      <c r="M9" s="50">
        <f t="shared" si="3"/>
        <v>10.465116279069768</v>
      </c>
      <c r="N9" s="51">
        <f t="shared" si="2"/>
        <v>0.97224205716048728</v>
      </c>
    </row>
    <row r="10" spans="1:14" x14ac:dyDescent="0.2">
      <c r="A10" s="3" t="s">
        <v>41</v>
      </c>
      <c r="B10" s="3" t="s">
        <v>42</v>
      </c>
      <c r="C10" s="41" t="str">
        <f ca="1">TRIM(Table1[[#This Row],[Location]])</f>
        <v>Jalan Penjaja</v>
      </c>
      <c r="D10" s="3" t="s">
        <v>531</v>
      </c>
      <c r="E10" s="3" t="s">
        <v>4</v>
      </c>
      <c r="F10" s="8" t="str">
        <f t="shared" si="0"/>
        <v>Floor Level</v>
      </c>
      <c r="G10" s="45"/>
      <c r="H10" s="45"/>
      <c r="I10" s="52">
        <v>159</v>
      </c>
      <c r="J10" s="106">
        <f t="shared" si="1"/>
        <v>1711.4616899999999</v>
      </c>
      <c r="K10" s="50">
        <v>6.2893081761006293</v>
      </c>
      <c r="L10" s="50">
        <v>8.1761006289308185</v>
      </c>
      <c r="M10" s="50">
        <f t="shared" si="3"/>
        <v>7.2327044025157239</v>
      </c>
      <c r="N10" s="51">
        <f t="shared" si="2"/>
        <v>0.67194087668184621</v>
      </c>
    </row>
    <row r="11" spans="1:14" x14ac:dyDescent="0.2">
      <c r="A11" s="3" t="s">
        <v>41</v>
      </c>
      <c r="B11" s="3" t="s">
        <v>42</v>
      </c>
      <c r="C11" s="41" t="str">
        <f ca="1">TRIM(Table1[[#This Row],[Location]])</f>
        <v>Jalan Penggaram</v>
      </c>
      <c r="D11" s="3" t="s">
        <v>531</v>
      </c>
      <c r="E11" s="3" t="s">
        <v>4</v>
      </c>
      <c r="F11" s="8" t="str">
        <f t="shared" si="0"/>
        <v>Floor Level</v>
      </c>
      <c r="G11" s="45"/>
      <c r="H11" s="45"/>
      <c r="I11" s="52">
        <v>134</v>
      </c>
      <c r="J11" s="106">
        <f t="shared" si="1"/>
        <v>1442.36394</v>
      </c>
      <c r="K11" s="50">
        <v>10.447761194029852</v>
      </c>
      <c r="L11" s="50">
        <v>11.194029850746269</v>
      </c>
      <c r="M11" s="50">
        <f t="shared" si="3"/>
        <v>10.82089552238806</v>
      </c>
      <c r="N11" s="51">
        <f t="shared" si="2"/>
        <v>1.0052950624205037</v>
      </c>
    </row>
    <row r="12" spans="1:14" x14ac:dyDescent="0.2">
      <c r="A12" s="3" t="s">
        <v>41</v>
      </c>
      <c r="B12" s="3" t="s">
        <v>42</v>
      </c>
      <c r="C12" s="41" t="str">
        <f ca="1">TRIM(Table1[[#This Row],[Location]])</f>
        <v>Jalan Sultanah</v>
      </c>
      <c r="D12" s="3" t="s">
        <v>531</v>
      </c>
      <c r="E12" s="3" t="s">
        <v>4</v>
      </c>
      <c r="F12" s="8" t="str">
        <f t="shared" si="0"/>
        <v>Floor Level</v>
      </c>
      <c r="G12" s="45"/>
      <c r="H12" s="45"/>
      <c r="I12" s="52">
        <v>129</v>
      </c>
      <c r="J12" s="106">
        <f t="shared" si="1"/>
        <v>1388.5443899999998</v>
      </c>
      <c r="M12" s="50">
        <v>13.953488372093023</v>
      </c>
      <c r="N12" s="51">
        <f t="shared" si="2"/>
        <v>1.2963227428806496</v>
      </c>
    </row>
    <row r="13" spans="1:14" x14ac:dyDescent="0.2">
      <c r="A13" s="3" t="s">
        <v>41</v>
      </c>
      <c r="B13" s="3" t="s">
        <v>42</v>
      </c>
      <c r="C13" s="41" t="str">
        <f ca="1">TRIM(Table1[[#This Row],[Location]])</f>
        <v>Jalan Shahbandar</v>
      </c>
      <c r="D13" s="3" t="s">
        <v>531</v>
      </c>
      <c r="E13" s="3" t="s">
        <v>4</v>
      </c>
      <c r="F13" s="8" t="str">
        <f t="shared" si="0"/>
        <v>Floor Level</v>
      </c>
      <c r="G13" s="45"/>
      <c r="H13" s="45"/>
      <c r="I13" s="52">
        <v>187</v>
      </c>
      <c r="J13" s="106">
        <f t="shared" si="1"/>
        <v>2012.8511699999999</v>
      </c>
      <c r="M13" s="50">
        <v>4.8128342245989302</v>
      </c>
      <c r="N13" s="51">
        <f t="shared" si="2"/>
        <v>0.44712736318610635</v>
      </c>
    </row>
    <row r="14" spans="1:14" x14ac:dyDescent="0.2">
      <c r="A14" s="3" t="s">
        <v>41</v>
      </c>
      <c r="B14" s="3" t="s">
        <v>42</v>
      </c>
      <c r="C14" s="41" t="str">
        <f ca="1">TRIM(Table1[[#This Row],[Location]])</f>
        <v>Jalan Rugayah</v>
      </c>
      <c r="D14" s="3" t="s">
        <v>531</v>
      </c>
      <c r="E14" s="3" t="s">
        <v>4</v>
      </c>
      <c r="F14" s="8" t="str">
        <f t="shared" si="0"/>
        <v>Floor Level</v>
      </c>
      <c r="G14" s="45"/>
      <c r="H14" s="45"/>
      <c r="I14" s="52">
        <v>129</v>
      </c>
      <c r="J14" s="106">
        <f t="shared" si="1"/>
        <v>1388.5443899999998</v>
      </c>
      <c r="M14" s="50">
        <v>10.852713178294573</v>
      </c>
      <c r="N14" s="51">
        <f t="shared" si="2"/>
        <v>1.0082510222405052</v>
      </c>
    </row>
    <row r="15" spans="1:14" x14ac:dyDescent="0.2">
      <c r="A15" s="3" t="s">
        <v>41</v>
      </c>
      <c r="B15" s="3" t="s">
        <v>42</v>
      </c>
      <c r="C15" s="41" t="str">
        <f ca="1">TRIM(Table1[[#This Row],[Location]])</f>
        <v>Jalan Omar</v>
      </c>
      <c r="D15" s="3" t="s">
        <v>531</v>
      </c>
      <c r="E15" s="3" t="s">
        <v>4</v>
      </c>
      <c r="F15" s="8" t="str">
        <f t="shared" si="0"/>
        <v>Floor Level</v>
      </c>
      <c r="G15" s="45"/>
      <c r="H15" s="45"/>
      <c r="I15" s="52">
        <v>150</v>
      </c>
      <c r="J15" s="106">
        <f t="shared" si="1"/>
        <v>1614.5864999999999</v>
      </c>
      <c r="M15" s="50">
        <v>8</v>
      </c>
      <c r="N15" s="51">
        <f t="shared" si="2"/>
        <v>0.74322503925157246</v>
      </c>
    </row>
    <row r="16" spans="1:14" x14ac:dyDescent="0.2">
      <c r="A16" s="3" t="s">
        <v>41</v>
      </c>
      <c r="B16" s="3" t="s">
        <v>42</v>
      </c>
      <c r="C16" s="41" t="str">
        <f ca="1">TRIM(Table1[[#This Row],[Location]])</f>
        <v>Taman Bukit Perdana</v>
      </c>
      <c r="D16" s="3" t="s">
        <v>532</v>
      </c>
      <c r="E16" s="3" t="s">
        <v>4</v>
      </c>
      <c r="F16" s="8" t="str">
        <f t="shared" si="0"/>
        <v>Floor Level</v>
      </c>
      <c r="G16" s="45"/>
      <c r="H16" s="45"/>
      <c r="I16" s="52">
        <v>135</v>
      </c>
      <c r="J16" s="106">
        <f t="shared" si="1"/>
        <v>1453.1278499999999</v>
      </c>
      <c r="M16" s="50">
        <v>9.6296296296296298</v>
      </c>
      <c r="N16" s="51">
        <f t="shared" si="2"/>
        <v>0.89462273243244828</v>
      </c>
    </row>
    <row r="17" spans="1:14" x14ac:dyDescent="0.2">
      <c r="A17" s="3" t="s">
        <v>41</v>
      </c>
      <c r="B17" s="3" t="s">
        <v>42</v>
      </c>
      <c r="C17" s="41" t="str">
        <f ca="1">TRIM(Table1[[#This Row],[Location]])</f>
        <v>Taman Soga</v>
      </c>
      <c r="D17" s="3" t="s">
        <v>532</v>
      </c>
      <c r="E17" s="3" t="s">
        <v>4</v>
      </c>
      <c r="F17" s="8" t="str">
        <f t="shared" si="0"/>
        <v>Floor Level</v>
      </c>
      <c r="G17" s="45"/>
      <c r="H17" s="45"/>
      <c r="I17" s="52">
        <v>129</v>
      </c>
      <c r="J17" s="106">
        <f t="shared" si="1"/>
        <v>1388.5443899999998</v>
      </c>
      <c r="M17" s="50">
        <v>10.077519379844961</v>
      </c>
      <c r="N17" s="51">
        <f t="shared" si="2"/>
        <v>0.93623309208046912</v>
      </c>
    </row>
    <row r="18" spans="1:14" x14ac:dyDescent="0.2">
      <c r="A18" s="3" t="s">
        <v>41</v>
      </c>
      <c r="B18" s="3" t="s">
        <v>42</v>
      </c>
      <c r="C18" s="41" t="str">
        <f ca="1">TRIM(Table1[[#This Row],[Location]])</f>
        <v>Taman Soga</v>
      </c>
      <c r="D18" s="3" t="s">
        <v>532</v>
      </c>
      <c r="E18" s="3" t="s">
        <v>4</v>
      </c>
      <c r="F18" s="8" t="str">
        <f t="shared" si="0"/>
        <v>Floor Level</v>
      </c>
      <c r="G18" s="45"/>
      <c r="H18" s="45"/>
      <c r="I18" s="52">
        <v>67</v>
      </c>
      <c r="J18" s="106">
        <f t="shared" si="1"/>
        <v>721.18196999999998</v>
      </c>
      <c r="K18" s="50">
        <v>8.9552238805970141</v>
      </c>
      <c r="L18" s="50">
        <v>9.7014925373134329</v>
      </c>
      <c r="M18" s="50">
        <f>AVERAGE(K18,L18)</f>
        <v>9.3283582089552226</v>
      </c>
      <c r="N18" s="51">
        <f t="shared" si="2"/>
        <v>0.86663367450043416</v>
      </c>
    </row>
    <row r="19" spans="1:14" x14ac:dyDescent="0.2">
      <c r="A19" s="3" t="s">
        <v>41</v>
      </c>
      <c r="B19" s="3" t="s">
        <v>42</v>
      </c>
      <c r="C19" s="41" t="str">
        <f ca="1">TRIM(Table1[[#This Row],[Location]])</f>
        <v>Taman Orchard Heights</v>
      </c>
      <c r="D19" s="3" t="s">
        <v>532</v>
      </c>
      <c r="E19" s="3" t="s">
        <v>4</v>
      </c>
      <c r="F19" s="8" t="str">
        <f t="shared" si="0"/>
        <v>Floor Level</v>
      </c>
      <c r="G19" s="45"/>
      <c r="H19" s="45"/>
      <c r="I19" s="52">
        <v>139</v>
      </c>
      <c r="J19" s="106">
        <f t="shared" si="1"/>
        <v>1496.1834899999999</v>
      </c>
      <c r="K19" s="50">
        <v>8.6330935251798557</v>
      </c>
      <c r="L19" s="50">
        <v>10.791366906474821</v>
      </c>
      <c r="M19" s="50">
        <f>AVERAGE(K19,L19)</f>
        <v>9.7122302158273381</v>
      </c>
      <c r="N19" s="51">
        <f t="shared" si="2"/>
        <v>0.90229658542232261</v>
      </c>
    </row>
    <row r="20" spans="1:14" x14ac:dyDescent="0.2">
      <c r="A20" s="3" t="s">
        <v>41</v>
      </c>
      <c r="B20" s="3" t="s">
        <v>42</v>
      </c>
      <c r="C20" s="41" t="str">
        <f ca="1">TRIM(Table1[[#This Row],[Location]])</f>
        <v>Taman Flora</v>
      </c>
      <c r="D20" s="3" t="s">
        <v>532</v>
      </c>
      <c r="E20" s="3" t="s">
        <v>4</v>
      </c>
      <c r="F20" s="8" t="str">
        <f t="shared" si="0"/>
        <v>Floor Level</v>
      </c>
      <c r="G20" s="45"/>
      <c r="H20" s="45"/>
      <c r="I20" s="52">
        <v>134</v>
      </c>
      <c r="J20" s="106">
        <f t="shared" si="1"/>
        <v>1442.36394</v>
      </c>
      <c r="M20" s="50">
        <v>10.82089552238806</v>
      </c>
      <c r="N20" s="51">
        <f t="shared" si="2"/>
        <v>1.0052950624205037</v>
      </c>
    </row>
    <row r="21" spans="1:14" x14ac:dyDescent="0.2">
      <c r="A21" s="3" t="s">
        <v>41</v>
      </c>
      <c r="B21" s="3" t="s">
        <v>42</v>
      </c>
      <c r="C21" s="41" t="str">
        <f ca="1">TRIM(Table1[[#This Row],[Location]])</f>
        <v>Taman Pantai</v>
      </c>
      <c r="D21" s="3" t="s">
        <v>532</v>
      </c>
      <c r="E21" s="3" t="s">
        <v>4</v>
      </c>
      <c r="F21" s="8" t="str">
        <f t="shared" si="0"/>
        <v>Floor Level</v>
      </c>
      <c r="G21" s="45"/>
      <c r="H21" s="45"/>
      <c r="I21" s="52">
        <v>123</v>
      </c>
      <c r="J21" s="106">
        <f t="shared" si="1"/>
        <v>1323.96093</v>
      </c>
      <c r="K21" s="50">
        <v>8.1300813008130088</v>
      </c>
      <c r="L21" s="50">
        <v>8.9430894308943092</v>
      </c>
      <c r="M21" s="50">
        <f>AVERAGE(L21,K21)</f>
        <v>8.536585365853659</v>
      </c>
      <c r="N21" s="51">
        <f t="shared" si="2"/>
        <v>0.7930754992013731</v>
      </c>
    </row>
    <row r="22" spans="1:14" x14ac:dyDescent="0.2">
      <c r="A22" s="3" t="str">
        <f t="shared" ref="A22:A56" si="4">A21</f>
        <v>Johor</v>
      </c>
      <c r="B22" s="57" t="s">
        <v>42</v>
      </c>
      <c r="C22" s="4" t="str">
        <f ca="1">TRIM(Table1[[#This Row],[Location]])</f>
        <v>Menara MDBPB</v>
      </c>
      <c r="D22" s="3" t="s">
        <v>531</v>
      </c>
      <c r="E22" s="3" t="s">
        <v>5</v>
      </c>
      <c r="F22" s="68" t="s">
        <v>43</v>
      </c>
      <c r="G22" s="45">
        <v>45</v>
      </c>
      <c r="H22" s="45">
        <v>64</v>
      </c>
      <c r="I22" s="65">
        <f>AVERAGE(G22,H22)</f>
        <v>54.5</v>
      </c>
      <c r="J22" s="106">
        <f t="shared" si="1"/>
        <v>586.63309499999991</v>
      </c>
      <c r="K22" s="50">
        <v>24.29</v>
      </c>
      <c r="L22" s="50">
        <v>73.69</v>
      </c>
      <c r="M22" s="50">
        <f>AVERAGE(K22,L22)</f>
        <v>48.989999999999995</v>
      </c>
      <c r="N22" s="51">
        <f t="shared" si="2"/>
        <v>4.5513243341168161</v>
      </c>
    </row>
    <row r="23" spans="1:14" x14ac:dyDescent="0.2">
      <c r="A23" s="3" t="str">
        <f t="shared" si="4"/>
        <v>Johor</v>
      </c>
      <c r="B23" s="57" t="s">
        <v>42</v>
      </c>
      <c r="C23" s="4" t="str">
        <f ca="1">TRIM(Table1[[#This Row],[Location]])</f>
        <v>Menara MDBPB</v>
      </c>
      <c r="D23" s="3" t="s">
        <v>531</v>
      </c>
      <c r="E23" s="3" t="s">
        <v>5</v>
      </c>
      <c r="F23" s="68">
        <v>1</v>
      </c>
      <c r="G23" s="45"/>
      <c r="H23" s="45"/>
      <c r="I23" s="45">
        <v>43</v>
      </c>
      <c r="J23" s="106">
        <f t="shared" si="1"/>
        <v>462.84812999999997</v>
      </c>
      <c r="M23" s="50">
        <v>23.39</v>
      </c>
      <c r="N23" s="51">
        <f t="shared" si="2"/>
        <v>2.1730042085117849</v>
      </c>
    </row>
    <row r="24" spans="1:14" x14ac:dyDescent="0.2">
      <c r="A24" s="3" t="str">
        <f t="shared" si="4"/>
        <v>Johor</v>
      </c>
      <c r="B24" s="57" t="s">
        <v>42</v>
      </c>
      <c r="C24" s="4" t="str">
        <f ca="1">TRIM(Table1[[#This Row],[Location]])</f>
        <v>Menara MDBPB</v>
      </c>
      <c r="D24" s="3" t="s">
        <v>531</v>
      </c>
      <c r="E24" s="3" t="s">
        <v>5</v>
      </c>
      <c r="F24" s="68">
        <f>F23</f>
        <v>1</v>
      </c>
      <c r="G24" s="45"/>
      <c r="H24" s="45"/>
      <c r="I24" s="45">
        <v>199</v>
      </c>
      <c r="J24" s="106">
        <f t="shared" si="1"/>
        <v>2142.01809</v>
      </c>
      <c r="M24" s="50">
        <v>11.02</v>
      </c>
      <c r="N24" s="51">
        <f t="shared" si="2"/>
        <v>1.0237924915690411</v>
      </c>
    </row>
    <row r="25" spans="1:14" x14ac:dyDescent="0.2">
      <c r="A25" s="3" t="str">
        <f t="shared" si="4"/>
        <v>Johor</v>
      </c>
      <c r="B25" s="57" t="s">
        <v>42</v>
      </c>
      <c r="C25" s="4" t="str">
        <f ca="1">TRIM(Table1[[#This Row],[Location]])</f>
        <v>Menara MDBPB</v>
      </c>
      <c r="D25" s="3" t="s">
        <v>531</v>
      </c>
      <c r="E25" s="3" t="s">
        <v>5</v>
      </c>
      <c r="F25" s="68">
        <v>2</v>
      </c>
      <c r="G25" s="45">
        <v>25</v>
      </c>
      <c r="H25" s="45">
        <v>45</v>
      </c>
      <c r="I25" s="65">
        <f>AVERAGE(G25,H25)</f>
        <v>35</v>
      </c>
      <c r="J25" s="106">
        <f t="shared" si="1"/>
        <v>376.73684999999995</v>
      </c>
      <c r="K25" s="50">
        <v>11.21</v>
      </c>
      <c r="L25" s="50">
        <v>19.78</v>
      </c>
      <c r="M25" s="50">
        <f t="shared" ref="M25:M51" si="5">AVERAGE(K25,L25)</f>
        <v>15.495000000000001</v>
      </c>
      <c r="N25" s="51">
        <f t="shared" si="2"/>
        <v>1.4395339979003894</v>
      </c>
    </row>
    <row r="26" spans="1:14" x14ac:dyDescent="0.2">
      <c r="A26" s="3" t="str">
        <f t="shared" si="4"/>
        <v>Johor</v>
      </c>
      <c r="B26" s="3" t="s">
        <v>42</v>
      </c>
      <c r="C26" s="4" t="str">
        <f ca="1">TRIM(Table1[[#This Row],[Location]])</f>
        <v>Plaza Lian Hoe</v>
      </c>
      <c r="D26" s="3" t="s">
        <v>532</v>
      </c>
      <c r="E26" s="3" t="s">
        <v>5</v>
      </c>
      <c r="F26" s="68" t="s">
        <v>43</v>
      </c>
      <c r="G26" s="45">
        <v>62</v>
      </c>
      <c r="H26" s="45">
        <v>71</v>
      </c>
      <c r="I26" s="65">
        <f>AVERAGE(G26,H26)</f>
        <v>66.5</v>
      </c>
      <c r="J26" s="106">
        <f t="shared" si="1"/>
        <v>715.80001499999992</v>
      </c>
      <c r="K26" s="50">
        <v>21.15</v>
      </c>
      <c r="L26" s="50">
        <v>25.99</v>
      </c>
      <c r="M26" s="50">
        <f t="shared" si="5"/>
        <v>23.57</v>
      </c>
      <c r="N26" s="51">
        <f t="shared" si="2"/>
        <v>2.1897267718949451</v>
      </c>
    </row>
    <row r="27" spans="1:14" x14ac:dyDescent="0.2">
      <c r="A27" s="3" t="str">
        <f t="shared" si="4"/>
        <v>Johor</v>
      </c>
      <c r="B27" s="3" t="str">
        <f>B26</f>
        <v>Batu Pahat</v>
      </c>
      <c r="C27" s="4" t="str">
        <f ca="1">TRIM(Table1[[#This Row],[Location]])</f>
        <v>Plaza Lian Hoe</v>
      </c>
      <c r="D27" s="3" t="s">
        <v>532</v>
      </c>
      <c r="E27" s="3" t="s">
        <v>5</v>
      </c>
      <c r="F27" s="68" t="str">
        <f>F26</f>
        <v>Ground</v>
      </c>
      <c r="G27" s="45">
        <v>100</v>
      </c>
      <c r="H27" s="45">
        <v>108</v>
      </c>
      <c r="I27" s="65">
        <f>AVERAGE(G27,H27)</f>
        <v>104</v>
      </c>
      <c r="J27" s="106">
        <f t="shared" si="1"/>
        <v>1119.4466399999999</v>
      </c>
      <c r="K27" s="50">
        <v>18.440000000000001</v>
      </c>
      <c r="L27" s="50">
        <v>19.95</v>
      </c>
      <c r="M27" s="50">
        <f t="shared" si="5"/>
        <v>19.195</v>
      </c>
      <c r="N27" s="51">
        <f t="shared" si="2"/>
        <v>1.7832755785542416</v>
      </c>
    </row>
    <row r="28" spans="1:14" x14ac:dyDescent="0.2">
      <c r="A28" s="3" t="str">
        <f t="shared" si="4"/>
        <v>Johor</v>
      </c>
      <c r="B28" s="3" t="str">
        <f>B27</f>
        <v>Batu Pahat</v>
      </c>
      <c r="C28" s="4" t="str">
        <f ca="1">TRIM(Table1[[#This Row],[Location]])</f>
        <v>The Summit New Wing</v>
      </c>
      <c r="D28" s="3" t="s">
        <v>532</v>
      </c>
      <c r="E28" s="3" t="s">
        <v>5</v>
      </c>
      <c r="F28" s="68" t="s">
        <v>44</v>
      </c>
      <c r="G28" s="45"/>
      <c r="H28" s="45"/>
      <c r="I28" s="45">
        <v>51</v>
      </c>
      <c r="J28" s="106">
        <f t="shared" si="1"/>
        <v>548.95940999999993</v>
      </c>
      <c r="K28" s="50">
        <v>29.41</v>
      </c>
      <c r="L28" s="50">
        <v>39.21</v>
      </c>
      <c r="M28" s="50">
        <f t="shared" si="5"/>
        <v>34.31</v>
      </c>
      <c r="N28" s="51">
        <f t="shared" si="2"/>
        <v>3.1875063870901812</v>
      </c>
    </row>
    <row r="29" spans="1:14" x14ac:dyDescent="0.2">
      <c r="A29" s="3" t="str">
        <f t="shared" si="4"/>
        <v>Johor</v>
      </c>
      <c r="B29" s="3" t="str">
        <f>B28</f>
        <v>Batu Pahat</v>
      </c>
      <c r="C29" s="4" t="str">
        <f ca="1">TRIM(Table1[[#This Row],[Location]])</f>
        <v>The Summit New Wing</v>
      </c>
      <c r="D29" s="3" t="s">
        <v>532</v>
      </c>
      <c r="E29" s="3" t="s">
        <v>5</v>
      </c>
      <c r="F29" s="68" t="s">
        <v>43</v>
      </c>
      <c r="G29" s="45"/>
      <c r="H29" s="45"/>
      <c r="I29" s="45">
        <v>51</v>
      </c>
      <c r="J29" s="106">
        <f t="shared" si="1"/>
        <v>548.95940999999993</v>
      </c>
      <c r="K29" s="50">
        <v>23.52</v>
      </c>
      <c r="L29" s="50">
        <v>35.29</v>
      </c>
      <c r="M29" s="50">
        <f t="shared" si="5"/>
        <v>29.405000000000001</v>
      </c>
      <c r="N29" s="51">
        <f t="shared" si="2"/>
        <v>2.7318165348990608</v>
      </c>
    </row>
    <row r="30" spans="1:14" x14ac:dyDescent="0.2">
      <c r="A30" s="3" t="str">
        <f t="shared" si="4"/>
        <v>Johor</v>
      </c>
      <c r="B30" s="3" t="str">
        <f>B29</f>
        <v>Batu Pahat</v>
      </c>
      <c r="C30" s="4" t="str">
        <f ca="1">TRIM(Table1[[#This Row],[Location]])</f>
        <v>The Summit</v>
      </c>
      <c r="D30" s="3" t="s">
        <v>532</v>
      </c>
      <c r="E30" s="3" t="s">
        <v>5</v>
      </c>
      <c r="F30" s="68" t="s">
        <v>44</v>
      </c>
      <c r="G30" s="45"/>
      <c r="H30" s="45"/>
      <c r="I30" s="45">
        <v>67</v>
      </c>
      <c r="J30" s="106">
        <f t="shared" si="1"/>
        <v>721.18196999999998</v>
      </c>
      <c r="K30" s="50">
        <v>14.92</v>
      </c>
      <c r="L30" s="50">
        <v>16.41</v>
      </c>
      <c r="M30" s="50">
        <f t="shared" si="5"/>
        <v>15.664999999999999</v>
      </c>
      <c r="N30" s="51">
        <f t="shared" si="2"/>
        <v>1.4553275299844852</v>
      </c>
    </row>
    <row r="31" spans="1:14" x14ac:dyDescent="0.2">
      <c r="A31" s="3" t="str">
        <f t="shared" si="4"/>
        <v>Johor</v>
      </c>
      <c r="B31" s="3" t="str">
        <f>B30</f>
        <v>Batu Pahat</v>
      </c>
      <c r="C31" s="4" t="str">
        <f ca="1">TRIM(Table1[[#This Row],[Location]])</f>
        <v>The Summit</v>
      </c>
      <c r="D31" s="3" t="s">
        <v>532</v>
      </c>
      <c r="E31" s="3" t="s">
        <v>5</v>
      </c>
      <c r="F31" s="68" t="str">
        <f>F30</f>
        <v>Lower Ground</v>
      </c>
      <c r="G31" s="45"/>
      <c r="H31" s="45"/>
      <c r="I31" s="45">
        <v>51</v>
      </c>
      <c r="J31" s="106">
        <f t="shared" si="1"/>
        <v>548.95940999999993</v>
      </c>
      <c r="K31" s="50">
        <v>19.600000000000001</v>
      </c>
      <c r="L31" s="50">
        <v>23.52</v>
      </c>
      <c r="M31" s="50">
        <f t="shared" si="5"/>
        <v>21.560000000000002</v>
      </c>
      <c r="N31" s="51">
        <f t="shared" si="2"/>
        <v>2.0029914807829878</v>
      </c>
    </row>
    <row r="32" spans="1:14" x14ac:dyDescent="0.2">
      <c r="A32" s="3" t="str">
        <f t="shared" si="4"/>
        <v>Johor</v>
      </c>
      <c r="B32" s="3" t="s">
        <v>42</v>
      </c>
      <c r="C32" s="4" t="str">
        <f ca="1">TRIM(Table1[[#This Row],[Location]])</f>
        <v>Aeon Big</v>
      </c>
      <c r="D32" s="3" t="s">
        <v>533</v>
      </c>
      <c r="E32" s="3" t="s">
        <v>5</v>
      </c>
      <c r="F32" s="68" t="s">
        <v>43</v>
      </c>
      <c r="G32" s="45">
        <v>25</v>
      </c>
      <c r="H32" s="45">
        <v>35</v>
      </c>
      <c r="I32" s="65">
        <f t="shared" ref="I32:I51" si="6">AVERAGE(G32,H32)</f>
        <v>30</v>
      </c>
      <c r="J32" s="106">
        <f t="shared" si="1"/>
        <v>322.91729999999995</v>
      </c>
      <c r="K32" s="50">
        <v>72.12</v>
      </c>
      <c r="L32" s="50">
        <v>86.11</v>
      </c>
      <c r="M32" s="50">
        <f t="shared" si="5"/>
        <v>79.115000000000009</v>
      </c>
      <c r="N32" s="51">
        <f t="shared" si="2"/>
        <v>7.3500311225485202</v>
      </c>
    </row>
    <row r="33" spans="1:19" ht="15.75" x14ac:dyDescent="0.25">
      <c r="A33" s="3" t="str">
        <f t="shared" si="4"/>
        <v>Johor</v>
      </c>
      <c r="B33" s="3" t="str">
        <f t="shared" ref="B33:B40" si="7">B32</f>
        <v>Batu Pahat</v>
      </c>
      <c r="C33" s="76" t="str">
        <f ca="1">TRIM(Table1[[#This Row],[Location]])</f>
        <v>Aeon Big</v>
      </c>
      <c r="D33" s="3" t="s">
        <v>533</v>
      </c>
      <c r="E33" s="3" t="s">
        <v>5</v>
      </c>
      <c r="F33" s="68" t="str">
        <f>F32</f>
        <v>Ground</v>
      </c>
      <c r="G33" s="45">
        <v>46</v>
      </c>
      <c r="H33" s="45">
        <v>51</v>
      </c>
      <c r="I33" s="65">
        <f t="shared" si="6"/>
        <v>48.5</v>
      </c>
      <c r="J33" s="106">
        <f t="shared" si="1"/>
        <v>522.04963499999997</v>
      </c>
      <c r="K33" s="50">
        <v>57</v>
      </c>
      <c r="L33" s="50">
        <v>107</v>
      </c>
      <c r="M33" s="50">
        <f t="shared" si="5"/>
        <v>82</v>
      </c>
      <c r="N33" s="51">
        <f t="shared" si="2"/>
        <v>7.6180566523286171</v>
      </c>
    </row>
    <row r="34" spans="1:19" x14ac:dyDescent="0.2">
      <c r="A34" s="3" t="str">
        <f t="shared" si="4"/>
        <v>Johor</v>
      </c>
      <c r="B34" s="3" t="str">
        <f t="shared" si="7"/>
        <v>Batu Pahat</v>
      </c>
      <c r="C34" s="4" t="str">
        <f ca="1">TRIM(Table1[[#This Row],[Location]])</f>
        <v>Aeon Big</v>
      </c>
      <c r="D34" s="3" t="s">
        <v>533</v>
      </c>
      <c r="E34" s="3" t="s">
        <v>5</v>
      </c>
      <c r="F34" s="68" t="str">
        <f>F33</f>
        <v>Ground</v>
      </c>
      <c r="G34" s="45">
        <v>52</v>
      </c>
      <c r="H34" s="45">
        <v>67</v>
      </c>
      <c r="I34" s="65">
        <f t="shared" si="6"/>
        <v>59.5</v>
      </c>
      <c r="J34" s="106">
        <f t="shared" si="1"/>
        <v>640.45264499999996</v>
      </c>
      <c r="K34" s="50">
        <v>62.43</v>
      </c>
      <c r="L34" s="50">
        <v>114.21</v>
      </c>
      <c r="M34" s="50">
        <f t="shared" si="5"/>
        <v>88.32</v>
      </c>
      <c r="N34" s="51">
        <f t="shared" si="2"/>
        <v>8.205204433337359</v>
      </c>
    </row>
    <row r="35" spans="1:19" x14ac:dyDescent="0.2">
      <c r="A35" s="3" t="str">
        <f t="shared" si="4"/>
        <v>Johor</v>
      </c>
      <c r="B35" s="3" t="str">
        <f t="shared" si="7"/>
        <v>Batu Pahat</v>
      </c>
      <c r="C35" s="4" t="str">
        <f ca="1">TRIM(Table1[[#This Row],[Location]])</f>
        <v>Aeon Big</v>
      </c>
      <c r="D35" s="3" t="s">
        <v>533</v>
      </c>
      <c r="E35" s="3" t="s">
        <v>5</v>
      </c>
      <c r="F35" s="68" t="str">
        <f>F34</f>
        <v>Ground</v>
      </c>
      <c r="G35" s="45">
        <v>76</v>
      </c>
      <c r="H35" s="45">
        <v>108</v>
      </c>
      <c r="I35" s="65">
        <f t="shared" si="6"/>
        <v>92</v>
      </c>
      <c r="J35" s="106">
        <f t="shared" si="1"/>
        <v>990.27971999999988</v>
      </c>
      <c r="K35" s="50">
        <v>38.72</v>
      </c>
      <c r="L35" s="50">
        <v>59.2</v>
      </c>
      <c r="M35" s="50">
        <f t="shared" si="5"/>
        <v>48.96</v>
      </c>
      <c r="N35" s="51">
        <f t="shared" si="2"/>
        <v>4.5485372402196234</v>
      </c>
    </row>
    <row r="36" spans="1:19" x14ac:dyDescent="0.2">
      <c r="A36" s="3" t="str">
        <f t="shared" si="4"/>
        <v>Johor</v>
      </c>
      <c r="B36" s="3" t="str">
        <f t="shared" si="7"/>
        <v>Batu Pahat</v>
      </c>
      <c r="C36" s="4" t="str">
        <f ca="1">TRIM(Table1[[#This Row],[Location]])</f>
        <v>Aeon Big</v>
      </c>
      <c r="D36" s="3" t="s">
        <v>533</v>
      </c>
      <c r="E36" s="3" t="s">
        <v>5</v>
      </c>
      <c r="F36" s="68" t="str">
        <f>F35</f>
        <v>Ground</v>
      </c>
      <c r="G36" s="45">
        <v>124</v>
      </c>
      <c r="H36" s="45">
        <v>135</v>
      </c>
      <c r="I36" s="65">
        <f t="shared" si="6"/>
        <v>129.5</v>
      </c>
      <c r="J36" s="106">
        <f t="shared" si="1"/>
        <v>1393.9263449999999</v>
      </c>
      <c r="K36" s="50">
        <v>36.6</v>
      </c>
      <c r="L36" s="50">
        <v>57.06</v>
      </c>
      <c r="M36" s="50">
        <f t="shared" si="5"/>
        <v>46.83</v>
      </c>
      <c r="N36" s="51">
        <f t="shared" si="2"/>
        <v>4.3506535735188923</v>
      </c>
    </row>
    <row r="37" spans="1:19" x14ac:dyDescent="0.2">
      <c r="A37" s="3" t="str">
        <f t="shared" si="4"/>
        <v>Johor</v>
      </c>
      <c r="B37" s="3" t="str">
        <f t="shared" si="7"/>
        <v>Batu Pahat</v>
      </c>
      <c r="C37" s="62" t="str">
        <f ca="1">TRIM(Table1[[#This Row],[Location]])</f>
        <v>Square One</v>
      </c>
      <c r="D37" s="3" t="s">
        <v>533</v>
      </c>
      <c r="E37" s="3" t="s">
        <v>5</v>
      </c>
      <c r="F37" s="68" t="s">
        <v>43</v>
      </c>
      <c r="G37" s="45">
        <v>18</v>
      </c>
      <c r="H37" s="45">
        <v>24</v>
      </c>
      <c r="I37" s="65">
        <f t="shared" si="6"/>
        <v>21</v>
      </c>
      <c r="J37" s="106">
        <f t="shared" si="1"/>
        <v>226.04210999999998</v>
      </c>
      <c r="K37" s="50">
        <v>53.82</v>
      </c>
      <c r="L37" s="50">
        <v>86.11</v>
      </c>
      <c r="M37" s="50">
        <f t="shared" si="5"/>
        <v>69.965000000000003</v>
      </c>
      <c r="N37" s="51">
        <f t="shared" si="2"/>
        <v>6.4999674839045332</v>
      </c>
    </row>
    <row r="38" spans="1:19" ht="15.75" x14ac:dyDescent="0.25">
      <c r="A38" s="3" t="str">
        <f t="shared" si="4"/>
        <v>Johor</v>
      </c>
      <c r="B38" s="3" t="str">
        <f t="shared" si="7"/>
        <v>Batu Pahat</v>
      </c>
      <c r="C38" s="76" t="str">
        <f ca="1">TRIM(Table1[[#This Row],[Location]])</f>
        <v>Square One</v>
      </c>
      <c r="D38" s="3" t="s">
        <v>533</v>
      </c>
      <c r="E38" s="3" t="s">
        <v>5</v>
      </c>
      <c r="F38" s="68" t="str">
        <f>F37</f>
        <v>Ground</v>
      </c>
      <c r="G38" s="45">
        <v>41</v>
      </c>
      <c r="H38" s="45">
        <v>43</v>
      </c>
      <c r="I38" s="65">
        <f t="shared" si="6"/>
        <v>42</v>
      </c>
      <c r="J38" s="106">
        <f t="shared" si="1"/>
        <v>452.08421999999996</v>
      </c>
      <c r="K38" s="50">
        <v>86.11</v>
      </c>
      <c r="L38" s="50">
        <v>116.9</v>
      </c>
      <c r="M38" s="50">
        <f t="shared" si="5"/>
        <v>101.505</v>
      </c>
      <c r="N38" s="51">
        <f t="shared" si="2"/>
        <v>9.4301322011538566</v>
      </c>
    </row>
    <row r="39" spans="1:19" x14ac:dyDescent="0.2">
      <c r="A39" s="3" t="str">
        <f t="shared" si="4"/>
        <v>Johor</v>
      </c>
      <c r="B39" s="3" t="str">
        <f t="shared" si="7"/>
        <v>Batu Pahat</v>
      </c>
      <c r="C39" s="62" t="str">
        <f ca="1">TRIM(Table1[[#This Row],[Location]])</f>
        <v>Square One</v>
      </c>
      <c r="D39" s="3" t="s">
        <v>533</v>
      </c>
      <c r="E39" s="3" t="s">
        <v>5</v>
      </c>
      <c r="F39" s="68">
        <v>1</v>
      </c>
      <c r="G39" s="45">
        <v>43</v>
      </c>
      <c r="H39" s="45">
        <v>46</v>
      </c>
      <c r="I39" s="65">
        <f t="shared" si="6"/>
        <v>44.5</v>
      </c>
      <c r="J39" s="106">
        <f t="shared" si="1"/>
        <v>478.99399499999998</v>
      </c>
      <c r="K39" s="50">
        <v>50.9</v>
      </c>
      <c r="L39" s="50">
        <v>53.82</v>
      </c>
      <c r="M39" s="50">
        <f t="shared" si="5"/>
        <v>52.36</v>
      </c>
      <c r="N39" s="51">
        <f t="shared" si="2"/>
        <v>4.8644078819015411</v>
      </c>
    </row>
    <row r="40" spans="1:19" x14ac:dyDescent="0.2">
      <c r="A40" s="3" t="str">
        <f t="shared" si="4"/>
        <v>Johor</v>
      </c>
      <c r="B40" s="3" t="str">
        <f t="shared" si="7"/>
        <v>Batu Pahat</v>
      </c>
      <c r="C40" s="62" t="str">
        <f ca="1">TRIM(Table1[[#This Row],[Location]])</f>
        <v>Square One</v>
      </c>
      <c r="D40" s="3" t="s">
        <v>533</v>
      </c>
      <c r="E40" s="3" t="s">
        <v>5</v>
      </c>
      <c r="F40" s="68">
        <v>2</v>
      </c>
      <c r="G40" s="45">
        <v>20</v>
      </c>
      <c r="H40" s="45">
        <v>26</v>
      </c>
      <c r="I40" s="65">
        <f t="shared" si="6"/>
        <v>23</v>
      </c>
      <c r="J40" s="106">
        <f t="shared" si="1"/>
        <v>247.56992999999997</v>
      </c>
      <c r="K40" s="50">
        <v>76.099999999999994</v>
      </c>
      <c r="L40" s="50">
        <v>106.56</v>
      </c>
      <c r="M40" s="50">
        <f t="shared" si="5"/>
        <v>91.33</v>
      </c>
      <c r="N40" s="51">
        <f t="shared" si="2"/>
        <v>8.4848428543557635</v>
      </c>
      <c r="R40" s="17"/>
      <c r="S40" s="21"/>
    </row>
    <row r="41" spans="1:19" x14ac:dyDescent="0.2">
      <c r="A41" s="3" t="str">
        <f t="shared" si="4"/>
        <v>Johor</v>
      </c>
      <c r="B41" s="3" t="s">
        <v>42</v>
      </c>
      <c r="C41" s="4" t="str">
        <f ca="1">TRIM(Table1[[#This Row],[Location]])</f>
        <v>Batu Pahat Mall</v>
      </c>
      <c r="D41" s="3" t="s">
        <v>534</v>
      </c>
      <c r="E41" s="3" t="s">
        <v>5</v>
      </c>
      <c r="F41" s="68" t="s">
        <v>45</v>
      </c>
      <c r="G41" s="45">
        <v>29</v>
      </c>
      <c r="H41" s="45">
        <v>31</v>
      </c>
      <c r="I41" s="65">
        <f t="shared" si="6"/>
        <v>30</v>
      </c>
      <c r="J41" s="106">
        <f t="shared" si="1"/>
        <v>322.91729999999995</v>
      </c>
      <c r="K41" s="50">
        <v>106.75</v>
      </c>
      <c r="L41" s="50">
        <v>110.26</v>
      </c>
      <c r="M41" s="50">
        <f t="shared" si="5"/>
        <v>108.505</v>
      </c>
      <c r="N41" s="51">
        <f t="shared" si="2"/>
        <v>10.080454110498982</v>
      </c>
      <c r="R41" s="17"/>
      <c r="S41" s="21"/>
    </row>
    <row r="42" spans="1:19" x14ac:dyDescent="0.2">
      <c r="A42" s="3" t="str">
        <f t="shared" si="4"/>
        <v>Johor</v>
      </c>
      <c r="B42" s="3" t="str">
        <f t="shared" ref="B42:B48" si="8">B41</f>
        <v>Batu Pahat</v>
      </c>
      <c r="C42" s="62" t="str">
        <f ca="1">TRIM(Table1[[#This Row],[Location]])</f>
        <v>Batu Pahat Mall</v>
      </c>
      <c r="D42" s="3" t="s">
        <v>534</v>
      </c>
      <c r="E42" s="3" t="s">
        <v>5</v>
      </c>
      <c r="F42" s="68" t="s">
        <v>43</v>
      </c>
      <c r="G42" s="45">
        <v>36</v>
      </c>
      <c r="H42" s="45">
        <v>47</v>
      </c>
      <c r="I42" s="65">
        <f t="shared" si="6"/>
        <v>41.5</v>
      </c>
      <c r="J42" s="106">
        <f t="shared" si="1"/>
        <v>446.70226499999995</v>
      </c>
      <c r="K42" s="50">
        <v>166.25</v>
      </c>
      <c r="L42" s="50">
        <v>162.12</v>
      </c>
      <c r="M42" s="50">
        <f t="shared" si="5"/>
        <v>164.185</v>
      </c>
      <c r="N42" s="51">
        <f t="shared" si="2"/>
        <v>15.253300383689927</v>
      </c>
      <c r="R42" s="17"/>
      <c r="S42" s="21"/>
    </row>
    <row r="43" spans="1:19" x14ac:dyDescent="0.2">
      <c r="A43" s="3" t="str">
        <f t="shared" si="4"/>
        <v>Johor</v>
      </c>
      <c r="B43" s="3" t="str">
        <f t="shared" si="8"/>
        <v>Batu Pahat</v>
      </c>
      <c r="C43" s="4" t="str">
        <f ca="1">TRIM(Table1[[#This Row],[Location]])</f>
        <v>Batu Pahat Mall</v>
      </c>
      <c r="D43" s="3" t="s">
        <v>534</v>
      </c>
      <c r="E43" s="3" t="s">
        <v>5</v>
      </c>
      <c r="F43" s="68" t="str">
        <f>F42</f>
        <v>Ground</v>
      </c>
      <c r="G43" s="45">
        <v>61</v>
      </c>
      <c r="H43" s="45">
        <v>84</v>
      </c>
      <c r="I43" s="65">
        <f t="shared" si="6"/>
        <v>72.5</v>
      </c>
      <c r="J43" s="106">
        <f t="shared" si="1"/>
        <v>780.38347499999998</v>
      </c>
      <c r="K43" s="50">
        <v>132.55000000000001</v>
      </c>
      <c r="L43" s="50">
        <v>161.47</v>
      </c>
      <c r="M43" s="50">
        <f t="shared" si="5"/>
        <v>147.01</v>
      </c>
      <c r="N43" s="51">
        <f t="shared" si="2"/>
        <v>13.657689127546707</v>
      </c>
      <c r="R43" s="17"/>
      <c r="S43" s="21"/>
    </row>
    <row r="44" spans="1:19" x14ac:dyDescent="0.2">
      <c r="A44" s="3" t="str">
        <f t="shared" si="4"/>
        <v>Johor</v>
      </c>
      <c r="B44" s="3" t="str">
        <f t="shared" si="8"/>
        <v>Batu Pahat</v>
      </c>
      <c r="C44" s="4" t="str">
        <f ca="1">TRIM(Table1[[#This Row],[Location]])</f>
        <v>Batu Pahat Mall</v>
      </c>
      <c r="D44" s="3" t="s">
        <v>534</v>
      </c>
      <c r="E44" s="3" t="s">
        <v>5</v>
      </c>
      <c r="F44" s="68" t="str">
        <f>F43</f>
        <v>Ground</v>
      </c>
      <c r="G44" s="45">
        <v>117</v>
      </c>
      <c r="H44" s="45">
        <v>170</v>
      </c>
      <c r="I44" s="65">
        <f t="shared" si="6"/>
        <v>143.5</v>
      </c>
      <c r="J44" s="106">
        <f t="shared" si="1"/>
        <v>1544.621085</v>
      </c>
      <c r="K44" s="50">
        <v>124.32</v>
      </c>
      <c r="L44" s="50">
        <v>82.38</v>
      </c>
      <c r="M44" s="50">
        <f t="shared" si="5"/>
        <v>103.35</v>
      </c>
      <c r="N44" s="51">
        <f t="shared" si="2"/>
        <v>9.6015384758312514</v>
      </c>
      <c r="R44" s="17"/>
      <c r="S44" s="21"/>
    </row>
    <row r="45" spans="1:19" x14ac:dyDescent="0.2">
      <c r="A45" s="3" t="str">
        <f t="shared" si="4"/>
        <v>Johor</v>
      </c>
      <c r="B45" s="3" t="str">
        <f t="shared" si="8"/>
        <v>Batu Pahat</v>
      </c>
      <c r="C45" s="4" t="str">
        <f ca="1">TRIM(Table1[[#This Row],[Location]])</f>
        <v>Batu Pahat Mall</v>
      </c>
      <c r="D45" s="3" t="s">
        <v>534</v>
      </c>
      <c r="E45" s="3" t="s">
        <v>5</v>
      </c>
      <c r="F45" s="68">
        <v>1</v>
      </c>
      <c r="G45" s="45">
        <v>36</v>
      </c>
      <c r="H45" s="45">
        <v>52</v>
      </c>
      <c r="I45" s="65">
        <f t="shared" si="6"/>
        <v>44</v>
      </c>
      <c r="J45" s="106">
        <f t="shared" si="1"/>
        <v>473.61203999999998</v>
      </c>
      <c r="K45" s="50">
        <v>99.02</v>
      </c>
      <c r="L45" s="50">
        <v>105</v>
      </c>
      <c r="M45" s="50">
        <f t="shared" si="5"/>
        <v>102.00999999999999</v>
      </c>
      <c r="N45" s="51">
        <f t="shared" si="2"/>
        <v>9.4770482817566126</v>
      </c>
      <c r="R45" s="17"/>
      <c r="S45" s="21"/>
    </row>
    <row r="46" spans="1:19" x14ac:dyDescent="0.2">
      <c r="A46" s="3" t="str">
        <f t="shared" si="4"/>
        <v>Johor</v>
      </c>
      <c r="B46" s="3" t="str">
        <f t="shared" si="8"/>
        <v>Batu Pahat</v>
      </c>
      <c r="C46" s="64" t="str">
        <f ca="1">TRIM(Table1[[#This Row],[Location]])</f>
        <v>Batu Pahat Mall</v>
      </c>
      <c r="D46" s="3" t="s">
        <v>534</v>
      </c>
      <c r="E46" s="3" t="s">
        <v>5</v>
      </c>
      <c r="F46" s="68">
        <f>F45</f>
        <v>1</v>
      </c>
      <c r="G46" s="45">
        <v>61</v>
      </c>
      <c r="H46" s="45">
        <v>84</v>
      </c>
      <c r="I46" s="65">
        <f t="shared" si="6"/>
        <v>72.5</v>
      </c>
      <c r="J46" s="106">
        <f t="shared" si="1"/>
        <v>780.38347499999998</v>
      </c>
      <c r="K46" s="50">
        <v>75.34</v>
      </c>
      <c r="L46" s="50">
        <v>86.11</v>
      </c>
      <c r="M46" s="50">
        <f t="shared" si="5"/>
        <v>80.724999999999994</v>
      </c>
      <c r="N46" s="51">
        <f t="shared" si="2"/>
        <v>7.4996051616978976</v>
      </c>
      <c r="R46" s="17"/>
      <c r="S46" s="21"/>
    </row>
    <row r="47" spans="1:19" x14ac:dyDescent="0.2">
      <c r="A47" s="3" t="str">
        <f t="shared" si="4"/>
        <v>Johor</v>
      </c>
      <c r="B47" s="3" t="str">
        <f t="shared" si="8"/>
        <v>Batu Pahat</v>
      </c>
      <c r="C47" s="4" t="str">
        <f ca="1">TRIM(Table1[[#This Row],[Location]])</f>
        <v>Batu Pahat Mall</v>
      </c>
      <c r="D47" s="3" t="s">
        <v>534</v>
      </c>
      <c r="E47" s="3" t="s">
        <v>5</v>
      </c>
      <c r="F47" s="68">
        <v>2</v>
      </c>
      <c r="G47" s="45">
        <v>47</v>
      </c>
      <c r="H47" s="45">
        <v>61</v>
      </c>
      <c r="I47" s="65">
        <f t="shared" si="6"/>
        <v>54</v>
      </c>
      <c r="J47" s="106">
        <f t="shared" si="1"/>
        <v>581.25113999999996</v>
      </c>
      <c r="K47" s="50">
        <v>59.18</v>
      </c>
      <c r="L47" s="50">
        <v>63.23</v>
      </c>
      <c r="M47" s="50">
        <f t="shared" si="5"/>
        <v>61.204999999999998</v>
      </c>
      <c r="N47" s="51">
        <f t="shared" si="2"/>
        <v>5.6861360659240612</v>
      </c>
      <c r="R47" s="17"/>
      <c r="S47" s="21"/>
    </row>
    <row r="48" spans="1:19" x14ac:dyDescent="0.2">
      <c r="A48" s="3" t="str">
        <f t="shared" si="4"/>
        <v>Johor</v>
      </c>
      <c r="B48" s="3" t="str">
        <f t="shared" si="8"/>
        <v>Batu Pahat</v>
      </c>
      <c r="C48" s="62" t="str">
        <f ca="1">TRIM(Table1[[#This Row],[Location]])</f>
        <v>Batu Pahat Mall</v>
      </c>
      <c r="D48" s="3" t="s">
        <v>534</v>
      </c>
      <c r="E48" s="3" t="s">
        <v>5</v>
      </c>
      <c r="F48" s="71">
        <f>F47</f>
        <v>2</v>
      </c>
      <c r="G48" s="45">
        <v>76.58</v>
      </c>
      <c r="H48" s="45">
        <v>84.42</v>
      </c>
      <c r="I48" s="65">
        <f t="shared" si="6"/>
        <v>80.5</v>
      </c>
      <c r="J48" s="106">
        <f t="shared" si="1"/>
        <v>866.49475499999994</v>
      </c>
      <c r="K48" s="50">
        <v>22.02</v>
      </c>
      <c r="L48" s="50">
        <v>57.43</v>
      </c>
      <c r="M48" s="50">
        <f t="shared" si="5"/>
        <v>39.725000000000001</v>
      </c>
      <c r="N48" s="51">
        <f t="shared" si="2"/>
        <v>3.6905768355335895</v>
      </c>
      <c r="R48" s="17"/>
      <c r="S48" s="21"/>
    </row>
    <row r="49" spans="1:19" x14ac:dyDescent="0.2">
      <c r="A49" s="3" t="str">
        <f t="shared" si="4"/>
        <v>Johor</v>
      </c>
      <c r="B49" s="3" t="str">
        <f>B48</f>
        <v>Batu Pahat</v>
      </c>
      <c r="C49" s="62" t="str">
        <f ca="1">TRIM(Table1[[#This Row],[Location]])</f>
        <v>Lotus's Parit Raja (Fka Tesco Parit Raja)</v>
      </c>
      <c r="D49" s="3" t="s">
        <v>534</v>
      </c>
      <c r="E49" s="3" t="s">
        <v>5</v>
      </c>
      <c r="F49" s="71">
        <v>1</v>
      </c>
      <c r="G49" s="45">
        <v>24.99</v>
      </c>
      <c r="H49" s="45">
        <v>26.01</v>
      </c>
      <c r="I49" s="65">
        <f t="shared" si="6"/>
        <v>25.5</v>
      </c>
      <c r="J49" s="106">
        <f t="shared" si="1"/>
        <v>274.47970499999997</v>
      </c>
      <c r="K49" s="50">
        <v>115.17</v>
      </c>
      <c r="L49" s="50">
        <v>129.18</v>
      </c>
      <c r="M49" s="50">
        <f t="shared" si="5"/>
        <v>122.17500000000001</v>
      </c>
      <c r="N49" s="51">
        <f t="shared" si="2"/>
        <v>11.350439896320108</v>
      </c>
      <c r="R49" s="17"/>
      <c r="S49" s="21"/>
    </row>
    <row r="50" spans="1:19" x14ac:dyDescent="0.2">
      <c r="A50" s="3" t="str">
        <f t="shared" si="4"/>
        <v>Johor</v>
      </c>
      <c r="B50" s="3" t="str">
        <f>B49</f>
        <v>Batu Pahat</v>
      </c>
      <c r="C50" s="62" t="str">
        <f ca="1">TRIM(Table1[[#This Row],[Location]])</f>
        <v>Lotus's Parit Raja (Fka Tesco Parit Raja)</v>
      </c>
      <c r="D50" s="3" t="s">
        <v>534</v>
      </c>
      <c r="E50" s="3" t="s">
        <v>5</v>
      </c>
      <c r="F50" s="72">
        <f>F49</f>
        <v>1</v>
      </c>
      <c r="G50" s="97">
        <v>41.99</v>
      </c>
      <c r="H50" s="45">
        <v>43.01</v>
      </c>
      <c r="I50" s="65">
        <f t="shared" si="6"/>
        <v>42.5</v>
      </c>
      <c r="J50" s="106">
        <f t="shared" si="1"/>
        <v>457.46617499999996</v>
      </c>
      <c r="K50" s="50">
        <v>81.81</v>
      </c>
      <c r="L50" s="50">
        <v>116.25</v>
      </c>
      <c r="M50" s="50">
        <f t="shared" si="5"/>
        <v>99.03</v>
      </c>
      <c r="N50" s="51">
        <f t="shared" si="2"/>
        <v>9.2001969546354019</v>
      </c>
      <c r="R50" s="17"/>
      <c r="S50" s="21"/>
    </row>
    <row r="51" spans="1:19" x14ac:dyDescent="0.2">
      <c r="A51" s="3" t="str">
        <f t="shared" si="4"/>
        <v>Johor</v>
      </c>
      <c r="B51" s="3" t="str">
        <f>B50</f>
        <v>Batu Pahat</v>
      </c>
      <c r="C51" s="62" t="str">
        <f ca="1">TRIM(Table1[[#This Row],[Location]])</f>
        <v>Lotus's Parit Raja (Fka Tesco Parit Raja)</v>
      </c>
      <c r="D51" s="3" t="s">
        <v>534</v>
      </c>
      <c r="E51" s="3" t="s">
        <v>5</v>
      </c>
      <c r="F51" s="72">
        <f>F50</f>
        <v>1</v>
      </c>
      <c r="G51" s="45">
        <v>117.99</v>
      </c>
      <c r="H51" s="45">
        <v>140</v>
      </c>
      <c r="I51" s="65">
        <f t="shared" si="6"/>
        <v>128.995</v>
      </c>
      <c r="J51" s="106">
        <f t="shared" si="1"/>
        <v>1388.49057045</v>
      </c>
      <c r="K51" s="50">
        <v>22.6</v>
      </c>
      <c r="L51" s="50">
        <v>34.44</v>
      </c>
      <c r="M51" s="50">
        <f t="shared" si="5"/>
        <v>28.52</v>
      </c>
      <c r="N51" s="51">
        <f t="shared" si="2"/>
        <v>2.6495972649318555</v>
      </c>
      <c r="R51" s="17"/>
      <c r="S51" s="21"/>
    </row>
    <row r="52" spans="1:19" x14ac:dyDescent="0.2">
      <c r="A52" s="3" t="str">
        <f t="shared" si="4"/>
        <v>Johor</v>
      </c>
      <c r="B52" s="3" t="s">
        <v>42</v>
      </c>
      <c r="C52" s="41" t="str">
        <f ca="1">TRIM(Table1[[#This Row],[Location]])</f>
        <v>Wisma Lim Sin Huat</v>
      </c>
      <c r="D52" s="3" t="s">
        <v>531</v>
      </c>
      <c r="E52" s="3" t="s">
        <v>46</v>
      </c>
      <c r="F52" s="24" t="s">
        <v>43</v>
      </c>
      <c r="G52" s="45"/>
      <c r="H52" s="45"/>
      <c r="I52" s="45">
        <v>472.04</v>
      </c>
      <c r="J52" s="106">
        <f t="shared" si="1"/>
        <v>5080.9960763999998</v>
      </c>
      <c r="K52" s="3"/>
      <c r="M52" s="50">
        <v>23.3</v>
      </c>
      <c r="N52" s="51">
        <f t="shared" si="2"/>
        <v>2.1646429268202048</v>
      </c>
      <c r="R52" s="17"/>
      <c r="S52" s="21"/>
    </row>
    <row r="53" spans="1:19" x14ac:dyDescent="0.2">
      <c r="A53" s="3" t="str">
        <f t="shared" si="4"/>
        <v>Johor</v>
      </c>
      <c r="B53" s="3" t="str">
        <f>B52</f>
        <v>Batu Pahat</v>
      </c>
      <c r="C53" s="41" t="str">
        <f ca="1">TRIM(Table1[[#This Row],[Location]])</f>
        <v>Wisma Lim Chin Yong</v>
      </c>
      <c r="D53" s="3" t="s">
        <v>531</v>
      </c>
      <c r="E53" s="3" t="s">
        <v>46</v>
      </c>
      <c r="F53" s="24">
        <v>2</v>
      </c>
      <c r="G53" s="45"/>
      <c r="H53" s="45"/>
      <c r="I53" s="45">
        <v>407</v>
      </c>
      <c r="J53" s="106">
        <f t="shared" si="1"/>
        <v>4380.9113699999998</v>
      </c>
      <c r="K53" s="3"/>
      <c r="M53" s="50">
        <v>5.9</v>
      </c>
      <c r="N53" s="51">
        <f t="shared" si="2"/>
        <v>0.5481284664480347</v>
      </c>
      <c r="R53" s="22"/>
      <c r="S53" s="21"/>
    </row>
    <row r="54" spans="1:19" x14ac:dyDescent="0.2">
      <c r="A54" s="3" t="str">
        <f t="shared" si="4"/>
        <v>Johor</v>
      </c>
      <c r="B54" s="3" t="str">
        <f>B53</f>
        <v>Batu Pahat</v>
      </c>
      <c r="C54" s="41" t="str">
        <f ca="1">TRIM(Table1[[#This Row],[Location]])</f>
        <v>Wisma Lim Chin Yong</v>
      </c>
      <c r="D54" s="3" t="s">
        <v>531</v>
      </c>
      <c r="E54" s="3" t="s">
        <v>46</v>
      </c>
      <c r="F54" s="24">
        <v>3</v>
      </c>
      <c r="G54" s="45">
        <v>85</v>
      </c>
      <c r="H54" s="45">
        <v>102</v>
      </c>
      <c r="I54" s="45">
        <f>AVERAGE(H54,G54)</f>
        <v>93.5</v>
      </c>
      <c r="J54" s="106">
        <f t="shared" si="1"/>
        <v>1006.425585</v>
      </c>
      <c r="K54" s="50">
        <v>4.8899999999999997</v>
      </c>
      <c r="L54" s="50">
        <v>9.24</v>
      </c>
      <c r="M54" s="50">
        <f>AVERAGE(L54,K54)</f>
        <v>7.0649999999999995</v>
      </c>
      <c r="N54" s="51">
        <f t="shared" si="2"/>
        <v>0.65636061278904489</v>
      </c>
      <c r="R54" s="22"/>
      <c r="S54" s="21"/>
    </row>
    <row r="55" spans="1:19" x14ac:dyDescent="0.2">
      <c r="A55" s="3" t="str">
        <f t="shared" si="4"/>
        <v>Johor</v>
      </c>
      <c r="B55" s="3" t="s">
        <v>42</v>
      </c>
      <c r="C55" s="41" t="str">
        <f ca="1">TRIM(Table1[[#This Row],[Location]])</f>
        <v>Plaza Lian Hoe</v>
      </c>
      <c r="D55" s="3" t="s">
        <v>531</v>
      </c>
      <c r="E55" s="3" t="s">
        <v>46</v>
      </c>
      <c r="F55" s="78">
        <v>1</v>
      </c>
      <c r="G55" s="45"/>
      <c r="H55" s="45"/>
      <c r="I55" s="45">
        <v>52.53</v>
      </c>
      <c r="J55" s="106">
        <f t="shared" si="1"/>
        <v>565.42819229999998</v>
      </c>
      <c r="K55" s="3"/>
      <c r="M55" s="50">
        <v>6.67</v>
      </c>
      <c r="N55" s="51">
        <f t="shared" si="2"/>
        <v>0.61966387647599852</v>
      </c>
      <c r="Q55" s="17"/>
      <c r="R55" s="22"/>
      <c r="S55" s="21"/>
    </row>
    <row r="56" spans="1:19" x14ac:dyDescent="0.2">
      <c r="A56" s="3" t="str">
        <f t="shared" si="4"/>
        <v>Johor</v>
      </c>
      <c r="B56" s="3" t="str">
        <f>B55</f>
        <v>Batu Pahat</v>
      </c>
      <c r="C56" s="41" t="str">
        <f ca="1">TRIM(Table1[[#This Row],[Location]])</f>
        <v>Plaza Lian Hoe</v>
      </c>
      <c r="D56" s="3" t="s">
        <v>531</v>
      </c>
      <c r="E56" s="3" t="s">
        <v>46</v>
      </c>
      <c r="F56" s="78">
        <v>2</v>
      </c>
      <c r="G56" s="45"/>
      <c r="H56" s="45"/>
      <c r="I56" s="45">
        <v>135</v>
      </c>
      <c r="J56" s="106">
        <f t="shared" si="1"/>
        <v>1453.1278499999999</v>
      </c>
      <c r="K56" s="3"/>
      <c r="M56" s="50">
        <v>4.07</v>
      </c>
      <c r="N56" s="51">
        <f t="shared" si="2"/>
        <v>0.37811573871923748</v>
      </c>
      <c r="Q56" s="17"/>
      <c r="R56" s="22"/>
      <c r="S56" s="21"/>
    </row>
    <row r="57" spans="1:19" x14ac:dyDescent="0.2">
      <c r="A57" s="3" t="s">
        <v>41</v>
      </c>
      <c r="B57" s="3" t="s">
        <v>7</v>
      </c>
      <c r="C57" s="41" t="str">
        <f ca="1">TRIM(Table1[[#This Row],[Location]])</f>
        <v>Jalan Wong Ah Fook</v>
      </c>
      <c r="D57" s="3" t="s">
        <v>531</v>
      </c>
      <c r="E57" s="3" t="s">
        <v>4</v>
      </c>
      <c r="F57" s="8" t="s">
        <v>47</v>
      </c>
      <c r="G57" s="45"/>
      <c r="H57" s="45"/>
      <c r="I57" s="52">
        <v>134</v>
      </c>
      <c r="J57" s="106">
        <f t="shared" si="1"/>
        <v>1442.36394</v>
      </c>
      <c r="K57" s="50">
        <v>51.492537313432834</v>
      </c>
      <c r="L57" s="50">
        <v>89.552238805970148</v>
      </c>
      <c r="M57" s="50">
        <f>AVERAGE(K57,L57)</f>
        <v>70.522388059701484</v>
      </c>
      <c r="N57" s="51">
        <f t="shared" si="2"/>
        <v>6.551750579223282</v>
      </c>
      <c r="Q57" s="17"/>
      <c r="R57" s="22"/>
      <c r="S57" s="21"/>
    </row>
    <row r="58" spans="1:19" x14ac:dyDescent="0.2">
      <c r="A58" s="3" t="s">
        <v>41</v>
      </c>
      <c r="B58" s="3" t="s">
        <v>7</v>
      </c>
      <c r="C58" s="41" t="str">
        <f ca="1">TRIM(Table1[[#This Row],[Location]])</f>
        <v>Jalan Station</v>
      </c>
      <c r="D58" s="3" t="s">
        <v>531</v>
      </c>
      <c r="E58" s="3" t="s">
        <v>4</v>
      </c>
      <c r="F58" s="8" t="str">
        <f t="shared" ref="F58:F64" si="9">F57</f>
        <v>G</v>
      </c>
      <c r="G58" s="45"/>
      <c r="H58" s="45"/>
      <c r="I58" s="52">
        <v>134</v>
      </c>
      <c r="J58" s="106">
        <f t="shared" si="1"/>
        <v>1442.36394</v>
      </c>
      <c r="K58" s="50">
        <v>89.552238805970148</v>
      </c>
      <c r="L58" s="50">
        <v>104.4776119402985</v>
      </c>
      <c r="M58" s="50">
        <f>AVERAGE(K58,L58)</f>
        <v>97.014925373134332</v>
      </c>
      <c r="N58" s="51">
        <f t="shared" si="2"/>
        <v>9.0129902148045158</v>
      </c>
      <c r="Q58" s="17"/>
      <c r="R58" s="22"/>
      <c r="S58" s="21"/>
    </row>
    <row r="59" spans="1:19" x14ac:dyDescent="0.2">
      <c r="A59" s="3" t="s">
        <v>41</v>
      </c>
      <c r="B59" s="3" t="s">
        <v>7</v>
      </c>
      <c r="C59" s="41" t="str">
        <f ca="1">TRIM(Table1[[#This Row],[Location]])</f>
        <v>Jalan Meldrum</v>
      </c>
      <c r="D59" s="3" t="s">
        <v>531</v>
      </c>
      <c r="E59" s="3" t="s">
        <v>4</v>
      </c>
      <c r="F59" s="8" t="str">
        <f t="shared" si="9"/>
        <v>G</v>
      </c>
      <c r="G59" s="45"/>
      <c r="H59" s="45"/>
      <c r="I59" s="52">
        <v>176</v>
      </c>
      <c r="J59" s="106">
        <f t="shared" si="1"/>
        <v>1894.4481599999999</v>
      </c>
      <c r="M59" s="50">
        <v>36.4375</v>
      </c>
      <c r="N59" s="51">
        <f t="shared" si="2"/>
        <v>3.3851577959661463</v>
      </c>
      <c r="P59" s="22"/>
      <c r="Q59" s="17"/>
      <c r="R59" s="22"/>
      <c r="S59" s="21"/>
    </row>
    <row r="60" spans="1:19" x14ac:dyDescent="0.2">
      <c r="A60" s="3" t="s">
        <v>41</v>
      </c>
      <c r="B60" s="3" t="s">
        <v>7</v>
      </c>
      <c r="C60" s="41" t="str">
        <f ca="1">TRIM(Table1[[#This Row],[Location]])</f>
        <v>Jalan Dhoby</v>
      </c>
      <c r="D60" s="3" t="s">
        <v>531</v>
      </c>
      <c r="E60" s="3" t="s">
        <v>4</v>
      </c>
      <c r="F60" s="8" t="str">
        <f t="shared" si="9"/>
        <v>G</v>
      </c>
      <c r="G60" s="45"/>
      <c r="H60" s="45"/>
      <c r="I60" s="52">
        <v>122</v>
      </c>
      <c r="J60" s="106">
        <f t="shared" si="1"/>
        <v>1313.1970199999998</v>
      </c>
      <c r="M60" s="50">
        <v>28.688524590163933</v>
      </c>
      <c r="N60" s="51">
        <f t="shared" si="2"/>
        <v>2.6652537268242864</v>
      </c>
      <c r="P60" s="23"/>
      <c r="Q60" s="17"/>
      <c r="R60" s="22"/>
      <c r="S60" s="21"/>
    </row>
    <row r="61" spans="1:19" x14ac:dyDescent="0.2">
      <c r="A61" s="3" t="s">
        <v>41</v>
      </c>
      <c r="B61" s="3" t="s">
        <v>7</v>
      </c>
      <c r="C61" s="41" t="str">
        <f ca="1">TRIM(Table1[[#This Row],[Location]])</f>
        <v>Jalan Tun Abdul Razak (Susur 3)</v>
      </c>
      <c r="D61" s="3" t="s">
        <v>532</v>
      </c>
      <c r="E61" s="3" t="s">
        <v>4</v>
      </c>
      <c r="F61" s="8" t="str">
        <f t="shared" si="9"/>
        <v>G</v>
      </c>
      <c r="G61" s="45"/>
      <c r="H61" s="45"/>
      <c r="I61" s="52">
        <v>125</v>
      </c>
      <c r="J61" s="106">
        <f t="shared" si="1"/>
        <v>1345.48875</v>
      </c>
      <c r="M61" s="50">
        <v>20</v>
      </c>
      <c r="N61" s="51">
        <f t="shared" si="2"/>
        <v>1.8580625981289309</v>
      </c>
      <c r="P61" s="22"/>
      <c r="Q61" s="17"/>
      <c r="R61" s="22"/>
      <c r="S61" s="21"/>
    </row>
    <row r="62" spans="1:19" x14ac:dyDescent="0.2">
      <c r="A62" s="3" t="s">
        <v>41</v>
      </c>
      <c r="B62" s="3" t="s">
        <v>7</v>
      </c>
      <c r="C62" s="41" t="str">
        <f ca="1">TRIM(Table1[[#This Row],[Location]])</f>
        <v>Jalan Tun Abdul Razak (Susur 4)</v>
      </c>
      <c r="D62" s="3" t="s">
        <v>532</v>
      </c>
      <c r="E62" s="3" t="s">
        <v>4</v>
      </c>
      <c r="F62" s="8" t="str">
        <f t="shared" si="9"/>
        <v>G</v>
      </c>
      <c r="G62" s="45"/>
      <c r="H62" s="45"/>
      <c r="I62" s="52">
        <v>130</v>
      </c>
      <c r="J62" s="106">
        <f t="shared" si="1"/>
        <v>1399.3082999999999</v>
      </c>
      <c r="K62" s="50">
        <v>23.076923076923077</v>
      </c>
      <c r="L62" s="50">
        <v>26.923076923076923</v>
      </c>
      <c r="M62" s="50">
        <f>AVERAGE(L62,K62)</f>
        <v>25</v>
      </c>
      <c r="N62" s="51">
        <f t="shared" si="2"/>
        <v>2.3225782476611636</v>
      </c>
      <c r="P62" s="23"/>
      <c r="Q62" s="17"/>
      <c r="R62" s="22"/>
      <c r="S62" s="21"/>
    </row>
    <row r="63" spans="1:19" x14ac:dyDescent="0.2">
      <c r="A63" s="3" t="s">
        <v>41</v>
      </c>
      <c r="B63" s="3" t="s">
        <v>7</v>
      </c>
      <c r="C63" s="41" t="str">
        <f ca="1">TRIM(Table1[[#This Row],[Location]])</f>
        <v>Kebun The Commercial City - Jalan Kebun Teh 1</v>
      </c>
      <c r="D63" s="3" t="s">
        <v>532</v>
      </c>
      <c r="E63" s="3" t="s">
        <v>4</v>
      </c>
      <c r="F63" s="8" t="str">
        <f t="shared" si="9"/>
        <v>G</v>
      </c>
      <c r="G63" s="45"/>
      <c r="H63" s="45"/>
      <c r="I63" s="52">
        <v>163</v>
      </c>
      <c r="J63" s="106">
        <f t="shared" si="1"/>
        <v>1754.5173299999999</v>
      </c>
      <c r="K63" s="50">
        <v>27.607361963190183</v>
      </c>
      <c r="L63" s="50">
        <v>39.877300613496935</v>
      </c>
      <c r="M63" s="50">
        <f>AVERAGE(L63,K63)</f>
        <v>33.742331288343557</v>
      </c>
      <c r="N63" s="51">
        <f t="shared" si="2"/>
        <v>3.1347681870273374</v>
      </c>
      <c r="P63" s="23"/>
      <c r="Q63" s="17"/>
      <c r="R63" s="22"/>
      <c r="S63" s="21"/>
    </row>
    <row r="64" spans="1:19" x14ac:dyDescent="0.2">
      <c r="A64" s="3" t="s">
        <v>41</v>
      </c>
      <c r="B64" s="3" t="s">
        <v>7</v>
      </c>
      <c r="C64" s="41" t="str">
        <f ca="1">TRIM(Table1[[#This Row],[Location]])</f>
        <v>Taman Nong Chik Heights - Jalan Kolam Air 1</v>
      </c>
      <c r="D64" s="3" t="s">
        <v>532</v>
      </c>
      <c r="E64" s="3" t="s">
        <v>4</v>
      </c>
      <c r="F64" s="8" t="str">
        <f t="shared" si="9"/>
        <v>G</v>
      </c>
      <c r="G64" s="45"/>
      <c r="H64" s="45"/>
      <c r="I64" s="52">
        <v>147</v>
      </c>
      <c r="J64" s="106">
        <f t="shared" si="1"/>
        <v>1582.29477</v>
      </c>
      <c r="K64" s="50">
        <v>27.210884353741495</v>
      </c>
      <c r="L64" s="50">
        <v>30.612244897959183</v>
      </c>
      <c r="M64" s="50">
        <f>AVERAGE(L64,K64)</f>
        <v>28.911564625850339</v>
      </c>
      <c r="N64" s="51">
        <f t="shared" si="2"/>
        <v>2.685974844233999</v>
      </c>
      <c r="P64" s="17"/>
      <c r="Q64" s="17"/>
      <c r="R64" s="22"/>
      <c r="S64" s="21"/>
    </row>
    <row r="65" spans="1:19" x14ac:dyDescent="0.2">
      <c r="A65" s="3" t="str">
        <f t="shared" ref="A65:A128" si="10">A64</f>
        <v>Johor</v>
      </c>
      <c r="B65" s="53" t="s">
        <v>7</v>
      </c>
      <c r="C65" s="54" t="str">
        <f ca="1">TRIM(Table1[[#This Row],[Location]])</f>
        <v>Menara Ansar</v>
      </c>
      <c r="D65" s="3" t="s">
        <v>531</v>
      </c>
      <c r="E65" s="3" t="s">
        <v>5</v>
      </c>
      <c r="F65" s="67" t="s">
        <v>48</v>
      </c>
      <c r="G65" s="45">
        <v>22</v>
      </c>
      <c r="H65" s="45">
        <v>43</v>
      </c>
      <c r="I65" s="65">
        <f>AVERAGE(G65,H65)</f>
        <v>32.5</v>
      </c>
      <c r="J65" s="106">
        <f t="shared" si="1"/>
        <v>349.82707499999998</v>
      </c>
      <c r="K65" s="50">
        <v>43.06</v>
      </c>
      <c r="L65" s="50">
        <v>75.349999999999994</v>
      </c>
      <c r="M65" s="50">
        <f>AVERAGE(K65,L65)</f>
        <v>59.204999999999998</v>
      </c>
      <c r="N65" s="51">
        <f t="shared" si="2"/>
        <v>5.5003298061111678</v>
      </c>
      <c r="P65" s="17"/>
      <c r="Q65" s="17"/>
      <c r="R65" s="22"/>
      <c r="S65" s="21"/>
    </row>
    <row r="66" spans="1:19" x14ac:dyDescent="0.2">
      <c r="A66" s="3" t="str">
        <f t="shared" si="10"/>
        <v>Johor</v>
      </c>
      <c r="B66" s="53" t="s">
        <v>7</v>
      </c>
      <c r="C66" s="54" t="str">
        <f ca="1">TRIM(Table1[[#This Row],[Location]])</f>
        <v>Menara Ansar</v>
      </c>
      <c r="D66" s="3" t="s">
        <v>531</v>
      </c>
      <c r="E66" s="3" t="s">
        <v>5</v>
      </c>
      <c r="F66" s="67" t="s">
        <v>49</v>
      </c>
      <c r="G66" s="45"/>
      <c r="H66" s="45"/>
      <c r="I66" s="45">
        <v>181</v>
      </c>
      <c r="J66" s="106">
        <f t="shared" ref="J66:J129" si="11">I66*10.76391</f>
        <v>1948.2677099999999</v>
      </c>
      <c r="M66" s="50">
        <v>48.44</v>
      </c>
      <c r="N66" s="51">
        <f t="shared" ref="N66:N129" si="12">M66/10.7639</f>
        <v>4.5002276126682705</v>
      </c>
      <c r="P66" s="23"/>
      <c r="Q66" s="17"/>
      <c r="R66" s="22"/>
      <c r="S66" s="21"/>
    </row>
    <row r="67" spans="1:19" x14ac:dyDescent="0.2">
      <c r="A67" s="3" t="str">
        <f t="shared" si="10"/>
        <v>Johor</v>
      </c>
      <c r="B67" s="53" t="s">
        <v>7</v>
      </c>
      <c r="C67" s="54" t="str">
        <f ca="1">TRIM(Table1[[#This Row],[Location]])</f>
        <v>Galleria @ Kota Raya</v>
      </c>
      <c r="D67" s="3" t="s">
        <v>531</v>
      </c>
      <c r="E67" s="3" t="s">
        <v>5</v>
      </c>
      <c r="F67" s="67" t="s">
        <v>44</v>
      </c>
      <c r="G67" s="45">
        <v>32</v>
      </c>
      <c r="H67" s="45">
        <v>34</v>
      </c>
      <c r="I67" s="65">
        <f>AVERAGE(G67,H67)</f>
        <v>33</v>
      </c>
      <c r="J67" s="106">
        <f t="shared" si="11"/>
        <v>355.20902999999998</v>
      </c>
      <c r="K67" s="50">
        <v>107.64</v>
      </c>
      <c r="L67" s="50">
        <v>210.44</v>
      </c>
      <c r="M67" s="50">
        <f>AVERAGE(K67,L67)</f>
        <v>159.04</v>
      </c>
      <c r="N67" s="51">
        <f t="shared" si="12"/>
        <v>14.775313780321259</v>
      </c>
      <c r="P67" s="17"/>
      <c r="Q67" s="17"/>
      <c r="R67" s="22"/>
      <c r="S67" s="21"/>
    </row>
    <row r="68" spans="1:19" x14ac:dyDescent="0.2">
      <c r="A68" s="3" t="str">
        <f t="shared" si="10"/>
        <v>Johor</v>
      </c>
      <c r="B68" s="53" t="s">
        <v>7</v>
      </c>
      <c r="C68" s="54" t="str">
        <f ca="1">TRIM(Table1[[#This Row],[Location]])</f>
        <v>Galleria @ Kota Raya</v>
      </c>
      <c r="D68" s="3" t="s">
        <v>531</v>
      </c>
      <c r="E68" s="3" t="s">
        <v>5</v>
      </c>
      <c r="F68" s="67" t="s">
        <v>43</v>
      </c>
      <c r="G68" s="45">
        <v>19</v>
      </c>
      <c r="H68" s="45">
        <v>47</v>
      </c>
      <c r="I68" s="65">
        <f>AVERAGE(G68,H68)</f>
        <v>33</v>
      </c>
      <c r="J68" s="106">
        <f t="shared" si="11"/>
        <v>355.20902999999998</v>
      </c>
      <c r="K68" s="50">
        <v>136.69999999999999</v>
      </c>
      <c r="L68" s="50">
        <v>276.63</v>
      </c>
      <c r="M68" s="50">
        <f>AVERAGE(K68,L68)</f>
        <v>206.66499999999999</v>
      </c>
      <c r="N68" s="51">
        <f t="shared" si="12"/>
        <v>19.199825342115776</v>
      </c>
      <c r="P68" s="17"/>
      <c r="Q68" s="17"/>
      <c r="R68" s="22"/>
      <c r="S68" s="21"/>
    </row>
    <row r="69" spans="1:19" x14ac:dyDescent="0.2">
      <c r="A69" s="3" t="str">
        <f t="shared" si="10"/>
        <v>Johor</v>
      </c>
      <c r="B69" s="53" t="s">
        <v>7</v>
      </c>
      <c r="C69" s="54" t="str">
        <f ca="1">TRIM(Table1[[#This Row],[Location]])</f>
        <v>Galleria @ Kota Raya</v>
      </c>
      <c r="D69" s="3" t="s">
        <v>531</v>
      </c>
      <c r="E69" s="3" t="s">
        <v>5</v>
      </c>
      <c r="F69" s="67" t="str">
        <f>F68</f>
        <v>Ground</v>
      </c>
      <c r="G69" s="45">
        <v>96</v>
      </c>
      <c r="H69" s="45">
        <v>98</v>
      </c>
      <c r="I69" s="65">
        <f>AVERAGE(G69,H69)</f>
        <v>97</v>
      </c>
      <c r="J69" s="106">
        <f t="shared" si="11"/>
        <v>1044.0992699999999</v>
      </c>
      <c r="K69" s="50">
        <v>82.88</v>
      </c>
      <c r="L69" s="50">
        <v>155</v>
      </c>
      <c r="M69" s="50">
        <f>AVERAGE(K69,L69)</f>
        <v>118.94</v>
      </c>
      <c r="N69" s="51">
        <f t="shared" si="12"/>
        <v>11.049898271072752</v>
      </c>
      <c r="P69" s="17"/>
      <c r="Q69" s="17"/>
      <c r="R69" s="22"/>
      <c r="S69" s="21"/>
    </row>
    <row r="70" spans="1:19" x14ac:dyDescent="0.2">
      <c r="A70" s="3" t="str">
        <f t="shared" si="10"/>
        <v>Johor</v>
      </c>
      <c r="B70" s="53" t="s">
        <v>7</v>
      </c>
      <c r="C70" s="54" t="str">
        <f ca="1">TRIM(Table1[[#This Row],[Location]])</f>
        <v>Galleria @ Kota Raya</v>
      </c>
      <c r="D70" s="3" t="s">
        <v>531</v>
      </c>
      <c r="E70" s="3" t="s">
        <v>5</v>
      </c>
      <c r="F70" s="67">
        <v>1</v>
      </c>
      <c r="G70" s="45">
        <v>37</v>
      </c>
      <c r="H70" s="45">
        <v>58</v>
      </c>
      <c r="I70" s="65">
        <f>AVERAGE(G70,H70)</f>
        <v>47.5</v>
      </c>
      <c r="J70" s="106">
        <f t="shared" si="11"/>
        <v>511.28572499999996</v>
      </c>
      <c r="K70" s="50">
        <v>91.49</v>
      </c>
      <c r="L70" s="50">
        <v>129.16999999999999</v>
      </c>
      <c r="M70" s="50">
        <f>AVERAGE(K70,L70)</f>
        <v>110.32999999999998</v>
      </c>
      <c r="N70" s="51">
        <f t="shared" si="12"/>
        <v>10.250002322578247</v>
      </c>
      <c r="P70" s="17"/>
      <c r="Q70" s="21"/>
      <c r="R70" s="22"/>
      <c r="S70" s="21"/>
    </row>
    <row r="71" spans="1:19" x14ac:dyDescent="0.2">
      <c r="A71" s="3" t="str">
        <f t="shared" si="10"/>
        <v>Johor</v>
      </c>
      <c r="B71" s="53" t="s">
        <v>7</v>
      </c>
      <c r="C71" s="54" t="str">
        <f ca="1">TRIM(Table1[[#This Row],[Location]])</f>
        <v>Galleria @ Kota Raya</v>
      </c>
      <c r="D71" s="3" t="s">
        <v>531</v>
      </c>
      <c r="E71" s="3" t="s">
        <v>5</v>
      </c>
      <c r="F71" s="67">
        <v>2</v>
      </c>
      <c r="G71" s="45">
        <v>16</v>
      </c>
      <c r="H71" s="45">
        <v>18</v>
      </c>
      <c r="I71" s="65">
        <f>AVERAGE(G71,H71)</f>
        <v>17</v>
      </c>
      <c r="J71" s="106">
        <f t="shared" si="11"/>
        <v>182.98647</v>
      </c>
      <c r="K71" s="50">
        <v>161.46</v>
      </c>
      <c r="L71" s="50">
        <v>172.22</v>
      </c>
      <c r="M71" s="50">
        <f>AVERAGE(K71,L71)</f>
        <v>166.84</v>
      </c>
      <c r="N71" s="51">
        <f t="shared" si="12"/>
        <v>15.499958193591542</v>
      </c>
      <c r="P71" s="17"/>
      <c r="Q71" s="21"/>
      <c r="R71" s="22"/>
      <c r="S71" s="21"/>
    </row>
    <row r="72" spans="1:19" x14ac:dyDescent="0.2">
      <c r="A72" s="3" t="str">
        <f t="shared" si="10"/>
        <v>Johor</v>
      </c>
      <c r="B72" s="53" t="s">
        <v>7</v>
      </c>
      <c r="C72" s="54" t="str">
        <f ca="1">TRIM(Table1[[#This Row],[Location]])</f>
        <v>City Square</v>
      </c>
      <c r="D72" s="3" t="s">
        <v>531</v>
      </c>
      <c r="E72" s="3" t="s">
        <v>5</v>
      </c>
      <c r="F72" s="67" t="s">
        <v>43</v>
      </c>
      <c r="G72" s="45"/>
      <c r="H72" s="45"/>
      <c r="I72" s="45">
        <v>540</v>
      </c>
      <c r="J72" s="106">
        <f t="shared" si="11"/>
        <v>5812.5113999999994</v>
      </c>
      <c r="M72" s="50">
        <v>61.36</v>
      </c>
      <c r="N72" s="51">
        <f t="shared" si="12"/>
        <v>5.7005360510595606</v>
      </c>
      <c r="P72" s="17"/>
      <c r="Q72" s="21"/>
      <c r="R72" s="22"/>
      <c r="S72" s="21"/>
    </row>
    <row r="73" spans="1:19" x14ac:dyDescent="0.2">
      <c r="A73" s="3" t="str">
        <f t="shared" si="10"/>
        <v>Johor</v>
      </c>
      <c r="B73" s="53" t="s">
        <v>7</v>
      </c>
      <c r="C73" s="54" t="str">
        <f ca="1">TRIM(Table1[[#This Row],[Location]])</f>
        <v>City Square</v>
      </c>
      <c r="D73" s="3" t="s">
        <v>531</v>
      </c>
      <c r="E73" s="3" t="s">
        <v>5</v>
      </c>
      <c r="F73" s="67">
        <v>2</v>
      </c>
      <c r="G73" s="45"/>
      <c r="H73" s="45"/>
      <c r="I73" s="45">
        <v>147</v>
      </c>
      <c r="J73" s="106">
        <f t="shared" si="11"/>
        <v>1582.29477</v>
      </c>
      <c r="M73" s="50">
        <v>109.8</v>
      </c>
      <c r="N73" s="51">
        <f t="shared" si="12"/>
        <v>10.20076366372783</v>
      </c>
      <c r="Q73" s="17"/>
      <c r="R73" s="21"/>
    </row>
    <row r="74" spans="1:19" x14ac:dyDescent="0.2">
      <c r="A74" s="3" t="str">
        <f t="shared" si="10"/>
        <v>Johor</v>
      </c>
      <c r="B74" s="53" t="s">
        <v>7</v>
      </c>
      <c r="C74" s="54" t="str">
        <f ca="1">TRIM(Table1[[#This Row],[Location]])</f>
        <v>City Square</v>
      </c>
      <c r="D74" s="3" t="s">
        <v>531</v>
      </c>
      <c r="E74" s="3" t="s">
        <v>5</v>
      </c>
      <c r="F74" s="67">
        <f>F73</f>
        <v>2</v>
      </c>
      <c r="G74" s="45"/>
      <c r="H74" s="45"/>
      <c r="I74" s="45">
        <v>244</v>
      </c>
      <c r="J74" s="106">
        <f t="shared" si="11"/>
        <v>2626.3940399999997</v>
      </c>
      <c r="M74" s="50">
        <v>355.22</v>
      </c>
      <c r="N74" s="51">
        <f t="shared" si="12"/>
        <v>33.001049805367948</v>
      </c>
      <c r="Q74" s="17"/>
      <c r="R74" s="21"/>
    </row>
    <row r="75" spans="1:19" x14ac:dyDescent="0.2">
      <c r="A75" s="3" t="str">
        <f t="shared" si="10"/>
        <v>Johor</v>
      </c>
      <c r="B75" s="53" t="s">
        <v>7</v>
      </c>
      <c r="C75" s="54" t="str">
        <f ca="1">TRIM(Table1[[#This Row],[Location]])</f>
        <v>City Square</v>
      </c>
      <c r="D75" s="3" t="s">
        <v>531</v>
      </c>
      <c r="E75" s="3" t="s">
        <v>5</v>
      </c>
      <c r="F75" s="67">
        <v>3</v>
      </c>
      <c r="G75" s="45"/>
      <c r="H75" s="45"/>
      <c r="I75" s="45">
        <v>60</v>
      </c>
      <c r="J75" s="106">
        <f t="shared" si="11"/>
        <v>645.83459999999991</v>
      </c>
      <c r="M75" s="50">
        <v>274.47000000000003</v>
      </c>
      <c r="N75" s="51">
        <f t="shared" si="12"/>
        <v>25.499122065422387</v>
      </c>
      <c r="Q75" s="17"/>
      <c r="R75" s="21"/>
    </row>
    <row r="76" spans="1:19" x14ac:dyDescent="0.2">
      <c r="A76" s="3" t="str">
        <f t="shared" si="10"/>
        <v>Johor</v>
      </c>
      <c r="B76" s="53" t="s">
        <v>7</v>
      </c>
      <c r="C76" s="54" t="str">
        <f ca="1">TRIM(Table1[[#This Row],[Location]])</f>
        <v>City Square</v>
      </c>
      <c r="D76" s="3" t="s">
        <v>531</v>
      </c>
      <c r="E76" s="3" t="s">
        <v>5</v>
      </c>
      <c r="F76" s="67">
        <f>F75</f>
        <v>3</v>
      </c>
      <c r="G76" s="45"/>
      <c r="H76" s="45"/>
      <c r="I76" s="45">
        <v>100</v>
      </c>
      <c r="J76" s="106">
        <f t="shared" si="11"/>
        <v>1076.3909999999998</v>
      </c>
      <c r="M76" s="50">
        <v>290.63</v>
      </c>
      <c r="N76" s="51">
        <f t="shared" si="12"/>
        <v>27.000436644710561</v>
      </c>
      <c r="Q76" s="17"/>
      <c r="R76" s="21"/>
    </row>
    <row r="77" spans="1:19" x14ac:dyDescent="0.2">
      <c r="A77" s="3" t="str">
        <f t="shared" si="10"/>
        <v>Johor</v>
      </c>
      <c r="B77" s="53" t="s">
        <v>7</v>
      </c>
      <c r="C77" s="54" t="str">
        <f ca="1">TRIM(Table1[[#This Row],[Location]])</f>
        <v>City Square</v>
      </c>
      <c r="D77" s="3" t="s">
        <v>531</v>
      </c>
      <c r="E77" s="3" t="s">
        <v>5</v>
      </c>
      <c r="F77" s="67">
        <v>5</v>
      </c>
      <c r="G77" s="45"/>
      <c r="H77" s="45"/>
      <c r="I77" s="45">
        <v>31</v>
      </c>
      <c r="J77" s="106">
        <f t="shared" si="11"/>
        <v>333.68120999999996</v>
      </c>
      <c r="M77" s="50">
        <v>236.85</v>
      </c>
      <c r="N77" s="51">
        <f t="shared" si="12"/>
        <v>22.004106318341865</v>
      </c>
      <c r="Q77" s="17"/>
    </row>
    <row r="78" spans="1:19" x14ac:dyDescent="0.2">
      <c r="A78" s="3" t="str">
        <f t="shared" si="10"/>
        <v>Johor</v>
      </c>
      <c r="B78" s="57" t="s">
        <v>7</v>
      </c>
      <c r="C78" s="54" t="str">
        <f ca="1">TRIM(Table1[[#This Row],[Location]])</f>
        <v>Plaza DNP</v>
      </c>
      <c r="D78" s="3" t="s">
        <v>532</v>
      </c>
      <c r="E78" s="3" t="s">
        <v>5</v>
      </c>
      <c r="F78" s="67">
        <v>1</v>
      </c>
      <c r="G78" s="45">
        <v>168</v>
      </c>
      <c r="H78" s="45">
        <v>197</v>
      </c>
      <c r="I78" s="65">
        <f>AVERAGE(G78,H78)</f>
        <v>182.5</v>
      </c>
      <c r="J78" s="106">
        <f t="shared" si="11"/>
        <v>1964.4135749999998</v>
      </c>
      <c r="K78" s="50">
        <v>11.92</v>
      </c>
      <c r="L78" s="50">
        <v>20.03</v>
      </c>
      <c r="M78" s="50">
        <f>AVERAGE(K78,L78)</f>
        <v>15.975000000000001</v>
      </c>
      <c r="N78" s="51">
        <f t="shared" si="12"/>
        <v>1.4841275002554839</v>
      </c>
      <c r="Q78" s="17"/>
    </row>
    <row r="79" spans="1:19" x14ac:dyDescent="0.2">
      <c r="A79" s="3" t="str">
        <f t="shared" si="10"/>
        <v>Johor</v>
      </c>
      <c r="B79" s="57" t="str">
        <f t="shared" ref="B79:B119" si="13">B78</f>
        <v>Johor Bahru</v>
      </c>
      <c r="C79" s="54" t="str">
        <f ca="1">TRIM(Table1[[#This Row],[Location]])</f>
        <v>Plaza DNP</v>
      </c>
      <c r="D79" s="3" t="s">
        <v>532</v>
      </c>
      <c r="E79" s="3" t="s">
        <v>5</v>
      </c>
      <c r="F79" s="67">
        <v>3</v>
      </c>
      <c r="G79" s="45"/>
      <c r="H79" s="45"/>
      <c r="I79" s="45">
        <v>129</v>
      </c>
      <c r="J79" s="106">
        <f t="shared" si="11"/>
        <v>1388.5443899999998</v>
      </c>
      <c r="M79" s="50">
        <v>10.08</v>
      </c>
      <c r="N79" s="51">
        <f t="shared" si="12"/>
        <v>0.93646354945698129</v>
      </c>
      <c r="Q79" s="17"/>
      <c r="R79" s="21"/>
    </row>
    <row r="80" spans="1:19" x14ac:dyDescent="0.2">
      <c r="A80" s="3" t="str">
        <f t="shared" si="10"/>
        <v>Johor</v>
      </c>
      <c r="B80" s="57" t="str">
        <f t="shared" si="13"/>
        <v>Johor Bahru</v>
      </c>
      <c r="C80" s="54" t="str">
        <f ca="1">TRIM(Table1[[#This Row],[Location]])</f>
        <v>Plaza DNP</v>
      </c>
      <c r="D80" s="3" t="s">
        <v>532</v>
      </c>
      <c r="E80" s="3" t="s">
        <v>5</v>
      </c>
      <c r="F80" s="67">
        <v>4</v>
      </c>
      <c r="G80" s="45"/>
      <c r="H80" s="45"/>
      <c r="I80" s="45">
        <v>1841</v>
      </c>
      <c r="J80" s="106">
        <f t="shared" si="11"/>
        <v>19816.35831</v>
      </c>
      <c r="M80" s="50">
        <v>6.7</v>
      </c>
      <c r="N80" s="51">
        <f t="shared" si="12"/>
        <v>0.62245097037319186</v>
      </c>
      <c r="Q80" s="17"/>
    </row>
    <row r="81" spans="1:18" x14ac:dyDescent="0.2">
      <c r="A81" s="3" t="str">
        <f t="shared" si="10"/>
        <v>Johor</v>
      </c>
      <c r="B81" s="57" t="str">
        <f t="shared" si="13"/>
        <v>Johor Bahru</v>
      </c>
      <c r="C81" s="54" t="str">
        <f ca="1">TRIM(Table1[[#This Row],[Location]])</f>
        <v>Plaza Sentosa</v>
      </c>
      <c r="D81" s="3" t="s">
        <v>532</v>
      </c>
      <c r="E81" s="3" t="s">
        <v>5</v>
      </c>
      <c r="F81" s="67" t="s">
        <v>43</v>
      </c>
      <c r="G81" s="45">
        <v>76</v>
      </c>
      <c r="H81" s="45">
        <v>78</v>
      </c>
      <c r="I81" s="65">
        <f>AVERAGE(G81,H81)</f>
        <v>77</v>
      </c>
      <c r="J81" s="106">
        <f t="shared" si="11"/>
        <v>828.82106999999996</v>
      </c>
      <c r="K81" s="50">
        <v>43.16</v>
      </c>
      <c r="L81" s="50">
        <v>86.12</v>
      </c>
      <c r="M81" s="50">
        <f>AVERAGE(K81,L81)</f>
        <v>64.64</v>
      </c>
      <c r="N81" s="51">
        <f t="shared" si="12"/>
        <v>6.0052583171527054</v>
      </c>
      <c r="Q81" s="17"/>
    </row>
    <row r="82" spans="1:18" x14ac:dyDescent="0.2">
      <c r="A82" s="3" t="str">
        <f t="shared" si="10"/>
        <v>Johor</v>
      </c>
      <c r="B82" s="57" t="str">
        <f t="shared" si="13"/>
        <v>Johor Bahru</v>
      </c>
      <c r="C82" s="54" t="str">
        <f ca="1">TRIM(Table1[[#This Row],[Location]])</f>
        <v>Plaza Sentosa</v>
      </c>
      <c r="D82" s="3" t="s">
        <v>532</v>
      </c>
      <c r="E82" s="3" t="s">
        <v>5</v>
      </c>
      <c r="F82" s="67" t="str">
        <f>F81</f>
        <v>Ground</v>
      </c>
      <c r="G82" s="45"/>
      <c r="H82" s="45"/>
      <c r="I82" s="45">
        <v>304</v>
      </c>
      <c r="J82" s="106">
        <f t="shared" si="11"/>
        <v>3272.2286399999998</v>
      </c>
      <c r="M82" s="50">
        <v>45.35</v>
      </c>
      <c r="N82" s="51">
        <f t="shared" si="12"/>
        <v>4.2131569412573509</v>
      </c>
      <c r="Q82" s="17"/>
    </row>
    <row r="83" spans="1:18" x14ac:dyDescent="0.2">
      <c r="A83" s="3" t="str">
        <f t="shared" si="10"/>
        <v>Johor</v>
      </c>
      <c r="B83" s="57" t="str">
        <f t="shared" si="13"/>
        <v>Johor Bahru</v>
      </c>
      <c r="C83" s="54" t="str">
        <f ca="1">TRIM(Table1[[#This Row],[Location]])</f>
        <v>Plaza Sentosa</v>
      </c>
      <c r="D83" s="3" t="s">
        <v>532</v>
      </c>
      <c r="E83" s="3" t="s">
        <v>5</v>
      </c>
      <c r="F83" s="67" t="s">
        <v>44</v>
      </c>
      <c r="G83" s="45"/>
      <c r="H83" s="45"/>
      <c r="I83" s="45">
        <v>129</v>
      </c>
      <c r="J83" s="106">
        <f t="shared" si="11"/>
        <v>1388.5443899999998</v>
      </c>
      <c r="M83" s="50">
        <v>42.12</v>
      </c>
      <c r="N83" s="51">
        <f t="shared" si="12"/>
        <v>3.9130798316595286</v>
      </c>
      <c r="Q83" s="17"/>
    </row>
    <row r="84" spans="1:18" x14ac:dyDescent="0.2">
      <c r="A84" s="3" t="str">
        <f t="shared" si="10"/>
        <v>Johor</v>
      </c>
      <c r="B84" s="57" t="str">
        <f t="shared" si="13"/>
        <v>Johor Bahru</v>
      </c>
      <c r="C84" s="54" t="str">
        <f ca="1">TRIM(Table1[[#This Row],[Location]])</f>
        <v>Plaza Sentosa</v>
      </c>
      <c r="D84" s="3" t="s">
        <v>532</v>
      </c>
      <c r="E84" s="3" t="s">
        <v>5</v>
      </c>
      <c r="F84" s="67">
        <v>1</v>
      </c>
      <c r="G84" s="45">
        <v>56</v>
      </c>
      <c r="H84" s="45">
        <v>59</v>
      </c>
      <c r="I84" s="65">
        <f>AVERAGE(G84,H84)</f>
        <v>57.5</v>
      </c>
      <c r="J84" s="106">
        <f t="shared" si="11"/>
        <v>618.92482499999994</v>
      </c>
      <c r="K84" s="50">
        <v>18.84</v>
      </c>
      <c r="L84" s="50">
        <v>19.38</v>
      </c>
      <c r="M84" s="50">
        <f>AVERAGE(K84,L84)</f>
        <v>19.11</v>
      </c>
      <c r="N84" s="51">
        <f t="shared" si="12"/>
        <v>1.7753788125121936</v>
      </c>
      <c r="Q84" s="17"/>
    </row>
    <row r="85" spans="1:18" x14ac:dyDescent="0.2">
      <c r="A85" s="3" t="str">
        <f t="shared" si="10"/>
        <v>Johor</v>
      </c>
      <c r="B85" s="57" t="str">
        <f t="shared" si="13"/>
        <v>Johor Bahru</v>
      </c>
      <c r="C85" s="54" t="str">
        <f ca="1">TRIM(Table1[[#This Row],[Location]])</f>
        <v>Larkin Sentral</v>
      </c>
      <c r="D85" s="3" t="s">
        <v>532</v>
      </c>
      <c r="E85" s="3" t="s">
        <v>5</v>
      </c>
      <c r="F85" s="67" t="s">
        <v>43</v>
      </c>
      <c r="G85" s="45">
        <v>5</v>
      </c>
      <c r="H85" s="45">
        <v>6</v>
      </c>
      <c r="I85" s="65">
        <f>AVERAGE(G85,H85)</f>
        <v>5.5</v>
      </c>
      <c r="J85" s="106">
        <f t="shared" si="11"/>
        <v>59.201504999999997</v>
      </c>
      <c r="K85" s="50">
        <v>375.4</v>
      </c>
      <c r="L85" s="50">
        <v>559.57000000000005</v>
      </c>
      <c r="M85" s="50">
        <f>AVERAGE(K85,L85)</f>
        <v>467.48500000000001</v>
      </c>
      <c r="N85" s="51">
        <f t="shared" si="12"/>
        <v>43.430819684315168</v>
      </c>
      <c r="Q85" s="17"/>
    </row>
    <row r="86" spans="1:18" x14ac:dyDescent="0.2">
      <c r="A86" s="3" t="str">
        <f t="shared" si="10"/>
        <v>Johor</v>
      </c>
      <c r="B86" s="57" t="str">
        <f t="shared" si="13"/>
        <v>Johor Bahru</v>
      </c>
      <c r="C86" s="54" t="str">
        <f ca="1">TRIM(Table1[[#This Row],[Location]])</f>
        <v>Larkin Sentral</v>
      </c>
      <c r="D86" s="3" t="s">
        <v>532</v>
      </c>
      <c r="E86" s="3" t="s">
        <v>5</v>
      </c>
      <c r="F86" s="67" t="str">
        <f>F85</f>
        <v>Ground</v>
      </c>
      <c r="G86" s="45">
        <v>13</v>
      </c>
      <c r="H86" s="45">
        <v>14</v>
      </c>
      <c r="I86" s="65">
        <f>AVERAGE(G86,H86)</f>
        <v>13.5</v>
      </c>
      <c r="J86" s="106">
        <f t="shared" si="11"/>
        <v>145.31278499999999</v>
      </c>
      <c r="K86" s="50">
        <v>87.4</v>
      </c>
      <c r="L86" s="50">
        <v>237.35</v>
      </c>
      <c r="M86" s="50">
        <f>AVERAGE(K86,L86)</f>
        <v>162.375</v>
      </c>
      <c r="N86" s="51">
        <f t="shared" si="12"/>
        <v>15.085145718559259</v>
      </c>
      <c r="Q86" s="17"/>
    </row>
    <row r="87" spans="1:18" x14ac:dyDescent="0.2">
      <c r="A87" s="3" t="str">
        <f t="shared" si="10"/>
        <v>Johor</v>
      </c>
      <c r="B87" s="57" t="str">
        <f t="shared" si="13"/>
        <v>Johor Bahru</v>
      </c>
      <c r="C87" s="54" t="str">
        <f ca="1">TRIM(Table1[[#This Row],[Location]])</f>
        <v>Larkin Sentral</v>
      </c>
      <c r="D87" s="3" t="s">
        <v>532</v>
      </c>
      <c r="E87" s="3" t="s">
        <v>5</v>
      </c>
      <c r="F87" s="67" t="str">
        <f>F86</f>
        <v>Ground</v>
      </c>
      <c r="G87" s="45">
        <v>31</v>
      </c>
      <c r="H87" s="45">
        <v>42</v>
      </c>
      <c r="I87" s="65">
        <f>AVERAGE(G87,H87)</f>
        <v>36.5</v>
      </c>
      <c r="J87" s="106">
        <f t="shared" si="11"/>
        <v>392.88271499999996</v>
      </c>
      <c r="K87" s="50">
        <v>54.9</v>
      </c>
      <c r="L87" s="50">
        <v>99.58</v>
      </c>
      <c r="M87" s="50">
        <f>AVERAGE(K87,L87)</f>
        <v>77.239999999999995</v>
      </c>
      <c r="N87" s="51">
        <f t="shared" si="12"/>
        <v>7.1758377539739309</v>
      </c>
      <c r="Q87" s="17"/>
    </row>
    <row r="88" spans="1:18" x14ac:dyDescent="0.2">
      <c r="A88" s="3" t="str">
        <f t="shared" si="10"/>
        <v>Johor</v>
      </c>
      <c r="B88" s="57" t="str">
        <f t="shared" si="13"/>
        <v>Johor Bahru</v>
      </c>
      <c r="C88" s="54" t="str">
        <f ca="1">TRIM(Table1[[#This Row],[Location]])</f>
        <v>Larkin Sentral</v>
      </c>
      <c r="D88" s="3" t="s">
        <v>532</v>
      </c>
      <c r="E88" s="3" t="s">
        <v>5</v>
      </c>
      <c r="F88" s="67" t="s">
        <v>44</v>
      </c>
      <c r="G88" s="45"/>
      <c r="H88" s="45"/>
      <c r="I88" s="45">
        <v>14</v>
      </c>
      <c r="J88" s="106">
        <f t="shared" si="11"/>
        <v>150.69474</v>
      </c>
      <c r="K88" s="50">
        <v>79.650000000000006</v>
      </c>
      <c r="L88" s="50">
        <v>95.8</v>
      </c>
      <c r="M88" s="50">
        <f>AVERAGE(K88,L88)</f>
        <v>87.724999999999994</v>
      </c>
      <c r="N88" s="51">
        <f t="shared" si="12"/>
        <v>8.1499270710430238</v>
      </c>
      <c r="Q88" s="17"/>
    </row>
    <row r="89" spans="1:18" x14ac:dyDescent="0.2">
      <c r="A89" s="3" t="str">
        <f t="shared" si="10"/>
        <v>Johor</v>
      </c>
      <c r="B89" s="57" t="str">
        <f t="shared" si="13"/>
        <v>Johor Bahru</v>
      </c>
      <c r="C89" s="54" t="str">
        <f ca="1">TRIM(Table1[[#This Row],[Location]])</f>
        <v>Larkin Sentral</v>
      </c>
      <c r="D89" s="3" t="s">
        <v>532</v>
      </c>
      <c r="E89" s="3" t="s">
        <v>5</v>
      </c>
      <c r="F89" s="67" t="str">
        <f>F88</f>
        <v>Lower Ground</v>
      </c>
      <c r="G89" s="45"/>
      <c r="H89" s="45"/>
      <c r="I89" s="45">
        <v>54</v>
      </c>
      <c r="J89" s="106">
        <f t="shared" si="11"/>
        <v>581.25113999999996</v>
      </c>
      <c r="M89" s="50">
        <v>107.64</v>
      </c>
      <c r="N89" s="51">
        <f t="shared" si="12"/>
        <v>10.000092903129907</v>
      </c>
      <c r="Q89" s="17"/>
      <c r="R89" s="21"/>
    </row>
    <row r="90" spans="1:18" x14ac:dyDescent="0.2">
      <c r="A90" s="3" t="str">
        <f t="shared" si="10"/>
        <v>Johor</v>
      </c>
      <c r="B90" s="57" t="str">
        <f t="shared" si="13"/>
        <v>Johor Bahru</v>
      </c>
      <c r="C90" s="54" t="str">
        <f ca="1">TRIM(Table1[[#This Row],[Location]])</f>
        <v>Larkin Sentral</v>
      </c>
      <c r="D90" s="3" t="s">
        <v>532</v>
      </c>
      <c r="E90" s="3" t="s">
        <v>5</v>
      </c>
      <c r="F90" s="67" t="str">
        <f>F89</f>
        <v>Lower Ground</v>
      </c>
      <c r="G90" s="45">
        <v>125</v>
      </c>
      <c r="H90" s="45">
        <v>228</v>
      </c>
      <c r="I90" s="65">
        <f t="shared" ref="I90:I115" si="14">AVERAGE(G90,H90)</f>
        <v>176.5</v>
      </c>
      <c r="J90" s="106">
        <f t="shared" si="11"/>
        <v>1899.8301149999998</v>
      </c>
      <c r="K90" s="50">
        <v>78.040000000000006</v>
      </c>
      <c r="L90" s="50">
        <v>143.71</v>
      </c>
      <c r="M90" s="50">
        <f t="shared" ref="M90:M109" si="15">AVERAGE(K90,L90)</f>
        <v>110.875</v>
      </c>
      <c r="N90" s="51">
        <f t="shared" si="12"/>
        <v>10.300634528377261</v>
      </c>
      <c r="Q90" s="17"/>
    </row>
    <row r="91" spans="1:18" x14ac:dyDescent="0.2">
      <c r="A91" s="3" t="str">
        <f t="shared" si="10"/>
        <v>Johor</v>
      </c>
      <c r="B91" s="57" t="str">
        <f t="shared" si="13"/>
        <v>Johor Bahru</v>
      </c>
      <c r="C91" s="54" t="str">
        <f ca="1">TRIM(Table1[[#This Row],[Location]])</f>
        <v>R&amp;F Mall</v>
      </c>
      <c r="D91" s="3" t="s">
        <v>532</v>
      </c>
      <c r="E91" s="3" t="s">
        <v>5</v>
      </c>
      <c r="F91" s="67" t="s">
        <v>43</v>
      </c>
      <c r="G91" s="45">
        <v>36</v>
      </c>
      <c r="H91" s="45">
        <v>80</v>
      </c>
      <c r="I91" s="65">
        <f t="shared" si="14"/>
        <v>58</v>
      </c>
      <c r="J91" s="106">
        <f t="shared" si="11"/>
        <v>624.30678</v>
      </c>
      <c r="K91" s="50">
        <v>72.05</v>
      </c>
      <c r="L91" s="50">
        <v>206.67</v>
      </c>
      <c r="M91" s="50">
        <f t="shared" si="15"/>
        <v>139.35999999999999</v>
      </c>
      <c r="N91" s="51">
        <f t="shared" si="12"/>
        <v>12.94698018376239</v>
      </c>
      <c r="Q91" s="12"/>
    </row>
    <row r="92" spans="1:18" x14ac:dyDescent="0.2">
      <c r="A92" s="3" t="str">
        <f t="shared" si="10"/>
        <v>Johor</v>
      </c>
      <c r="B92" s="57" t="str">
        <f t="shared" si="13"/>
        <v>Johor Bahru</v>
      </c>
      <c r="C92" s="54" t="str">
        <f ca="1">TRIM(Table1[[#This Row],[Location]])</f>
        <v>R&amp;F Mall</v>
      </c>
      <c r="D92" s="3" t="s">
        <v>532</v>
      </c>
      <c r="E92" s="3" t="s">
        <v>5</v>
      </c>
      <c r="F92" s="67" t="str">
        <f>F91</f>
        <v>Ground</v>
      </c>
      <c r="G92" s="45">
        <v>116</v>
      </c>
      <c r="H92" s="45">
        <v>248</v>
      </c>
      <c r="I92" s="65">
        <f t="shared" si="14"/>
        <v>182</v>
      </c>
      <c r="J92" s="106">
        <f t="shared" si="11"/>
        <v>1959.0316199999997</v>
      </c>
      <c r="K92" s="50">
        <v>48.44</v>
      </c>
      <c r="L92" s="50">
        <v>99.03</v>
      </c>
      <c r="M92" s="50">
        <f t="shared" si="15"/>
        <v>73.734999999999999</v>
      </c>
      <c r="N92" s="51">
        <f t="shared" si="12"/>
        <v>6.8502122836518362</v>
      </c>
      <c r="Q92" s="17"/>
      <c r="R92" s="21"/>
    </row>
    <row r="93" spans="1:18" x14ac:dyDescent="0.2">
      <c r="A93" s="3" t="str">
        <f t="shared" si="10"/>
        <v>Johor</v>
      </c>
      <c r="B93" s="57" t="str">
        <f t="shared" si="13"/>
        <v>Johor Bahru</v>
      </c>
      <c r="C93" s="54" t="str">
        <f ca="1">TRIM(Table1[[#This Row],[Location]])</f>
        <v>R&amp;F Mall</v>
      </c>
      <c r="D93" s="3" t="s">
        <v>532</v>
      </c>
      <c r="E93" s="3" t="s">
        <v>5</v>
      </c>
      <c r="F93" s="67">
        <v>1</v>
      </c>
      <c r="G93" s="45">
        <v>43</v>
      </c>
      <c r="H93" s="45">
        <v>94</v>
      </c>
      <c r="I93" s="65">
        <f t="shared" si="14"/>
        <v>68.5</v>
      </c>
      <c r="J93" s="106">
        <f t="shared" si="11"/>
        <v>737.32783499999994</v>
      </c>
      <c r="K93" s="50">
        <v>91.49</v>
      </c>
      <c r="L93" s="50">
        <v>172.22</v>
      </c>
      <c r="M93" s="50">
        <f t="shared" si="15"/>
        <v>131.85499999999999</v>
      </c>
      <c r="N93" s="51">
        <f t="shared" si="12"/>
        <v>12.249742193814509</v>
      </c>
      <c r="Q93" s="17"/>
      <c r="R93" s="21"/>
    </row>
    <row r="94" spans="1:18" x14ac:dyDescent="0.2">
      <c r="A94" s="3" t="str">
        <f t="shared" si="10"/>
        <v>Johor</v>
      </c>
      <c r="B94" s="57" t="str">
        <f t="shared" si="13"/>
        <v>Johor Bahru</v>
      </c>
      <c r="C94" s="54" t="str">
        <f ca="1">TRIM(Table1[[#This Row],[Location]])</f>
        <v>R&amp;F Mall</v>
      </c>
      <c r="D94" s="3" t="s">
        <v>532</v>
      </c>
      <c r="E94" s="3" t="s">
        <v>5</v>
      </c>
      <c r="F94" s="67">
        <f>F93</f>
        <v>1</v>
      </c>
      <c r="G94" s="45">
        <v>104</v>
      </c>
      <c r="H94" s="45">
        <v>319</v>
      </c>
      <c r="I94" s="65">
        <f t="shared" si="14"/>
        <v>211.5</v>
      </c>
      <c r="J94" s="106">
        <f t="shared" si="11"/>
        <v>2276.566965</v>
      </c>
      <c r="K94" s="50">
        <v>86.11</v>
      </c>
      <c r="L94" s="50">
        <v>129.16999999999999</v>
      </c>
      <c r="M94" s="50">
        <f t="shared" si="15"/>
        <v>107.63999999999999</v>
      </c>
      <c r="N94" s="51">
        <f t="shared" si="12"/>
        <v>10.000092903129906</v>
      </c>
      <c r="Q94" s="17"/>
    </row>
    <row r="95" spans="1:18" x14ac:dyDescent="0.2">
      <c r="A95" s="3" t="str">
        <f t="shared" si="10"/>
        <v>Johor</v>
      </c>
      <c r="B95" s="57" t="str">
        <f t="shared" si="13"/>
        <v>Johor Bahru</v>
      </c>
      <c r="C95" s="54" t="str">
        <f ca="1">TRIM(Table1[[#This Row],[Location]])</f>
        <v>R&amp;F Mall</v>
      </c>
      <c r="D95" s="3" t="s">
        <v>532</v>
      </c>
      <c r="E95" s="3" t="s">
        <v>5</v>
      </c>
      <c r="F95" s="67">
        <v>2</v>
      </c>
      <c r="G95" s="45">
        <v>42</v>
      </c>
      <c r="H95" s="45">
        <v>93</v>
      </c>
      <c r="I95" s="65">
        <f t="shared" si="14"/>
        <v>67.5</v>
      </c>
      <c r="J95" s="106">
        <f t="shared" si="11"/>
        <v>726.56392499999993</v>
      </c>
      <c r="K95" s="50">
        <v>86.11</v>
      </c>
      <c r="L95" s="50">
        <v>129.16999999999999</v>
      </c>
      <c r="M95" s="50">
        <f t="shared" si="15"/>
        <v>107.63999999999999</v>
      </c>
      <c r="N95" s="51">
        <f t="shared" si="12"/>
        <v>10.000092903129906</v>
      </c>
      <c r="Q95" s="17"/>
      <c r="R95" s="21"/>
    </row>
    <row r="96" spans="1:18" x14ac:dyDescent="0.2">
      <c r="A96" s="3" t="str">
        <f t="shared" si="10"/>
        <v>Johor</v>
      </c>
      <c r="B96" s="57" t="str">
        <f t="shared" si="13"/>
        <v>Johor Bahru</v>
      </c>
      <c r="C96" s="54" t="str">
        <f ca="1">TRIM(Table1[[#This Row],[Location]])</f>
        <v>R&amp;F Mall</v>
      </c>
      <c r="D96" s="3" t="s">
        <v>532</v>
      </c>
      <c r="E96" s="3" t="s">
        <v>5</v>
      </c>
      <c r="F96" s="67">
        <f>F95</f>
        <v>2</v>
      </c>
      <c r="G96" s="45">
        <v>101</v>
      </c>
      <c r="H96" s="45">
        <v>171</v>
      </c>
      <c r="I96" s="65">
        <f t="shared" si="14"/>
        <v>136</v>
      </c>
      <c r="J96" s="106">
        <f t="shared" si="11"/>
        <v>1463.89176</v>
      </c>
      <c r="K96" s="50">
        <v>75.349999999999994</v>
      </c>
      <c r="L96" s="50">
        <v>91.49</v>
      </c>
      <c r="M96" s="50">
        <f t="shared" si="15"/>
        <v>83.419999999999987</v>
      </c>
      <c r="N96" s="51">
        <f t="shared" si="12"/>
        <v>7.7499790967957702</v>
      </c>
      <c r="Q96" s="17"/>
      <c r="R96" s="21"/>
    </row>
    <row r="97" spans="1:18" x14ac:dyDescent="0.2">
      <c r="A97" s="3" t="str">
        <f t="shared" si="10"/>
        <v>Johor</v>
      </c>
      <c r="B97" s="57" t="str">
        <f t="shared" si="13"/>
        <v>Johor Bahru</v>
      </c>
      <c r="C97" s="54" t="str">
        <f ca="1">TRIM(Table1[[#This Row],[Location]])</f>
        <v>The Mall Mid Valley Southkey</v>
      </c>
      <c r="D97" s="3" t="s">
        <v>532</v>
      </c>
      <c r="E97" s="3" t="s">
        <v>5</v>
      </c>
      <c r="F97" s="67" t="s">
        <v>44</v>
      </c>
      <c r="G97" s="45">
        <v>48</v>
      </c>
      <c r="H97" s="45">
        <v>93</v>
      </c>
      <c r="I97" s="65">
        <f t="shared" si="14"/>
        <v>70.5</v>
      </c>
      <c r="J97" s="106">
        <f t="shared" si="11"/>
        <v>758.85565499999996</v>
      </c>
      <c r="K97" s="50">
        <v>263.72000000000003</v>
      </c>
      <c r="L97" s="50">
        <v>285.25</v>
      </c>
      <c r="M97" s="50">
        <f t="shared" si="15"/>
        <v>274.48500000000001</v>
      </c>
      <c r="N97" s="51">
        <f t="shared" si="12"/>
        <v>25.500515612370982</v>
      </c>
      <c r="Q97" s="17"/>
    </row>
    <row r="98" spans="1:18" x14ac:dyDescent="0.2">
      <c r="A98" s="3" t="str">
        <f t="shared" si="10"/>
        <v>Johor</v>
      </c>
      <c r="B98" s="57" t="str">
        <f t="shared" si="13"/>
        <v>Johor Bahru</v>
      </c>
      <c r="C98" s="54" t="str">
        <f ca="1">TRIM(Table1[[#This Row],[Location]])</f>
        <v>The Mall Mid Valley Southkey</v>
      </c>
      <c r="D98" s="3" t="s">
        <v>532</v>
      </c>
      <c r="E98" s="3" t="s">
        <v>5</v>
      </c>
      <c r="F98" s="67" t="str">
        <f>F97</f>
        <v>Lower Ground</v>
      </c>
      <c r="G98" s="45">
        <v>103</v>
      </c>
      <c r="H98" s="45">
        <v>381</v>
      </c>
      <c r="I98" s="65">
        <f t="shared" si="14"/>
        <v>242</v>
      </c>
      <c r="J98" s="106">
        <f t="shared" si="11"/>
        <v>2604.8662199999999</v>
      </c>
      <c r="K98" s="50">
        <v>134.55000000000001</v>
      </c>
      <c r="L98" s="50">
        <v>306.77</v>
      </c>
      <c r="M98" s="50">
        <f t="shared" si="15"/>
        <v>220.66</v>
      </c>
      <c r="N98" s="51">
        <f t="shared" si="12"/>
        <v>20.500004645156494</v>
      </c>
      <c r="Q98" s="17"/>
      <c r="R98" s="21"/>
    </row>
    <row r="99" spans="1:18" x14ac:dyDescent="0.2">
      <c r="A99" s="3" t="str">
        <f t="shared" si="10"/>
        <v>Johor</v>
      </c>
      <c r="B99" s="3" t="str">
        <f t="shared" si="13"/>
        <v>Johor Bahru</v>
      </c>
      <c r="C99" s="54" t="str">
        <f ca="1">TRIM(Table1[[#This Row],[Location]])</f>
        <v>The Mall Mid Valley Southkey</v>
      </c>
      <c r="D99" s="3" t="s">
        <v>532</v>
      </c>
      <c r="E99" s="3" t="s">
        <v>5</v>
      </c>
      <c r="F99" s="67" t="str">
        <f>F98</f>
        <v>Lower Ground</v>
      </c>
      <c r="G99" s="45">
        <v>1357</v>
      </c>
      <c r="H99" s="45">
        <v>4065</v>
      </c>
      <c r="I99" s="65">
        <f t="shared" si="14"/>
        <v>2711</v>
      </c>
      <c r="J99" s="106">
        <f t="shared" si="11"/>
        <v>29180.960009999999</v>
      </c>
      <c r="K99" s="50">
        <v>48.44</v>
      </c>
      <c r="L99" s="50">
        <v>107.64</v>
      </c>
      <c r="M99" s="50">
        <f t="shared" si="15"/>
        <v>78.039999999999992</v>
      </c>
      <c r="N99" s="51">
        <f t="shared" si="12"/>
        <v>7.250160257899088</v>
      </c>
      <c r="Q99" s="17"/>
      <c r="R99" s="21"/>
    </row>
    <row r="100" spans="1:18" x14ac:dyDescent="0.2">
      <c r="A100" s="3" t="str">
        <f t="shared" si="10"/>
        <v>Johor</v>
      </c>
      <c r="B100" s="3" t="str">
        <f t="shared" si="13"/>
        <v>Johor Bahru</v>
      </c>
      <c r="C100" s="54" t="str">
        <f ca="1">TRIM(Table1[[#This Row],[Location]])</f>
        <v>The Mall Mid Valley Southkey</v>
      </c>
      <c r="D100" s="3" t="s">
        <v>532</v>
      </c>
      <c r="E100" s="3" t="s">
        <v>5</v>
      </c>
      <c r="F100" s="67" t="s">
        <v>43</v>
      </c>
      <c r="G100" s="45">
        <v>29</v>
      </c>
      <c r="H100" s="45">
        <v>87</v>
      </c>
      <c r="I100" s="65">
        <f t="shared" si="14"/>
        <v>58</v>
      </c>
      <c r="J100" s="106">
        <f t="shared" si="11"/>
        <v>624.30678</v>
      </c>
      <c r="K100" s="50">
        <v>371.36</v>
      </c>
      <c r="L100" s="50">
        <v>425.18</v>
      </c>
      <c r="M100" s="50">
        <f t="shared" si="15"/>
        <v>398.27</v>
      </c>
      <c r="N100" s="51">
        <f t="shared" si="12"/>
        <v>37.000529547840465</v>
      </c>
      <c r="Q100" s="17"/>
    </row>
    <row r="101" spans="1:18" x14ac:dyDescent="0.2">
      <c r="A101" s="3" t="str">
        <f t="shared" si="10"/>
        <v>Johor</v>
      </c>
      <c r="B101" s="3" t="str">
        <f t="shared" si="13"/>
        <v>Johor Bahru</v>
      </c>
      <c r="C101" s="54" t="str">
        <f ca="1">TRIM(Table1[[#This Row],[Location]])</f>
        <v>The Mall Mid Valley Southkey</v>
      </c>
      <c r="D101" s="3" t="s">
        <v>532</v>
      </c>
      <c r="E101" s="3" t="s">
        <v>5</v>
      </c>
      <c r="F101" s="67" t="str">
        <f>F100</f>
        <v>Ground</v>
      </c>
      <c r="G101" s="45">
        <v>180</v>
      </c>
      <c r="H101" s="45">
        <v>869</v>
      </c>
      <c r="I101" s="65">
        <f t="shared" si="14"/>
        <v>524.5</v>
      </c>
      <c r="J101" s="106">
        <f t="shared" si="11"/>
        <v>5645.670795</v>
      </c>
      <c r="K101" s="50">
        <v>113.02</v>
      </c>
      <c r="L101" s="50">
        <v>296.01</v>
      </c>
      <c r="M101" s="50">
        <f t="shared" si="15"/>
        <v>204.51499999999999</v>
      </c>
      <c r="N101" s="51">
        <f t="shared" si="12"/>
        <v>19.000083612816915</v>
      </c>
      <c r="Q101" s="17"/>
    </row>
    <row r="102" spans="1:18" x14ac:dyDescent="0.2">
      <c r="A102" s="3" t="str">
        <f t="shared" si="10"/>
        <v>Johor</v>
      </c>
      <c r="B102" s="3" t="str">
        <f t="shared" si="13"/>
        <v>Johor Bahru</v>
      </c>
      <c r="C102" s="54" t="str">
        <f ca="1">TRIM(Table1[[#This Row],[Location]])</f>
        <v>The Mall Mid Valley Southkey</v>
      </c>
      <c r="D102" s="3" t="s">
        <v>532</v>
      </c>
      <c r="E102" s="3" t="s">
        <v>5</v>
      </c>
      <c r="F102" s="67" t="str">
        <f>F101</f>
        <v>Ground</v>
      </c>
      <c r="G102" s="45">
        <v>1067</v>
      </c>
      <c r="H102" s="45">
        <v>2299</v>
      </c>
      <c r="I102" s="65">
        <f t="shared" si="14"/>
        <v>1683</v>
      </c>
      <c r="J102" s="106">
        <f t="shared" si="11"/>
        <v>18115.660529999997</v>
      </c>
      <c r="K102" s="50">
        <v>26.91</v>
      </c>
      <c r="L102" s="50">
        <v>150.69999999999999</v>
      </c>
      <c r="M102" s="50">
        <f t="shared" si="15"/>
        <v>88.804999999999993</v>
      </c>
      <c r="N102" s="51">
        <f t="shared" si="12"/>
        <v>8.2502624513419853</v>
      </c>
      <c r="Q102" s="17"/>
    </row>
    <row r="103" spans="1:18" x14ac:dyDescent="0.2">
      <c r="A103" s="3" t="str">
        <f t="shared" si="10"/>
        <v>Johor</v>
      </c>
      <c r="B103" s="3" t="str">
        <f t="shared" si="13"/>
        <v>Johor Bahru</v>
      </c>
      <c r="C103" s="54" t="str">
        <f ca="1">TRIM(Table1[[#This Row],[Location]])</f>
        <v>The Mall Mid Valley Southkey</v>
      </c>
      <c r="D103" s="3" t="s">
        <v>532</v>
      </c>
      <c r="E103" s="3" t="s">
        <v>5</v>
      </c>
      <c r="F103" s="67">
        <v>1</v>
      </c>
      <c r="G103" s="45">
        <v>26</v>
      </c>
      <c r="H103" s="45">
        <v>93</v>
      </c>
      <c r="I103" s="65">
        <f t="shared" si="14"/>
        <v>59.5</v>
      </c>
      <c r="J103" s="106">
        <f t="shared" si="11"/>
        <v>640.45264499999996</v>
      </c>
      <c r="K103" s="50">
        <v>188.37</v>
      </c>
      <c r="L103" s="50">
        <v>306.77</v>
      </c>
      <c r="M103" s="50">
        <f t="shared" si="15"/>
        <v>247.57</v>
      </c>
      <c r="N103" s="51">
        <f t="shared" si="12"/>
        <v>23.000027870938972</v>
      </c>
      <c r="Q103" s="17"/>
    </row>
    <row r="104" spans="1:18" x14ac:dyDescent="0.2">
      <c r="A104" s="3" t="str">
        <f t="shared" si="10"/>
        <v>Johor</v>
      </c>
      <c r="B104" s="3" t="str">
        <f t="shared" si="13"/>
        <v>Johor Bahru</v>
      </c>
      <c r="C104" s="54" t="str">
        <f ca="1">TRIM(Table1[[#This Row],[Location]])</f>
        <v>The Mall Mid Valley Southkey</v>
      </c>
      <c r="D104" s="3" t="s">
        <v>532</v>
      </c>
      <c r="E104" s="3" t="s">
        <v>5</v>
      </c>
      <c r="F104" s="67">
        <f>F103</f>
        <v>1</v>
      </c>
      <c r="G104" s="45">
        <v>122</v>
      </c>
      <c r="H104" s="45">
        <v>593</v>
      </c>
      <c r="I104" s="65">
        <f t="shared" si="14"/>
        <v>357.5</v>
      </c>
      <c r="J104" s="106">
        <f t="shared" si="11"/>
        <v>3848.0978249999998</v>
      </c>
      <c r="K104" s="50">
        <v>107.64</v>
      </c>
      <c r="L104" s="50">
        <v>242.19</v>
      </c>
      <c r="M104" s="50">
        <f t="shared" si="15"/>
        <v>174.91499999999999</v>
      </c>
      <c r="N104" s="51">
        <f t="shared" si="12"/>
        <v>16.250150967586098</v>
      </c>
      <c r="Q104" s="17"/>
    </row>
    <row r="105" spans="1:18" x14ac:dyDescent="0.2">
      <c r="A105" s="3" t="str">
        <f t="shared" si="10"/>
        <v>Johor</v>
      </c>
      <c r="B105" s="3" t="str">
        <f t="shared" si="13"/>
        <v>Johor Bahru</v>
      </c>
      <c r="C105" s="54" t="str">
        <f ca="1">TRIM(Table1[[#This Row],[Location]])</f>
        <v>The Mall Mid Valley Southkey</v>
      </c>
      <c r="D105" s="3" t="s">
        <v>532</v>
      </c>
      <c r="E105" s="3" t="s">
        <v>5</v>
      </c>
      <c r="F105" s="67">
        <f>F104</f>
        <v>1</v>
      </c>
      <c r="G105" s="45">
        <v>1154</v>
      </c>
      <c r="H105" s="45">
        <v>1917</v>
      </c>
      <c r="I105" s="65">
        <f t="shared" si="14"/>
        <v>1535.5</v>
      </c>
      <c r="J105" s="106">
        <f t="shared" si="11"/>
        <v>16527.983805</v>
      </c>
      <c r="K105" s="50">
        <v>26.91</v>
      </c>
      <c r="L105" s="50">
        <v>37.67</v>
      </c>
      <c r="M105" s="50">
        <f t="shared" si="15"/>
        <v>32.29</v>
      </c>
      <c r="N105" s="51">
        <f t="shared" si="12"/>
        <v>2.999842064679159</v>
      </c>
      <c r="Q105" s="17"/>
    </row>
    <row r="106" spans="1:18" x14ac:dyDescent="0.2">
      <c r="A106" s="3" t="str">
        <f t="shared" si="10"/>
        <v>Johor</v>
      </c>
      <c r="B106" s="3" t="str">
        <f t="shared" si="13"/>
        <v>Johor Bahru</v>
      </c>
      <c r="C106" s="54" t="str">
        <f ca="1">TRIM(Table1[[#This Row],[Location]])</f>
        <v>The Mall Mid Valley Southkey</v>
      </c>
      <c r="D106" s="3" t="s">
        <v>532</v>
      </c>
      <c r="E106" s="3" t="s">
        <v>5</v>
      </c>
      <c r="F106" s="67">
        <v>2</v>
      </c>
      <c r="G106" s="45">
        <v>53</v>
      </c>
      <c r="H106" s="45">
        <v>87</v>
      </c>
      <c r="I106" s="65">
        <f t="shared" si="14"/>
        <v>70</v>
      </c>
      <c r="J106" s="106">
        <f t="shared" si="11"/>
        <v>753.47369999999989</v>
      </c>
      <c r="K106" s="50">
        <v>129.16999999999999</v>
      </c>
      <c r="L106" s="50">
        <v>263.72000000000003</v>
      </c>
      <c r="M106" s="50">
        <f t="shared" si="15"/>
        <v>196.44499999999999</v>
      </c>
      <c r="N106" s="51">
        <f t="shared" si="12"/>
        <v>18.250355354471893</v>
      </c>
      <c r="Q106" s="17"/>
    </row>
    <row r="107" spans="1:18" x14ac:dyDescent="0.2">
      <c r="A107" s="3" t="str">
        <f t="shared" si="10"/>
        <v>Johor</v>
      </c>
      <c r="B107" s="3" t="str">
        <f t="shared" si="13"/>
        <v>Johor Bahru</v>
      </c>
      <c r="C107" s="54" t="str">
        <f ca="1">TRIM(Table1[[#This Row],[Location]])</f>
        <v>The Mall Mid Valley Southkey</v>
      </c>
      <c r="D107" s="3" t="s">
        <v>532</v>
      </c>
      <c r="E107" s="3" t="s">
        <v>5</v>
      </c>
      <c r="F107" s="67">
        <f>F106</f>
        <v>2</v>
      </c>
      <c r="G107" s="45">
        <v>110</v>
      </c>
      <c r="H107" s="45">
        <v>228</v>
      </c>
      <c r="I107" s="65">
        <f t="shared" si="14"/>
        <v>169</v>
      </c>
      <c r="J107" s="106">
        <f t="shared" si="11"/>
        <v>1819.10079</v>
      </c>
      <c r="K107" s="50">
        <v>134.55000000000001</v>
      </c>
      <c r="L107" s="50">
        <v>220.66</v>
      </c>
      <c r="M107" s="50">
        <f t="shared" si="15"/>
        <v>177.60500000000002</v>
      </c>
      <c r="N107" s="51">
        <f t="shared" si="12"/>
        <v>16.500060387034441</v>
      </c>
      <c r="Q107" s="17"/>
    </row>
    <row r="108" spans="1:18" x14ac:dyDescent="0.2">
      <c r="A108" s="3" t="str">
        <f t="shared" si="10"/>
        <v>Johor</v>
      </c>
      <c r="B108" s="3" t="str">
        <f t="shared" si="13"/>
        <v>Johor Bahru</v>
      </c>
      <c r="C108" s="54" t="str">
        <f ca="1">TRIM(Table1[[#This Row],[Location]])</f>
        <v>The Mall Mid Valley Southkey</v>
      </c>
      <c r="D108" s="3" t="s">
        <v>532</v>
      </c>
      <c r="E108" s="3" t="s">
        <v>5</v>
      </c>
      <c r="F108" s="67">
        <f>F107</f>
        <v>2</v>
      </c>
      <c r="G108" s="45">
        <v>930</v>
      </c>
      <c r="H108" s="45">
        <v>2682</v>
      </c>
      <c r="I108" s="65">
        <f t="shared" si="14"/>
        <v>1806</v>
      </c>
      <c r="J108" s="106">
        <f t="shared" si="11"/>
        <v>19439.621459999998</v>
      </c>
      <c r="K108" s="50">
        <v>37.67</v>
      </c>
      <c r="L108" s="50">
        <v>59.2</v>
      </c>
      <c r="M108" s="50">
        <f t="shared" si="15"/>
        <v>48.435000000000002</v>
      </c>
      <c r="N108" s="51">
        <f t="shared" si="12"/>
        <v>4.4997630970187386</v>
      </c>
      <c r="Q108" s="17"/>
    </row>
    <row r="109" spans="1:18" x14ac:dyDescent="0.2">
      <c r="A109" s="3" t="str">
        <f t="shared" si="10"/>
        <v>Johor</v>
      </c>
      <c r="B109" s="3" t="str">
        <f t="shared" si="13"/>
        <v>Johor Bahru</v>
      </c>
      <c r="C109" s="54" t="str">
        <f ca="1">TRIM(Table1[[#This Row],[Location]])</f>
        <v>KSL City</v>
      </c>
      <c r="D109" s="3" t="s">
        <v>532</v>
      </c>
      <c r="E109" s="3" t="s">
        <v>5</v>
      </c>
      <c r="F109" s="67" t="s">
        <v>44</v>
      </c>
      <c r="G109" s="45">
        <v>28</v>
      </c>
      <c r="H109" s="45">
        <v>84</v>
      </c>
      <c r="I109" s="65">
        <f t="shared" si="14"/>
        <v>56</v>
      </c>
      <c r="J109" s="106">
        <f t="shared" si="11"/>
        <v>602.77895999999998</v>
      </c>
      <c r="K109" s="50">
        <v>118.4</v>
      </c>
      <c r="L109" s="50">
        <v>269.64</v>
      </c>
      <c r="M109" s="50">
        <f t="shared" si="15"/>
        <v>194.01999999999998</v>
      </c>
      <c r="N109" s="51">
        <f t="shared" si="12"/>
        <v>18.025065264448759</v>
      </c>
      <c r="Q109" s="17"/>
    </row>
    <row r="110" spans="1:18" x14ac:dyDescent="0.2">
      <c r="A110" s="3" t="str">
        <f t="shared" si="10"/>
        <v>Johor</v>
      </c>
      <c r="B110" s="3" t="str">
        <f t="shared" si="13"/>
        <v>Johor Bahru</v>
      </c>
      <c r="C110" s="54" t="str">
        <f ca="1">TRIM(Table1[[#This Row],[Location]])</f>
        <v>KSL City</v>
      </c>
      <c r="D110" s="3" t="s">
        <v>532</v>
      </c>
      <c r="E110" s="3" t="s">
        <v>5</v>
      </c>
      <c r="F110" s="67" t="str">
        <f>F109</f>
        <v>Lower Ground</v>
      </c>
      <c r="G110" s="45">
        <v>183</v>
      </c>
      <c r="H110" s="45">
        <v>187</v>
      </c>
      <c r="I110" s="65">
        <f t="shared" si="14"/>
        <v>185</v>
      </c>
      <c r="J110" s="106">
        <f t="shared" si="11"/>
        <v>1991.3233499999999</v>
      </c>
      <c r="M110" s="50">
        <v>69.97</v>
      </c>
      <c r="N110" s="51">
        <f t="shared" si="12"/>
        <v>6.5004319995540651</v>
      </c>
      <c r="Q110" s="17"/>
    </row>
    <row r="111" spans="1:18" x14ac:dyDescent="0.2">
      <c r="A111" s="3" t="str">
        <f t="shared" si="10"/>
        <v>Johor</v>
      </c>
      <c r="B111" s="3" t="str">
        <f t="shared" si="13"/>
        <v>Johor Bahru</v>
      </c>
      <c r="C111" s="54" t="str">
        <f ca="1">TRIM(Table1[[#This Row],[Location]])</f>
        <v>KSL City</v>
      </c>
      <c r="D111" s="3" t="s">
        <v>532</v>
      </c>
      <c r="E111" s="3" t="s">
        <v>5</v>
      </c>
      <c r="F111" s="67" t="s">
        <v>43</v>
      </c>
      <c r="G111" s="45">
        <v>22</v>
      </c>
      <c r="H111" s="45">
        <v>59</v>
      </c>
      <c r="I111" s="65">
        <f t="shared" si="14"/>
        <v>40.5</v>
      </c>
      <c r="J111" s="106">
        <f t="shared" si="11"/>
        <v>435.93835499999994</v>
      </c>
      <c r="K111" s="50">
        <v>198.38</v>
      </c>
      <c r="L111" s="50">
        <v>322.92</v>
      </c>
      <c r="M111" s="50">
        <f>AVERAGE(K111,L111)</f>
        <v>260.64999999999998</v>
      </c>
      <c r="N111" s="51">
        <f t="shared" si="12"/>
        <v>24.215200810115292</v>
      </c>
      <c r="Q111" s="17"/>
      <c r="R111" s="21"/>
    </row>
    <row r="112" spans="1:18" x14ac:dyDescent="0.2">
      <c r="A112" s="3" t="str">
        <f t="shared" si="10"/>
        <v>Johor</v>
      </c>
      <c r="B112" s="3" t="str">
        <f t="shared" si="13"/>
        <v>Johor Bahru</v>
      </c>
      <c r="C112" s="54" t="str">
        <f ca="1">TRIM(Table1[[#This Row],[Location]])</f>
        <v>KSL City</v>
      </c>
      <c r="D112" s="3" t="s">
        <v>532</v>
      </c>
      <c r="E112" s="3" t="s">
        <v>5</v>
      </c>
      <c r="F112" s="67" t="str">
        <f>F111</f>
        <v>Ground</v>
      </c>
      <c r="G112" s="45">
        <v>82</v>
      </c>
      <c r="H112" s="45">
        <v>187</v>
      </c>
      <c r="I112" s="65">
        <f t="shared" si="14"/>
        <v>134.5</v>
      </c>
      <c r="J112" s="106">
        <f t="shared" si="11"/>
        <v>1447.7458949999998</v>
      </c>
      <c r="K112" s="50">
        <v>86.11</v>
      </c>
      <c r="L112" s="50">
        <v>247.56</v>
      </c>
      <c r="M112" s="50">
        <f>AVERAGE(K112,L112)</f>
        <v>166.83500000000001</v>
      </c>
      <c r="N112" s="51">
        <f t="shared" si="12"/>
        <v>15.499493677942011</v>
      </c>
      <c r="Q112" s="17"/>
    </row>
    <row r="113" spans="1:19" x14ac:dyDescent="0.2">
      <c r="A113" s="3" t="str">
        <f t="shared" si="10"/>
        <v>Johor</v>
      </c>
      <c r="B113" s="3" t="str">
        <f t="shared" si="13"/>
        <v>Johor Bahru</v>
      </c>
      <c r="C113" s="54" t="str">
        <f ca="1">TRIM(Table1[[#This Row],[Location]])</f>
        <v>KSL City</v>
      </c>
      <c r="D113" s="3" t="s">
        <v>532</v>
      </c>
      <c r="E113" s="3" t="s">
        <v>5</v>
      </c>
      <c r="F113" s="67">
        <v>1</v>
      </c>
      <c r="G113" s="45">
        <v>18</v>
      </c>
      <c r="H113" s="45">
        <v>26</v>
      </c>
      <c r="I113" s="65">
        <f t="shared" si="14"/>
        <v>22</v>
      </c>
      <c r="J113" s="106">
        <f t="shared" si="11"/>
        <v>236.80601999999999</v>
      </c>
      <c r="M113" s="50">
        <v>161.46</v>
      </c>
      <c r="N113" s="51">
        <f t="shared" si="12"/>
        <v>15.000139354694861</v>
      </c>
      <c r="Q113" s="17"/>
      <c r="R113" s="21"/>
    </row>
    <row r="114" spans="1:19" x14ac:dyDescent="0.2">
      <c r="A114" s="3" t="str">
        <f t="shared" si="10"/>
        <v>Johor</v>
      </c>
      <c r="B114" s="3" t="str">
        <f t="shared" si="13"/>
        <v>Johor Bahru</v>
      </c>
      <c r="C114" s="54" t="str">
        <f ca="1">TRIM(Table1[[#This Row],[Location]])</f>
        <v>KSL City</v>
      </c>
      <c r="D114" s="3" t="s">
        <v>532</v>
      </c>
      <c r="E114" s="3" t="s">
        <v>5</v>
      </c>
      <c r="F114" s="67">
        <f>F113</f>
        <v>1</v>
      </c>
      <c r="G114" s="45">
        <v>72</v>
      </c>
      <c r="H114" s="45">
        <v>110</v>
      </c>
      <c r="I114" s="65">
        <f t="shared" si="14"/>
        <v>91</v>
      </c>
      <c r="J114" s="106">
        <f t="shared" si="11"/>
        <v>979.51580999999987</v>
      </c>
      <c r="K114" s="50">
        <v>111.84</v>
      </c>
      <c r="L114" s="50">
        <v>215.3</v>
      </c>
      <c r="M114" s="50">
        <f>AVERAGE(K114,L114)</f>
        <v>163.57</v>
      </c>
      <c r="N114" s="51">
        <f t="shared" si="12"/>
        <v>15.196164958797462</v>
      </c>
      <c r="Q114" s="17"/>
    </row>
    <row r="115" spans="1:19" x14ac:dyDescent="0.2">
      <c r="A115" s="3" t="str">
        <f t="shared" si="10"/>
        <v>Johor</v>
      </c>
      <c r="B115" s="3" t="str">
        <f t="shared" si="13"/>
        <v>Johor Bahru</v>
      </c>
      <c r="C115" s="54" t="str">
        <f ca="1">TRIM(Table1[[#This Row],[Location]])</f>
        <v>KSL City</v>
      </c>
      <c r="D115" s="3" t="s">
        <v>532</v>
      </c>
      <c r="E115" s="3" t="s">
        <v>5</v>
      </c>
      <c r="F115" s="67">
        <v>2</v>
      </c>
      <c r="G115" s="45">
        <v>26</v>
      </c>
      <c r="H115" s="45">
        <v>89</v>
      </c>
      <c r="I115" s="65">
        <f t="shared" si="14"/>
        <v>57.5</v>
      </c>
      <c r="J115" s="106">
        <f t="shared" si="11"/>
        <v>618.92482499999994</v>
      </c>
      <c r="K115" s="50">
        <v>161.46</v>
      </c>
      <c r="L115" s="50">
        <v>279.87</v>
      </c>
      <c r="M115" s="50">
        <f>AVERAGE(K115,L115)</f>
        <v>220.66500000000002</v>
      </c>
      <c r="N115" s="51">
        <f t="shared" si="12"/>
        <v>20.500469160806031</v>
      </c>
      <c r="Q115" s="17"/>
    </row>
    <row r="116" spans="1:19" x14ac:dyDescent="0.2">
      <c r="A116" s="3" t="str">
        <f t="shared" si="10"/>
        <v>Johor</v>
      </c>
      <c r="B116" s="3" t="str">
        <f t="shared" si="13"/>
        <v>Johor Bahru</v>
      </c>
      <c r="C116" s="54" t="str">
        <f ca="1">TRIM(Table1[[#This Row],[Location]])</f>
        <v>Holiday Plaza</v>
      </c>
      <c r="D116" s="3" t="s">
        <v>532</v>
      </c>
      <c r="E116" s="3" t="s">
        <v>5</v>
      </c>
      <c r="F116" s="67" t="s">
        <v>43</v>
      </c>
      <c r="G116" s="45"/>
      <c r="H116" s="45"/>
      <c r="I116" s="45">
        <v>270</v>
      </c>
      <c r="J116" s="106">
        <f t="shared" si="11"/>
        <v>2906.2556999999997</v>
      </c>
      <c r="M116" s="50">
        <v>7.41</v>
      </c>
      <c r="N116" s="51">
        <f t="shared" si="12"/>
        <v>0.688412192606769</v>
      </c>
      <c r="Q116" s="17"/>
      <c r="R116" s="21"/>
    </row>
    <row r="117" spans="1:19" x14ac:dyDescent="0.2">
      <c r="A117" s="3" t="str">
        <f t="shared" si="10"/>
        <v>Johor</v>
      </c>
      <c r="B117" s="3" t="str">
        <f t="shared" si="13"/>
        <v>Johor Bahru</v>
      </c>
      <c r="C117" s="54" t="str">
        <f ca="1">TRIM(Table1[[#This Row],[Location]])</f>
        <v>Holiday Plaza</v>
      </c>
      <c r="D117" s="3" t="s">
        <v>532</v>
      </c>
      <c r="E117" s="3" t="s">
        <v>5</v>
      </c>
      <c r="F117" s="67" t="str">
        <f>F116</f>
        <v>Ground</v>
      </c>
      <c r="G117" s="45">
        <v>90</v>
      </c>
      <c r="H117" s="45">
        <v>100</v>
      </c>
      <c r="I117" s="65">
        <f>AVERAGE(G117,H117)</f>
        <v>95</v>
      </c>
      <c r="J117" s="106">
        <f t="shared" si="11"/>
        <v>1022.5714499999999</v>
      </c>
      <c r="K117" s="50">
        <v>13</v>
      </c>
      <c r="L117" s="50">
        <v>20</v>
      </c>
      <c r="M117" s="50">
        <f>AVERAGE(K117,L117)</f>
        <v>16.5</v>
      </c>
      <c r="N117" s="51">
        <f t="shared" si="12"/>
        <v>1.532901643456368</v>
      </c>
      <c r="Q117" s="17"/>
    </row>
    <row r="118" spans="1:19" x14ac:dyDescent="0.2">
      <c r="A118" s="3" t="str">
        <f t="shared" si="10"/>
        <v>Johor</v>
      </c>
      <c r="B118" s="3" t="str">
        <f t="shared" si="13"/>
        <v>Johor Bahru</v>
      </c>
      <c r="C118" s="54" t="str">
        <f ca="1">TRIM(Table1[[#This Row],[Location]])</f>
        <v>Holiday Plaza</v>
      </c>
      <c r="D118" s="3" t="s">
        <v>532</v>
      </c>
      <c r="E118" s="3" t="s">
        <v>5</v>
      </c>
      <c r="F118" s="67" t="str">
        <f>F117</f>
        <v>Ground</v>
      </c>
      <c r="G118" s="45"/>
      <c r="H118" s="45"/>
      <c r="I118" s="45">
        <v>130</v>
      </c>
      <c r="J118" s="106">
        <f t="shared" si="11"/>
        <v>1399.3082999999999</v>
      </c>
      <c r="M118" s="50">
        <v>43.08</v>
      </c>
      <c r="N118" s="51">
        <f t="shared" si="12"/>
        <v>4.0022668363697171</v>
      </c>
      <c r="Q118" s="17"/>
    </row>
    <row r="119" spans="1:19" x14ac:dyDescent="0.2">
      <c r="A119" s="3" t="str">
        <f t="shared" si="10"/>
        <v>Johor</v>
      </c>
      <c r="B119" s="3" t="str">
        <f t="shared" si="13"/>
        <v>Johor Bahru</v>
      </c>
      <c r="C119" s="54" t="str">
        <f ca="1">TRIM(Table1[[#This Row],[Location]])</f>
        <v>Beletime Country Garden</v>
      </c>
      <c r="D119" s="3" t="s">
        <v>532</v>
      </c>
      <c r="E119" s="3" t="s">
        <v>5</v>
      </c>
      <c r="F119" s="67" t="s">
        <v>43</v>
      </c>
      <c r="G119" s="45"/>
      <c r="H119" s="45"/>
      <c r="I119" s="45">
        <v>359</v>
      </c>
      <c r="J119" s="106">
        <f t="shared" si="11"/>
        <v>3864.2436899999998</v>
      </c>
      <c r="M119" s="50">
        <v>21.54</v>
      </c>
      <c r="N119" s="51">
        <f t="shared" si="12"/>
        <v>2.0011334181848586</v>
      </c>
      <c r="Q119" s="17"/>
    </row>
    <row r="120" spans="1:19" x14ac:dyDescent="0.2">
      <c r="A120" s="3" t="str">
        <f t="shared" si="10"/>
        <v>Johor</v>
      </c>
      <c r="B120" s="3" t="s">
        <v>7</v>
      </c>
      <c r="C120" s="54" t="str">
        <f ca="1">TRIM(Table1[[#This Row],[Location]])</f>
        <v>Plaza Angsana</v>
      </c>
      <c r="D120" s="3" t="s">
        <v>533</v>
      </c>
      <c r="E120" s="3" t="s">
        <v>5</v>
      </c>
      <c r="F120" s="67">
        <v>1</v>
      </c>
      <c r="G120" s="45">
        <v>13</v>
      </c>
      <c r="H120" s="45">
        <v>14</v>
      </c>
      <c r="I120" s="65">
        <f t="shared" ref="I120:I140" si="16">AVERAGE(G120,H120)</f>
        <v>13.5</v>
      </c>
      <c r="J120" s="106">
        <f t="shared" si="11"/>
        <v>145.31278499999999</v>
      </c>
      <c r="K120" s="50">
        <v>373.61</v>
      </c>
      <c r="L120" s="50">
        <v>395.07</v>
      </c>
      <c r="M120" s="50">
        <f t="shared" ref="M120:M140" si="17">AVERAGE(K120,L120)</f>
        <v>384.34000000000003</v>
      </c>
      <c r="N120" s="51">
        <f t="shared" si="12"/>
        <v>35.706388948243671</v>
      </c>
      <c r="P120" s="22"/>
      <c r="Q120" s="22"/>
      <c r="S120" s="21"/>
    </row>
    <row r="121" spans="1:19" x14ac:dyDescent="0.2">
      <c r="A121" s="3" t="str">
        <f t="shared" si="10"/>
        <v>Johor</v>
      </c>
      <c r="B121" s="3" t="str">
        <f t="shared" ref="B121:B155" si="18">B120</f>
        <v>Johor Bahru</v>
      </c>
      <c r="C121" s="54" t="str">
        <f ca="1">TRIM(Table1[[#This Row],[Location]])</f>
        <v>Plaza Angsana</v>
      </c>
      <c r="D121" s="3" t="s">
        <v>533</v>
      </c>
      <c r="E121" s="3" t="s">
        <v>5</v>
      </c>
      <c r="F121" s="67">
        <f>F120</f>
        <v>1</v>
      </c>
      <c r="G121" s="45">
        <v>37</v>
      </c>
      <c r="H121" s="45">
        <v>66</v>
      </c>
      <c r="I121" s="65">
        <f t="shared" si="16"/>
        <v>51.5</v>
      </c>
      <c r="J121" s="106">
        <f t="shared" si="11"/>
        <v>554.341365</v>
      </c>
      <c r="K121" s="50">
        <v>125.94</v>
      </c>
      <c r="L121" s="50">
        <v>209.3</v>
      </c>
      <c r="M121" s="50">
        <f t="shared" si="17"/>
        <v>167.62</v>
      </c>
      <c r="N121" s="51">
        <f t="shared" si="12"/>
        <v>15.572422634918571</v>
      </c>
      <c r="P121" s="22"/>
      <c r="Q121" s="23"/>
    </row>
    <row r="122" spans="1:19" x14ac:dyDescent="0.2">
      <c r="A122" s="3" t="str">
        <f t="shared" si="10"/>
        <v>Johor</v>
      </c>
      <c r="B122" s="3" t="str">
        <f t="shared" si="18"/>
        <v>Johor Bahru</v>
      </c>
      <c r="C122" s="54" t="str">
        <f ca="1">TRIM(Table1[[#This Row],[Location]])</f>
        <v>Plaza Angsana</v>
      </c>
      <c r="D122" s="3" t="s">
        <v>533</v>
      </c>
      <c r="E122" s="3" t="s">
        <v>5</v>
      </c>
      <c r="F122" s="67">
        <v>2</v>
      </c>
      <c r="G122" s="45">
        <v>28</v>
      </c>
      <c r="H122" s="45">
        <v>55</v>
      </c>
      <c r="I122" s="65">
        <f t="shared" si="16"/>
        <v>41.5</v>
      </c>
      <c r="J122" s="106">
        <f t="shared" si="11"/>
        <v>446.70226499999995</v>
      </c>
      <c r="K122" s="50">
        <v>160.38</v>
      </c>
      <c r="L122" s="50">
        <v>203.44</v>
      </c>
      <c r="M122" s="50">
        <f t="shared" si="17"/>
        <v>181.91</v>
      </c>
      <c r="N122" s="51">
        <f t="shared" si="12"/>
        <v>16.900008361281692</v>
      </c>
      <c r="P122" s="22"/>
      <c r="Q122" s="22"/>
      <c r="S122" s="21"/>
    </row>
    <row r="123" spans="1:19" x14ac:dyDescent="0.2">
      <c r="A123" s="3" t="str">
        <f t="shared" si="10"/>
        <v>Johor</v>
      </c>
      <c r="B123" s="3" t="str">
        <f t="shared" si="18"/>
        <v>Johor Bahru</v>
      </c>
      <c r="C123" s="54" t="str">
        <f ca="1">TRIM(Table1[[#This Row],[Location]])</f>
        <v>Plaza Angsana</v>
      </c>
      <c r="D123" s="3" t="s">
        <v>533</v>
      </c>
      <c r="E123" s="3" t="s">
        <v>5</v>
      </c>
      <c r="F123" s="67">
        <f>F122</f>
        <v>2</v>
      </c>
      <c r="G123" s="45">
        <v>60</v>
      </c>
      <c r="H123" s="45">
        <v>89</v>
      </c>
      <c r="I123" s="65">
        <f t="shared" si="16"/>
        <v>74.5</v>
      </c>
      <c r="J123" s="106">
        <f t="shared" si="11"/>
        <v>801.911295</v>
      </c>
      <c r="K123" s="50">
        <v>115.17</v>
      </c>
      <c r="L123" s="50">
        <v>195.9</v>
      </c>
      <c r="M123" s="50">
        <f t="shared" si="17"/>
        <v>155.535</v>
      </c>
      <c r="N123" s="51">
        <f t="shared" si="12"/>
        <v>14.449688309999164</v>
      </c>
      <c r="P123" s="23"/>
      <c r="Q123" s="23"/>
    </row>
    <row r="124" spans="1:19" x14ac:dyDescent="0.2">
      <c r="A124" s="3" t="str">
        <f t="shared" si="10"/>
        <v>Johor</v>
      </c>
      <c r="B124" s="3" t="str">
        <f t="shared" si="18"/>
        <v>Johor Bahru</v>
      </c>
      <c r="C124" s="54" t="str">
        <f ca="1">TRIM(Table1[[#This Row],[Location]])</f>
        <v>Plaza Angsana</v>
      </c>
      <c r="D124" s="3" t="s">
        <v>533</v>
      </c>
      <c r="E124" s="3" t="s">
        <v>5</v>
      </c>
      <c r="F124" s="67">
        <v>3</v>
      </c>
      <c r="G124" s="45">
        <v>47</v>
      </c>
      <c r="H124" s="45">
        <v>79</v>
      </c>
      <c r="I124" s="65">
        <f t="shared" si="16"/>
        <v>63</v>
      </c>
      <c r="J124" s="106">
        <f t="shared" si="11"/>
        <v>678.12632999999994</v>
      </c>
      <c r="K124" s="50">
        <v>109.79</v>
      </c>
      <c r="L124" s="50">
        <v>141.01</v>
      </c>
      <c r="M124" s="50">
        <f t="shared" si="17"/>
        <v>125.4</v>
      </c>
      <c r="N124" s="51">
        <f t="shared" si="12"/>
        <v>11.650052490268399</v>
      </c>
      <c r="P124" s="17"/>
      <c r="Q124" s="23"/>
    </row>
    <row r="125" spans="1:19" x14ac:dyDescent="0.2">
      <c r="A125" s="3" t="str">
        <f t="shared" si="10"/>
        <v>Johor</v>
      </c>
      <c r="B125" s="3" t="str">
        <f t="shared" si="18"/>
        <v>Johor Bahru</v>
      </c>
      <c r="C125" s="54" t="str">
        <f ca="1">TRIM(Table1[[#This Row],[Location]])</f>
        <v>Plaza Angsana</v>
      </c>
      <c r="D125" s="3" t="s">
        <v>533</v>
      </c>
      <c r="E125" s="3" t="s">
        <v>5</v>
      </c>
      <c r="F125" s="67">
        <f>F124</f>
        <v>3</v>
      </c>
      <c r="G125" s="45">
        <v>89</v>
      </c>
      <c r="H125" s="45">
        <v>94</v>
      </c>
      <c r="I125" s="65">
        <f t="shared" si="16"/>
        <v>91.5</v>
      </c>
      <c r="J125" s="106">
        <f t="shared" si="11"/>
        <v>984.89776499999994</v>
      </c>
      <c r="K125" s="50">
        <v>77.5</v>
      </c>
      <c r="L125" s="50">
        <v>88.26</v>
      </c>
      <c r="M125" s="50">
        <f t="shared" si="17"/>
        <v>82.88</v>
      </c>
      <c r="N125" s="51">
        <f t="shared" si="12"/>
        <v>7.6998114066462895</v>
      </c>
      <c r="P125" s="17"/>
      <c r="Q125" s="17"/>
      <c r="S125" s="21"/>
    </row>
    <row r="126" spans="1:19" x14ac:dyDescent="0.2">
      <c r="A126" s="3" t="str">
        <f t="shared" si="10"/>
        <v>Johor</v>
      </c>
      <c r="B126" s="3" t="str">
        <f t="shared" si="18"/>
        <v>Johor Bahru</v>
      </c>
      <c r="C126" s="54" t="str">
        <f ca="1">TRIM(Table1[[#This Row],[Location]])</f>
        <v>Plaza Angsana</v>
      </c>
      <c r="D126" s="3" t="s">
        <v>533</v>
      </c>
      <c r="E126" s="3" t="s">
        <v>5</v>
      </c>
      <c r="F126" s="67">
        <f>F125</f>
        <v>3</v>
      </c>
      <c r="G126" s="45">
        <v>121</v>
      </c>
      <c r="H126" s="45">
        <v>189</v>
      </c>
      <c r="I126" s="65">
        <f t="shared" si="16"/>
        <v>155</v>
      </c>
      <c r="J126" s="106">
        <f t="shared" si="11"/>
        <v>1668.4060499999998</v>
      </c>
      <c r="K126" s="50">
        <v>50.59</v>
      </c>
      <c r="L126" s="50">
        <v>72.12</v>
      </c>
      <c r="M126" s="50">
        <f t="shared" si="17"/>
        <v>61.355000000000004</v>
      </c>
      <c r="N126" s="51">
        <f t="shared" si="12"/>
        <v>5.7000715354100286</v>
      </c>
      <c r="P126" s="17"/>
      <c r="Q126" s="17"/>
      <c r="S126" s="21"/>
    </row>
    <row r="127" spans="1:19" x14ac:dyDescent="0.2">
      <c r="A127" s="3" t="str">
        <f t="shared" si="10"/>
        <v>Johor</v>
      </c>
      <c r="B127" s="3" t="str">
        <f t="shared" si="18"/>
        <v>Johor Bahru</v>
      </c>
      <c r="C127" s="54" t="str">
        <f ca="1">TRIM(Table1[[#This Row],[Location]])</f>
        <v>Plaza Angsana</v>
      </c>
      <c r="D127" s="3" t="s">
        <v>533</v>
      </c>
      <c r="E127" s="3" t="s">
        <v>5</v>
      </c>
      <c r="F127" s="67">
        <v>4</v>
      </c>
      <c r="G127" s="45">
        <v>26</v>
      </c>
      <c r="H127" s="45">
        <v>57</v>
      </c>
      <c r="I127" s="65">
        <f t="shared" si="16"/>
        <v>41.5</v>
      </c>
      <c r="J127" s="106">
        <f t="shared" si="11"/>
        <v>446.70226499999995</v>
      </c>
      <c r="K127" s="50">
        <v>75.349999999999994</v>
      </c>
      <c r="L127" s="50">
        <v>90.43</v>
      </c>
      <c r="M127" s="50">
        <f t="shared" si="17"/>
        <v>82.89</v>
      </c>
      <c r="N127" s="51">
        <f t="shared" si="12"/>
        <v>7.7007404379453543</v>
      </c>
      <c r="P127" s="17"/>
      <c r="Q127" s="23"/>
      <c r="S127" s="21"/>
    </row>
    <row r="128" spans="1:19" x14ac:dyDescent="0.2">
      <c r="A128" s="3" t="str">
        <f t="shared" si="10"/>
        <v>Johor</v>
      </c>
      <c r="B128" s="3" t="str">
        <f t="shared" si="18"/>
        <v>Johor Bahru</v>
      </c>
      <c r="C128" s="54" t="str">
        <f ca="1">TRIM(Table1[[#This Row],[Location]])</f>
        <v>Plaza Angsana</v>
      </c>
      <c r="D128" s="3" t="s">
        <v>533</v>
      </c>
      <c r="E128" s="3" t="s">
        <v>5</v>
      </c>
      <c r="F128" s="67">
        <f>F127</f>
        <v>4</v>
      </c>
      <c r="G128" s="45">
        <v>76</v>
      </c>
      <c r="H128" s="45">
        <v>262</v>
      </c>
      <c r="I128" s="65">
        <f t="shared" si="16"/>
        <v>169</v>
      </c>
      <c r="J128" s="106">
        <f t="shared" si="11"/>
        <v>1819.10079</v>
      </c>
      <c r="K128" s="50">
        <v>32.83</v>
      </c>
      <c r="L128" s="50">
        <v>95.8</v>
      </c>
      <c r="M128" s="50">
        <f t="shared" si="17"/>
        <v>64.314999999999998</v>
      </c>
      <c r="N128" s="51">
        <f t="shared" si="12"/>
        <v>5.9750647999331097</v>
      </c>
      <c r="P128" s="17"/>
      <c r="Q128" s="17"/>
      <c r="S128" s="21"/>
    </row>
    <row r="129" spans="1:19" x14ac:dyDescent="0.2">
      <c r="A129" s="3" t="str">
        <f t="shared" ref="A129:A192" si="19">A128</f>
        <v>Johor</v>
      </c>
      <c r="B129" s="3" t="str">
        <f t="shared" si="18"/>
        <v>Johor Bahru</v>
      </c>
      <c r="C129" s="54" t="str">
        <f ca="1">TRIM(Table1[[#This Row],[Location]])</f>
        <v>Plaza Angsana</v>
      </c>
      <c r="D129" s="3" t="s">
        <v>533</v>
      </c>
      <c r="E129" s="3" t="s">
        <v>5</v>
      </c>
      <c r="F129" s="67">
        <v>5</v>
      </c>
      <c r="G129" s="45">
        <v>25</v>
      </c>
      <c r="H129" s="45">
        <v>76</v>
      </c>
      <c r="I129" s="65">
        <f t="shared" si="16"/>
        <v>50.5</v>
      </c>
      <c r="J129" s="106">
        <f t="shared" si="11"/>
        <v>543.57745499999999</v>
      </c>
      <c r="K129" s="50">
        <v>36.6</v>
      </c>
      <c r="L129" s="50">
        <v>72.12</v>
      </c>
      <c r="M129" s="50">
        <f t="shared" si="17"/>
        <v>54.36</v>
      </c>
      <c r="N129" s="51">
        <f t="shared" si="12"/>
        <v>5.0502141417144344</v>
      </c>
      <c r="P129" s="17"/>
      <c r="Q129" s="17"/>
      <c r="S129" s="21"/>
    </row>
    <row r="130" spans="1:19" x14ac:dyDescent="0.2">
      <c r="A130" s="3" t="str">
        <f t="shared" si="19"/>
        <v>Johor</v>
      </c>
      <c r="B130" s="3" t="str">
        <f t="shared" si="18"/>
        <v>Johor Bahru</v>
      </c>
      <c r="C130" s="54" t="str">
        <f ca="1">TRIM(Table1[[#This Row],[Location]])</f>
        <v>Sutera Mall</v>
      </c>
      <c r="D130" s="3" t="s">
        <v>533</v>
      </c>
      <c r="E130" s="3" t="s">
        <v>5</v>
      </c>
      <c r="F130" s="67">
        <v>1</v>
      </c>
      <c r="G130" s="45">
        <v>16</v>
      </c>
      <c r="H130" s="45">
        <v>55</v>
      </c>
      <c r="I130" s="65">
        <f t="shared" si="16"/>
        <v>35.5</v>
      </c>
      <c r="J130" s="106">
        <f t="shared" ref="J130:J193" si="20">I130*10.76391</f>
        <v>382.11880499999995</v>
      </c>
      <c r="K130" s="50">
        <v>107.64</v>
      </c>
      <c r="L130" s="50">
        <v>161.46</v>
      </c>
      <c r="M130" s="50">
        <f t="shared" si="17"/>
        <v>134.55000000000001</v>
      </c>
      <c r="N130" s="51">
        <f t="shared" ref="N130:N193" si="21">M130/10.7639</f>
        <v>12.500116128912385</v>
      </c>
      <c r="P130" s="17"/>
      <c r="Q130" s="17"/>
      <c r="S130" s="21"/>
    </row>
    <row r="131" spans="1:19" x14ac:dyDescent="0.2">
      <c r="A131" s="3" t="str">
        <f t="shared" si="19"/>
        <v>Johor</v>
      </c>
      <c r="B131" s="3" t="str">
        <f t="shared" si="18"/>
        <v>Johor Bahru</v>
      </c>
      <c r="C131" s="54" t="str">
        <f ca="1">TRIM(Table1[[#This Row],[Location]])</f>
        <v>Sutera Mall</v>
      </c>
      <c r="D131" s="3" t="s">
        <v>533</v>
      </c>
      <c r="E131" s="3" t="s">
        <v>5</v>
      </c>
      <c r="F131" s="67">
        <v>2</v>
      </c>
      <c r="G131" s="45">
        <v>20</v>
      </c>
      <c r="H131" s="45">
        <v>44</v>
      </c>
      <c r="I131" s="65">
        <f t="shared" si="16"/>
        <v>32</v>
      </c>
      <c r="J131" s="106">
        <f t="shared" si="20"/>
        <v>344.44511999999997</v>
      </c>
      <c r="K131" s="50">
        <v>53.82</v>
      </c>
      <c r="L131" s="50">
        <v>247.57</v>
      </c>
      <c r="M131" s="50">
        <f t="shared" si="17"/>
        <v>150.69499999999999</v>
      </c>
      <c r="N131" s="51">
        <f t="shared" si="21"/>
        <v>14.000037161251962</v>
      </c>
      <c r="Q131" s="17"/>
      <c r="R131" s="22"/>
      <c r="S131" s="21"/>
    </row>
    <row r="132" spans="1:19" x14ac:dyDescent="0.2">
      <c r="A132" s="3" t="str">
        <f t="shared" si="19"/>
        <v>Johor</v>
      </c>
      <c r="B132" s="3" t="str">
        <f t="shared" si="18"/>
        <v>Johor Bahru</v>
      </c>
      <c r="C132" s="54" t="str">
        <f ca="1">TRIM(Table1[[#This Row],[Location]])</f>
        <v>Sutera Mall</v>
      </c>
      <c r="D132" s="3" t="s">
        <v>533</v>
      </c>
      <c r="E132" s="3" t="s">
        <v>5</v>
      </c>
      <c r="F132" s="67">
        <f>F131</f>
        <v>2</v>
      </c>
      <c r="G132" s="45">
        <v>59</v>
      </c>
      <c r="H132" s="45">
        <v>97</v>
      </c>
      <c r="I132" s="65">
        <f t="shared" si="16"/>
        <v>78</v>
      </c>
      <c r="J132" s="106">
        <f t="shared" si="20"/>
        <v>839.58497999999997</v>
      </c>
      <c r="K132" s="50">
        <v>53.93</v>
      </c>
      <c r="L132" s="50">
        <v>80.73</v>
      </c>
      <c r="M132" s="50">
        <f t="shared" si="17"/>
        <v>67.33</v>
      </c>
      <c r="N132" s="51">
        <f t="shared" si="21"/>
        <v>6.2551677366010461</v>
      </c>
      <c r="R132" s="22"/>
    </row>
    <row r="133" spans="1:19" x14ac:dyDescent="0.2">
      <c r="A133" s="3" t="str">
        <f t="shared" si="19"/>
        <v>Johor</v>
      </c>
      <c r="B133" s="3" t="str">
        <f t="shared" si="18"/>
        <v>Johor Bahru</v>
      </c>
      <c r="C133" s="54" t="str">
        <f ca="1">TRIM(Table1[[#This Row],[Location]])</f>
        <v>Sutera Mall</v>
      </c>
      <c r="D133" s="3" t="s">
        <v>533</v>
      </c>
      <c r="E133" s="3" t="s">
        <v>5</v>
      </c>
      <c r="F133" s="67">
        <v>3</v>
      </c>
      <c r="G133" s="45">
        <v>12</v>
      </c>
      <c r="H133" s="45">
        <v>19</v>
      </c>
      <c r="I133" s="65">
        <f t="shared" si="16"/>
        <v>15.5</v>
      </c>
      <c r="J133" s="106">
        <f t="shared" si="20"/>
        <v>166.84060499999998</v>
      </c>
      <c r="K133" s="50">
        <v>107.64</v>
      </c>
      <c r="L133" s="50">
        <v>452.08</v>
      </c>
      <c r="M133" s="50">
        <f t="shared" si="17"/>
        <v>279.86</v>
      </c>
      <c r="N133" s="51">
        <f t="shared" si="21"/>
        <v>25.999869935618133</v>
      </c>
      <c r="R133" s="22"/>
    </row>
    <row r="134" spans="1:19" x14ac:dyDescent="0.2">
      <c r="A134" s="3" t="str">
        <f t="shared" si="19"/>
        <v>Johor</v>
      </c>
      <c r="B134" s="3" t="str">
        <f t="shared" si="18"/>
        <v>Johor Bahru</v>
      </c>
      <c r="C134" s="54" t="str">
        <f ca="1">TRIM(Table1[[#This Row],[Location]])</f>
        <v>Sutera Mall</v>
      </c>
      <c r="D134" s="3" t="s">
        <v>533</v>
      </c>
      <c r="E134" s="3" t="s">
        <v>5</v>
      </c>
      <c r="F134" s="67">
        <f>F133</f>
        <v>3</v>
      </c>
      <c r="G134" s="45">
        <v>42</v>
      </c>
      <c r="H134" s="45">
        <v>86</v>
      </c>
      <c r="I134" s="65">
        <f t="shared" si="16"/>
        <v>64</v>
      </c>
      <c r="J134" s="106">
        <f t="shared" si="20"/>
        <v>688.89023999999995</v>
      </c>
      <c r="K134" s="50">
        <v>75.349999999999994</v>
      </c>
      <c r="L134" s="50">
        <v>269.10000000000002</v>
      </c>
      <c r="M134" s="50">
        <f t="shared" si="17"/>
        <v>172.22500000000002</v>
      </c>
      <c r="N134" s="51">
        <f t="shared" si="21"/>
        <v>16.000241548137758</v>
      </c>
      <c r="R134" s="22"/>
    </row>
    <row r="135" spans="1:19" x14ac:dyDescent="0.2">
      <c r="A135" s="3" t="str">
        <f t="shared" si="19"/>
        <v>Johor</v>
      </c>
      <c r="B135" s="3" t="str">
        <f t="shared" si="18"/>
        <v>Johor Bahru</v>
      </c>
      <c r="C135" s="54" t="str">
        <f ca="1">TRIM(Table1[[#This Row],[Location]])</f>
        <v>Sutera Mall</v>
      </c>
      <c r="D135" s="3" t="s">
        <v>533</v>
      </c>
      <c r="E135" s="3" t="s">
        <v>5</v>
      </c>
      <c r="F135" s="67">
        <f>F134</f>
        <v>3</v>
      </c>
      <c r="G135" s="45">
        <v>105</v>
      </c>
      <c r="H135" s="45">
        <v>111</v>
      </c>
      <c r="I135" s="65">
        <f t="shared" si="16"/>
        <v>108</v>
      </c>
      <c r="J135" s="106">
        <f t="shared" si="20"/>
        <v>1162.5022799999999</v>
      </c>
      <c r="K135" s="50">
        <v>102.26</v>
      </c>
      <c r="L135" s="50">
        <v>123.78</v>
      </c>
      <c r="M135" s="50">
        <f t="shared" si="17"/>
        <v>113.02000000000001</v>
      </c>
      <c r="N135" s="51">
        <f t="shared" si="21"/>
        <v>10.49991174202659</v>
      </c>
      <c r="P135" s="22"/>
      <c r="Q135" s="21"/>
    </row>
    <row r="136" spans="1:19" x14ac:dyDescent="0.2">
      <c r="A136" s="3" t="str">
        <f t="shared" si="19"/>
        <v>Johor</v>
      </c>
      <c r="B136" s="3" t="str">
        <f t="shared" si="18"/>
        <v>Johor Bahru</v>
      </c>
      <c r="C136" s="54" t="str">
        <f ca="1">TRIM(Table1[[#This Row],[Location]])</f>
        <v>Tasek Central (Plaza Tasek)</v>
      </c>
      <c r="D136" s="3" t="s">
        <v>533</v>
      </c>
      <c r="E136" s="3" t="s">
        <v>5</v>
      </c>
      <c r="F136" s="67">
        <v>1</v>
      </c>
      <c r="G136" s="45">
        <v>25</v>
      </c>
      <c r="H136" s="45">
        <v>59</v>
      </c>
      <c r="I136" s="65">
        <f t="shared" si="16"/>
        <v>42</v>
      </c>
      <c r="J136" s="106">
        <f t="shared" si="20"/>
        <v>452.08421999999996</v>
      </c>
      <c r="K136" s="50">
        <v>91.49</v>
      </c>
      <c r="L136" s="50">
        <v>143.08000000000001</v>
      </c>
      <c r="M136" s="50">
        <f t="shared" si="17"/>
        <v>117.285</v>
      </c>
      <c r="N136" s="51">
        <f t="shared" si="21"/>
        <v>10.896143591077584</v>
      </c>
      <c r="P136" s="22"/>
      <c r="Q136" s="21"/>
    </row>
    <row r="137" spans="1:19" x14ac:dyDescent="0.2">
      <c r="A137" s="3" t="str">
        <f t="shared" si="19"/>
        <v>Johor</v>
      </c>
      <c r="B137" s="3" t="str">
        <f t="shared" si="18"/>
        <v>Johor Bahru</v>
      </c>
      <c r="C137" s="54" t="str">
        <f ca="1">TRIM(Table1[[#This Row],[Location]])</f>
        <v>Tasek Central (Plaza Tasek)</v>
      </c>
      <c r="D137" s="3" t="s">
        <v>533</v>
      </c>
      <c r="E137" s="3" t="s">
        <v>5</v>
      </c>
      <c r="F137" s="67">
        <v>2</v>
      </c>
      <c r="G137" s="45">
        <v>21</v>
      </c>
      <c r="H137" s="45">
        <v>32</v>
      </c>
      <c r="I137" s="65">
        <f t="shared" si="16"/>
        <v>26.5</v>
      </c>
      <c r="J137" s="106">
        <f t="shared" si="20"/>
        <v>285.24361499999998</v>
      </c>
      <c r="K137" s="50">
        <v>86.11</v>
      </c>
      <c r="L137" s="50">
        <v>144.78</v>
      </c>
      <c r="M137" s="50">
        <f t="shared" si="17"/>
        <v>115.44499999999999</v>
      </c>
      <c r="N137" s="51">
        <f t="shared" si="21"/>
        <v>10.725201832049722</v>
      </c>
      <c r="P137" s="22"/>
      <c r="Q137" s="21"/>
    </row>
    <row r="138" spans="1:19" x14ac:dyDescent="0.2">
      <c r="A138" s="3" t="str">
        <f t="shared" si="19"/>
        <v>Johor</v>
      </c>
      <c r="B138" s="3" t="str">
        <f t="shared" si="18"/>
        <v>Johor Bahru</v>
      </c>
      <c r="C138" s="54" t="str">
        <f ca="1">TRIM(Table1[[#This Row],[Location]])</f>
        <v>Tasek Central (Plaza Tasek)</v>
      </c>
      <c r="D138" s="3" t="s">
        <v>533</v>
      </c>
      <c r="E138" s="3" t="s">
        <v>5</v>
      </c>
      <c r="F138" s="67">
        <v>3</v>
      </c>
      <c r="G138" s="45">
        <v>19</v>
      </c>
      <c r="H138" s="45">
        <v>35</v>
      </c>
      <c r="I138" s="65">
        <f t="shared" si="16"/>
        <v>27</v>
      </c>
      <c r="J138" s="106">
        <f t="shared" si="20"/>
        <v>290.62556999999998</v>
      </c>
      <c r="K138" s="50">
        <v>77.5</v>
      </c>
      <c r="L138" s="50">
        <v>95.8</v>
      </c>
      <c r="M138" s="50">
        <f t="shared" si="17"/>
        <v>86.65</v>
      </c>
      <c r="N138" s="51">
        <f t="shared" si="21"/>
        <v>8.0500562063935934</v>
      </c>
      <c r="R138" s="22"/>
    </row>
    <row r="139" spans="1:19" x14ac:dyDescent="0.2">
      <c r="A139" s="3" t="str">
        <f t="shared" si="19"/>
        <v>Johor</v>
      </c>
      <c r="B139" s="3" t="str">
        <f t="shared" si="18"/>
        <v>Johor Bahru</v>
      </c>
      <c r="C139" s="54" t="str">
        <f ca="1">TRIM(Table1[[#This Row],[Location]])</f>
        <v>Tasek Central (Plaza Tasek)</v>
      </c>
      <c r="D139" s="3" t="s">
        <v>533</v>
      </c>
      <c r="E139" s="3" t="s">
        <v>5</v>
      </c>
      <c r="F139" s="67">
        <f>F138</f>
        <v>3</v>
      </c>
      <c r="G139" s="45">
        <v>155</v>
      </c>
      <c r="H139" s="45">
        <v>246</v>
      </c>
      <c r="I139" s="65">
        <f t="shared" si="16"/>
        <v>200.5</v>
      </c>
      <c r="J139" s="106">
        <f t="shared" si="20"/>
        <v>2158.163955</v>
      </c>
      <c r="K139" s="50">
        <v>40.9</v>
      </c>
      <c r="L139" s="50">
        <v>57.7</v>
      </c>
      <c r="M139" s="50">
        <f t="shared" si="17"/>
        <v>49.3</v>
      </c>
      <c r="N139" s="51">
        <f t="shared" si="21"/>
        <v>4.580124304387815</v>
      </c>
      <c r="R139" s="22"/>
    </row>
    <row r="140" spans="1:19" x14ac:dyDescent="0.2">
      <c r="A140" s="3" t="str">
        <f t="shared" si="19"/>
        <v>Johor</v>
      </c>
      <c r="B140" s="3" t="str">
        <f t="shared" si="18"/>
        <v>Johor Bahru</v>
      </c>
      <c r="C140" s="54" t="str">
        <f ca="1">TRIM(Table1[[#This Row],[Location]])</f>
        <v>Tasek Central (Plaza Tasek)</v>
      </c>
      <c r="D140" s="3" t="s">
        <v>533</v>
      </c>
      <c r="E140" s="3" t="s">
        <v>5</v>
      </c>
      <c r="F140" s="67">
        <v>4</v>
      </c>
      <c r="G140" s="45">
        <v>28</v>
      </c>
      <c r="H140" s="45">
        <v>59</v>
      </c>
      <c r="I140" s="65">
        <f t="shared" si="16"/>
        <v>43.5</v>
      </c>
      <c r="J140" s="106">
        <f t="shared" si="20"/>
        <v>468.23008499999997</v>
      </c>
      <c r="K140" s="50">
        <v>57.05</v>
      </c>
      <c r="L140" s="50">
        <v>59.2</v>
      </c>
      <c r="M140" s="50">
        <f t="shared" si="17"/>
        <v>58.125</v>
      </c>
      <c r="N140" s="51">
        <f t="shared" si="21"/>
        <v>5.3999944258122055</v>
      </c>
      <c r="R140" s="22"/>
    </row>
    <row r="141" spans="1:19" x14ac:dyDescent="0.2">
      <c r="A141" s="3" t="str">
        <f t="shared" si="19"/>
        <v>Johor</v>
      </c>
      <c r="B141" s="3" t="str">
        <f t="shared" si="18"/>
        <v>Johor Bahru</v>
      </c>
      <c r="C141" s="54" t="str">
        <f ca="1">TRIM(Table1[[#This Row],[Location]])</f>
        <v>Tasek Central (Plaza Tasek)</v>
      </c>
      <c r="D141" s="3" t="s">
        <v>533</v>
      </c>
      <c r="E141" s="3" t="s">
        <v>5</v>
      </c>
      <c r="F141" s="67">
        <v>5</v>
      </c>
      <c r="G141" s="45"/>
      <c r="H141" s="45"/>
      <c r="I141" s="45">
        <v>667</v>
      </c>
      <c r="J141" s="106">
        <f t="shared" si="20"/>
        <v>7179.5279699999992</v>
      </c>
      <c r="M141" s="50">
        <v>17.22</v>
      </c>
      <c r="N141" s="51">
        <f t="shared" si="21"/>
        <v>1.5997918969890095</v>
      </c>
      <c r="R141" s="22"/>
    </row>
    <row r="142" spans="1:19" x14ac:dyDescent="0.2">
      <c r="A142" s="3" t="str">
        <f t="shared" si="19"/>
        <v>Johor</v>
      </c>
      <c r="B142" s="3" t="str">
        <f t="shared" si="18"/>
        <v>Johor Bahru</v>
      </c>
      <c r="C142" s="54" t="str">
        <f ca="1">TRIM(Table1[[#This Row],[Location]])</f>
        <v>Giant Southern City</v>
      </c>
      <c r="D142" s="3" t="s">
        <v>533</v>
      </c>
      <c r="E142" s="3" t="s">
        <v>5</v>
      </c>
      <c r="F142" s="67" t="s">
        <v>43</v>
      </c>
      <c r="G142" s="45">
        <v>21</v>
      </c>
      <c r="H142" s="45">
        <v>23</v>
      </c>
      <c r="I142" s="65">
        <f>AVERAGE(G142,H142)</f>
        <v>22</v>
      </c>
      <c r="J142" s="106">
        <f t="shared" si="20"/>
        <v>236.80601999999999</v>
      </c>
      <c r="K142" s="50">
        <v>93.65</v>
      </c>
      <c r="L142" s="50">
        <v>220.67</v>
      </c>
      <c r="M142" s="50">
        <f>AVERAGE(K142,L142)</f>
        <v>157.16</v>
      </c>
      <c r="N142" s="51">
        <f t="shared" si="21"/>
        <v>14.600655896097139</v>
      </c>
      <c r="Q142" s="21"/>
      <c r="R142" s="22"/>
    </row>
    <row r="143" spans="1:19" x14ac:dyDescent="0.2">
      <c r="A143" s="3" t="str">
        <f t="shared" si="19"/>
        <v>Johor</v>
      </c>
      <c r="B143" s="3" t="str">
        <f t="shared" si="18"/>
        <v>Johor Bahru</v>
      </c>
      <c r="C143" s="54" t="str">
        <f ca="1">TRIM(Table1[[#This Row],[Location]])</f>
        <v>Giant Tampoi</v>
      </c>
      <c r="D143" s="3" t="s">
        <v>533</v>
      </c>
      <c r="E143" s="3" t="s">
        <v>5</v>
      </c>
      <c r="F143" s="67" t="s">
        <v>43</v>
      </c>
      <c r="G143" s="45">
        <v>29</v>
      </c>
      <c r="H143" s="45">
        <v>75</v>
      </c>
      <c r="I143" s="65">
        <f>AVERAGE(G143,H143)</f>
        <v>52</v>
      </c>
      <c r="J143" s="106">
        <f t="shared" si="20"/>
        <v>559.72331999999994</v>
      </c>
      <c r="K143" s="50">
        <v>37.67</v>
      </c>
      <c r="L143" s="50">
        <v>231.43</v>
      </c>
      <c r="M143" s="50">
        <f>AVERAGE(K143,L143)</f>
        <v>134.55000000000001</v>
      </c>
      <c r="N143" s="51">
        <f t="shared" si="21"/>
        <v>12.500116128912385</v>
      </c>
      <c r="P143" s="22"/>
      <c r="Q143" s="21"/>
    </row>
    <row r="144" spans="1:19" x14ac:dyDescent="0.2">
      <c r="A144" s="3" t="str">
        <f t="shared" si="19"/>
        <v>Johor</v>
      </c>
      <c r="B144" s="3" t="str">
        <f t="shared" si="18"/>
        <v>Johor Bahru</v>
      </c>
      <c r="C144" s="54" t="str">
        <f ca="1">TRIM(Table1[[#This Row],[Location]])</f>
        <v>Giant Tampoi</v>
      </c>
      <c r="D144" s="3" t="s">
        <v>533</v>
      </c>
      <c r="E144" s="3" t="s">
        <v>5</v>
      </c>
      <c r="F144" s="67" t="str">
        <f>F143</f>
        <v>Ground</v>
      </c>
      <c r="G144" s="45">
        <v>10</v>
      </c>
      <c r="H144" s="45">
        <v>28</v>
      </c>
      <c r="I144" s="65">
        <f>AVERAGE(G144,H144)</f>
        <v>19</v>
      </c>
      <c r="J144" s="106">
        <f t="shared" si="20"/>
        <v>204.51428999999999</v>
      </c>
      <c r="K144" s="50">
        <v>102.36</v>
      </c>
      <c r="L144" s="50">
        <v>367.71</v>
      </c>
      <c r="M144" s="50">
        <f>AVERAGE(K144,L144)</f>
        <v>235.035</v>
      </c>
      <c r="N144" s="51">
        <f t="shared" si="21"/>
        <v>21.835487137561664</v>
      </c>
      <c r="P144" s="22"/>
      <c r="Q144" s="21"/>
    </row>
    <row r="145" spans="1:18" x14ac:dyDescent="0.2">
      <c r="A145" s="3" t="str">
        <f t="shared" si="19"/>
        <v>Johor</v>
      </c>
      <c r="B145" s="3" t="str">
        <f t="shared" si="18"/>
        <v>Johor Bahru</v>
      </c>
      <c r="C145" s="61" t="str">
        <f ca="1">TRIM(Table1[[#This Row],[Location]])</f>
        <v>Pasaraya Komuniti @mart Kempas</v>
      </c>
      <c r="D145" s="3" t="s">
        <v>533</v>
      </c>
      <c r="E145" s="3" t="s">
        <v>5</v>
      </c>
      <c r="F145" s="67" t="s">
        <v>43</v>
      </c>
      <c r="G145" s="45">
        <v>16</v>
      </c>
      <c r="H145" s="45">
        <v>40</v>
      </c>
      <c r="I145" s="65">
        <f>AVERAGE(G145,H145)</f>
        <v>28</v>
      </c>
      <c r="J145" s="106">
        <f t="shared" si="20"/>
        <v>301.38947999999999</v>
      </c>
      <c r="K145" s="50">
        <v>92.89</v>
      </c>
      <c r="L145" s="50">
        <v>131.44</v>
      </c>
      <c r="M145" s="50">
        <f>AVERAGE(K145,L145)</f>
        <v>112.16499999999999</v>
      </c>
      <c r="N145" s="51">
        <f t="shared" si="21"/>
        <v>10.420479565956576</v>
      </c>
      <c r="P145" s="22"/>
      <c r="Q145" s="21"/>
    </row>
    <row r="146" spans="1:18" x14ac:dyDescent="0.2">
      <c r="A146" s="3" t="str">
        <f t="shared" si="19"/>
        <v>Johor</v>
      </c>
      <c r="B146" s="3" t="str">
        <f t="shared" si="18"/>
        <v>Johor Bahru</v>
      </c>
      <c r="C146" s="54" t="str">
        <f ca="1">TRIM(Table1[[#This Row],[Location]])</f>
        <v>Aeon Mall Bandar Dato Onn</v>
      </c>
      <c r="D146" s="3" t="s">
        <v>533</v>
      </c>
      <c r="E146" s="3" t="s">
        <v>5</v>
      </c>
      <c r="F146" s="67" t="s">
        <v>43</v>
      </c>
      <c r="G146" s="45"/>
      <c r="H146" s="45"/>
      <c r="I146" s="45">
        <v>48</v>
      </c>
      <c r="J146" s="106">
        <f t="shared" si="20"/>
        <v>516.66768000000002</v>
      </c>
      <c r="M146" s="50">
        <v>127.02</v>
      </c>
      <c r="N146" s="51">
        <f t="shared" si="21"/>
        <v>11.800555560716841</v>
      </c>
      <c r="R146" s="22"/>
    </row>
    <row r="147" spans="1:18" x14ac:dyDescent="0.2">
      <c r="A147" s="3" t="str">
        <f t="shared" si="19"/>
        <v>Johor</v>
      </c>
      <c r="B147" s="3" t="str">
        <f t="shared" si="18"/>
        <v>Johor Bahru</v>
      </c>
      <c r="C147" s="54" t="str">
        <f ca="1">TRIM(Table1[[#This Row],[Location]])</f>
        <v>B5 Street Market</v>
      </c>
      <c r="D147" s="3" t="s">
        <v>533</v>
      </c>
      <c r="E147" s="3" t="s">
        <v>5</v>
      </c>
      <c r="F147" s="67" t="s">
        <v>43</v>
      </c>
      <c r="G147" s="45">
        <v>20</v>
      </c>
      <c r="H147" s="45">
        <v>30</v>
      </c>
      <c r="I147" s="65">
        <f>AVERAGE(G147,H147)</f>
        <v>25</v>
      </c>
      <c r="J147" s="106">
        <f t="shared" si="20"/>
        <v>269.09774999999996</v>
      </c>
      <c r="K147" s="50">
        <v>99.23</v>
      </c>
      <c r="L147" s="50">
        <v>131.08000000000001</v>
      </c>
      <c r="M147" s="50">
        <f>AVERAGE(K147,L147)</f>
        <v>115.155</v>
      </c>
      <c r="N147" s="51">
        <f t="shared" si="21"/>
        <v>10.698259924376853</v>
      </c>
      <c r="P147" s="22"/>
      <c r="Q147" s="21"/>
    </row>
    <row r="148" spans="1:18" x14ac:dyDescent="0.2">
      <c r="A148" s="3" t="str">
        <f t="shared" si="19"/>
        <v>Johor</v>
      </c>
      <c r="B148" s="3" t="str">
        <f t="shared" si="18"/>
        <v>Johor Bahru</v>
      </c>
      <c r="C148" s="54" t="str">
        <f ca="1">TRIM(Table1[[#This Row],[Location]])</f>
        <v>Paragon Market Place</v>
      </c>
      <c r="D148" s="3" t="s">
        <v>533</v>
      </c>
      <c r="E148" s="3" t="s">
        <v>5</v>
      </c>
      <c r="F148" s="67" t="s">
        <v>43</v>
      </c>
      <c r="G148" s="45">
        <v>24</v>
      </c>
      <c r="H148" s="45">
        <v>48</v>
      </c>
      <c r="I148" s="65">
        <f>AVERAGE(G148,H148)</f>
        <v>36</v>
      </c>
      <c r="J148" s="106">
        <f t="shared" si="20"/>
        <v>387.50075999999996</v>
      </c>
      <c r="K148" s="50">
        <v>148.54</v>
      </c>
      <c r="L148" s="50">
        <v>150.96</v>
      </c>
      <c r="M148" s="50">
        <f>AVERAGE(K148,L148)</f>
        <v>149.75</v>
      </c>
      <c r="N148" s="51">
        <f t="shared" si="21"/>
        <v>13.912243703490372</v>
      </c>
      <c r="R148" s="22"/>
    </row>
    <row r="149" spans="1:18" x14ac:dyDescent="0.2">
      <c r="A149" s="3" t="str">
        <f t="shared" si="19"/>
        <v>Johor</v>
      </c>
      <c r="B149" s="3" t="str">
        <f t="shared" si="18"/>
        <v>Johor Bahru</v>
      </c>
      <c r="C149" s="54" t="str">
        <f ca="1">TRIM(Table1[[#This Row],[Location]])</f>
        <v>Paragon Market Place</v>
      </c>
      <c r="D149" s="3" t="s">
        <v>533</v>
      </c>
      <c r="E149" s="3" t="s">
        <v>5</v>
      </c>
      <c r="F149" s="67" t="str">
        <f>F148</f>
        <v>Ground</v>
      </c>
      <c r="G149" s="45"/>
      <c r="H149" s="45"/>
      <c r="I149" s="45">
        <v>64</v>
      </c>
      <c r="J149" s="106">
        <f t="shared" si="20"/>
        <v>688.89023999999995</v>
      </c>
      <c r="M149" s="50">
        <v>96.88</v>
      </c>
      <c r="N149" s="51">
        <f t="shared" si="21"/>
        <v>9.0004552253365411</v>
      </c>
      <c r="P149" s="22"/>
      <c r="Q149" s="21"/>
    </row>
    <row r="150" spans="1:18" x14ac:dyDescent="0.2">
      <c r="A150" s="3" t="str">
        <f t="shared" si="19"/>
        <v>Johor</v>
      </c>
      <c r="B150" s="3" t="str">
        <f t="shared" si="18"/>
        <v>Johor Bahru</v>
      </c>
      <c r="C150" s="54" t="str">
        <f ca="1">TRIM(Table1[[#This Row],[Location]])</f>
        <v>Paragon Market Place</v>
      </c>
      <c r="D150" s="3" t="s">
        <v>533</v>
      </c>
      <c r="E150" s="3" t="s">
        <v>5</v>
      </c>
      <c r="F150" s="67" t="str">
        <f>F149</f>
        <v>Ground</v>
      </c>
      <c r="G150" s="45"/>
      <c r="H150" s="45"/>
      <c r="I150" s="45">
        <v>172</v>
      </c>
      <c r="J150" s="106">
        <f t="shared" si="20"/>
        <v>1851.3925199999999</v>
      </c>
      <c r="M150" s="50">
        <v>16.8</v>
      </c>
      <c r="N150" s="51">
        <f t="shared" si="21"/>
        <v>1.5607725824283021</v>
      </c>
      <c r="R150" s="22"/>
    </row>
    <row r="151" spans="1:18" x14ac:dyDescent="0.2">
      <c r="A151" s="3" t="str">
        <f t="shared" si="19"/>
        <v>Johor</v>
      </c>
      <c r="B151" s="3" t="str">
        <f t="shared" si="18"/>
        <v>Johor Bahru</v>
      </c>
      <c r="C151" s="54" t="str">
        <f ca="1">TRIM(Table1[[#This Row],[Location]])</f>
        <v>Paradigm Mall</v>
      </c>
      <c r="D151" s="3" t="s">
        <v>533</v>
      </c>
      <c r="E151" s="3" t="s">
        <v>5</v>
      </c>
      <c r="F151" s="67" t="s">
        <v>43</v>
      </c>
      <c r="G151" s="45"/>
      <c r="H151" s="45"/>
      <c r="I151" s="45">
        <v>330</v>
      </c>
      <c r="J151" s="106">
        <f t="shared" si="20"/>
        <v>3552.0902999999998</v>
      </c>
      <c r="M151" s="50">
        <v>107.64</v>
      </c>
      <c r="N151" s="51">
        <f t="shared" si="21"/>
        <v>10.000092903129907</v>
      </c>
      <c r="R151" s="22"/>
    </row>
    <row r="152" spans="1:18" x14ac:dyDescent="0.2">
      <c r="A152" s="3" t="str">
        <f t="shared" si="19"/>
        <v>Johor</v>
      </c>
      <c r="B152" s="3" t="str">
        <f t="shared" si="18"/>
        <v>Johor Bahru</v>
      </c>
      <c r="C152" s="54" t="str">
        <f ca="1">TRIM(Table1[[#This Row],[Location]])</f>
        <v>Paradigm Mall</v>
      </c>
      <c r="D152" s="3" t="s">
        <v>533</v>
      </c>
      <c r="E152" s="3" t="s">
        <v>5</v>
      </c>
      <c r="F152" s="67">
        <v>2</v>
      </c>
      <c r="G152" s="45"/>
      <c r="H152" s="45"/>
      <c r="I152" s="45">
        <v>210</v>
      </c>
      <c r="J152" s="106">
        <f t="shared" si="20"/>
        <v>2260.4211</v>
      </c>
      <c r="M152" s="50">
        <v>59.14</v>
      </c>
      <c r="N152" s="51">
        <f t="shared" si="21"/>
        <v>5.4942911026672494</v>
      </c>
      <c r="R152" s="22"/>
    </row>
    <row r="153" spans="1:18" x14ac:dyDescent="0.2">
      <c r="A153" s="3" t="str">
        <f t="shared" si="19"/>
        <v>Johor</v>
      </c>
      <c r="B153" s="3" t="str">
        <f t="shared" si="18"/>
        <v>Johor Bahru</v>
      </c>
      <c r="C153" s="54" t="str">
        <f ca="1">TRIM(Table1[[#This Row],[Location]])</f>
        <v>Paradigm Mall</v>
      </c>
      <c r="D153" s="3" t="s">
        <v>533</v>
      </c>
      <c r="E153" s="3" t="s">
        <v>5</v>
      </c>
      <c r="F153" s="67">
        <v>3</v>
      </c>
      <c r="G153" s="45"/>
      <c r="H153" s="45"/>
      <c r="I153" s="45">
        <v>35</v>
      </c>
      <c r="J153" s="106">
        <f t="shared" si="20"/>
        <v>376.73684999999995</v>
      </c>
      <c r="M153" s="50">
        <v>203.57</v>
      </c>
      <c r="N153" s="51">
        <f t="shared" si="21"/>
        <v>18.912290155055324</v>
      </c>
      <c r="R153" s="22"/>
    </row>
    <row r="154" spans="1:18" x14ac:dyDescent="0.2">
      <c r="A154" s="3" t="str">
        <f t="shared" si="19"/>
        <v>Johor</v>
      </c>
      <c r="B154" s="3" t="str">
        <f t="shared" si="18"/>
        <v>Johor Bahru</v>
      </c>
      <c r="C154" s="54" t="str">
        <f ca="1">TRIM(Table1[[#This Row],[Location]])</f>
        <v>Paradigm Mall</v>
      </c>
      <c r="D154" s="3" t="s">
        <v>533</v>
      </c>
      <c r="E154" s="3" t="s">
        <v>5</v>
      </c>
      <c r="F154" s="67">
        <f>F153</f>
        <v>3</v>
      </c>
      <c r="G154" s="45">
        <v>50</v>
      </c>
      <c r="H154" s="45">
        <v>55</v>
      </c>
      <c r="I154" s="65">
        <f>AVERAGE(G154,H154)</f>
        <v>52.5</v>
      </c>
      <c r="J154" s="106">
        <f t="shared" si="20"/>
        <v>565.10527500000001</v>
      </c>
      <c r="K154" s="50">
        <v>168.24</v>
      </c>
      <c r="L154" s="50">
        <v>173.67</v>
      </c>
      <c r="M154" s="50">
        <f>AVERAGE(K154,L154)</f>
        <v>170.95499999999998</v>
      </c>
      <c r="N154" s="51">
        <f t="shared" si="21"/>
        <v>15.882254573156569</v>
      </c>
      <c r="P154" s="22"/>
    </row>
    <row r="155" spans="1:18" x14ac:dyDescent="0.2">
      <c r="A155" s="3" t="str">
        <f t="shared" si="19"/>
        <v>Johor</v>
      </c>
      <c r="B155" s="3" t="str">
        <f t="shared" si="18"/>
        <v>Johor Bahru</v>
      </c>
      <c r="C155" s="54" t="str">
        <f ca="1">TRIM(Table1[[#This Row],[Location]])</f>
        <v>Paradigm Mall</v>
      </c>
      <c r="D155" s="3" t="s">
        <v>533</v>
      </c>
      <c r="E155" s="3" t="s">
        <v>5</v>
      </c>
      <c r="F155" s="67">
        <f>F154</f>
        <v>3</v>
      </c>
      <c r="G155" s="45"/>
      <c r="H155" s="45"/>
      <c r="I155" s="45">
        <v>188</v>
      </c>
      <c r="J155" s="106">
        <f t="shared" si="20"/>
        <v>2023.6150799999998</v>
      </c>
      <c r="M155" s="50">
        <v>137.13</v>
      </c>
      <c r="N155" s="51">
        <f t="shared" si="21"/>
        <v>12.739806204071016</v>
      </c>
      <c r="P155" s="22"/>
      <c r="Q155" s="21"/>
    </row>
    <row r="156" spans="1:18" x14ac:dyDescent="0.2">
      <c r="A156" s="3" t="str">
        <f t="shared" si="19"/>
        <v>Johor</v>
      </c>
      <c r="B156" s="3" t="s">
        <v>7</v>
      </c>
      <c r="C156" s="54" t="str">
        <f ca="1">TRIM(Table1[[#This Row],[Location]])</f>
        <v>Skudai Parade</v>
      </c>
      <c r="D156" s="3" t="s">
        <v>534</v>
      </c>
      <c r="E156" s="3" t="s">
        <v>5</v>
      </c>
      <c r="F156" s="67" t="s">
        <v>45</v>
      </c>
      <c r="G156" s="45">
        <v>24</v>
      </c>
      <c r="H156" s="45">
        <v>43</v>
      </c>
      <c r="I156" s="65">
        <f t="shared" ref="I156:I162" si="22">AVERAGE(G156,H156)</f>
        <v>33.5</v>
      </c>
      <c r="J156" s="106">
        <f t="shared" si="20"/>
        <v>360.59098499999999</v>
      </c>
      <c r="K156" s="50">
        <v>23.03</v>
      </c>
      <c r="L156" s="50">
        <v>71.260000000000005</v>
      </c>
      <c r="M156" s="50">
        <f t="shared" ref="M156:M162" si="23">AVERAGE(K156,L156)</f>
        <v>47.145000000000003</v>
      </c>
      <c r="N156" s="51">
        <f t="shared" si="21"/>
        <v>4.3799180594394231</v>
      </c>
      <c r="P156" s="22"/>
    </row>
    <row r="157" spans="1:18" x14ac:dyDescent="0.2">
      <c r="A157" s="3" t="str">
        <f t="shared" si="19"/>
        <v>Johor</v>
      </c>
      <c r="B157" s="3" t="str">
        <f t="shared" ref="B157:B162" si="24">B156</f>
        <v>Johor Bahru</v>
      </c>
      <c r="C157" s="54" t="str">
        <f ca="1">TRIM(Table1[[#This Row],[Location]])</f>
        <v>Skudai Parade</v>
      </c>
      <c r="D157" s="3" t="s">
        <v>534</v>
      </c>
      <c r="E157" s="3" t="s">
        <v>5</v>
      </c>
      <c r="F157" s="67">
        <v>1</v>
      </c>
      <c r="G157" s="45">
        <v>35</v>
      </c>
      <c r="H157" s="45">
        <v>36</v>
      </c>
      <c r="I157" s="65">
        <f t="shared" si="22"/>
        <v>35.5</v>
      </c>
      <c r="J157" s="106">
        <f t="shared" si="20"/>
        <v>382.11880499999995</v>
      </c>
      <c r="K157" s="50">
        <v>24.33</v>
      </c>
      <c r="L157" s="50">
        <v>49.41</v>
      </c>
      <c r="M157" s="50">
        <f t="shared" si="23"/>
        <v>36.869999999999997</v>
      </c>
      <c r="N157" s="51">
        <f t="shared" si="21"/>
        <v>3.4253383996506841</v>
      </c>
      <c r="P157" s="22"/>
    </row>
    <row r="158" spans="1:18" x14ac:dyDescent="0.2">
      <c r="A158" s="3" t="str">
        <f t="shared" si="19"/>
        <v>Johor</v>
      </c>
      <c r="B158" s="3" t="str">
        <f t="shared" si="24"/>
        <v>Johor Bahru</v>
      </c>
      <c r="C158" s="54" t="str">
        <f ca="1">TRIM(Table1[[#This Row],[Location]])</f>
        <v>Skudai Parade</v>
      </c>
      <c r="D158" s="3" t="s">
        <v>534</v>
      </c>
      <c r="E158" s="3" t="s">
        <v>5</v>
      </c>
      <c r="F158" s="67">
        <v>2</v>
      </c>
      <c r="G158" s="45">
        <v>40</v>
      </c>
      <c r="H158" s="45">
        <v>45</v>
      </c>
      <c r="I158" s="65">
        <f t="shared" si="22"/>
        <v>42.5</v>
      </c>
      <c r="J158" s="106">
        <f t="shared" si="20"/>
        <v>457.46617499999996</v>
      </c>
      <c r="K158" s="50">
        <v>8.18</v>
      </c>
      <c r="L158" s="50">
        <v>42.95</v>
      </c>
      <c r="M158" s="50">
        <f t="shared" si="23"/>
        <v>25.565000000000001</v>
      </c>
      <c r="N158" s="51">
        <f t="shared" si="21"/>
        <v>2.375068516058306</v>
      </c>
      <c r="P158" s="22"/>
    </row>
    <row r="159" spans="1:18" x14ac:dyDescent="0.2">
      <c r="A159" s="3" t="str">
        <f t="shared" si="19"/>
        <v>Johor</v>
      </c>
      <c r="B159" s="3" t="str">
        <f t="shared" si="24"/>
        <v>Johor Bahru</v>
      </c>
      <c r="C159" s="54" t="str">
        <f ca="1">TRIM(Table1[[#This Row],[Location]])</f>
        <v>Skudai Parade</v>
      </c>
      <c r="D159" s="3" t="s">
        <v>534</v>
      </c>
      <c r="E159" s="3" t="s">
        <v>5</v>
      </c>
      <c r="F159" s="67">
        <v>3</v>
      </c>
      <c r="G159" s="45">
        <v>35</v>
      </c>
      <c r="H159" s="45">
        <v>40</v>
      </c>
      <c r="I159" s="65">
        <f t="shared" si="22"/>
        <v>37.5</v>
      </c>
      <c r="J159" s="106">
        <f t="shared" si="20"/>
        <v>403.64662499999997</v>
      </c>
      <c r="K159" s="50">
        <v>9.36</v>
      </c>
      <c r="L159" s="50">
        <v>22.6</v>
      </c>
      <c r="M159" s="50">
        <f t="shared" si="23"/>
        <v>15.98</v>
      </c>
      <c r="N159" s="51">
        <f t="shared" si="21"/>
        <v>1.4845920159050159</v>
      </c>
      <c r="P159" s="22"/>
    </row>
    <row r="160" spans="1:18" x14ac:dyDescent="0.2">
      <c r="A160" s="3" t="str">
        <f t="shared" si="19"/>
        <v>Johor</v>
      </c>
      <c r="B160" s="3" t="str">
        <f t="shared" si="24"/>
        <v>Johor Bahru</v>
      </c>
      <c r="C160" s="54" t="str">
        <f ca="1">TRIM(Table1[[#This Row],[Location]])</f>
        <v>Skudai Parade</v>
      </c>
      <c r="D160" s="3" t="s">
        <v>534</v>
      </c>
      <c r="E160" s="3" t="s">
        <v>5</v>
      </c>
      <c r="F160" s="67">
        <f>F159</f>
        <v>3</v>
      </c>
      <c r="G160" s="45">
        <v>71</v>
      </c>
      <c r="H160" s="45">
        <v>123</v>
      </c>
      <c r="I160" s="65">
        <f t="shared" si="22"/>
        <v>97</v>
      </c>
      <c r="J160" s="106">
        <f t="shared" si="20"/>
        <v>1044.0992699999999</v>
      </c>
      <c r="K160" s="50">
        <v>13.78</v>
      </c>
      <c r="L160" s="50">
        <v>20.89</v>
      </c>
      <c r="M160" s="50">
        <f t="shared" si="23"/>
        <v>17.335000000000001</v>
      </c>
      <c r="N160" s="51">
        <f t="shared" si="21"/>
        <v>1.6104757569282511</v>
      </c>
      <c r="P160" s="22"/>
    </row>
    <row r="161" spans="1:17" x14ac:dyDescent="0.2">
      <c r="A161" s="3" t="str">
        <f t="shared" si="19"/>
        <v>Johor</v>
      </c>
      <c r="B161" s="3" t="str">
        <f t="shared" si="24"/>
        <v>Johor Bahru</v>
      </c>
      <c r="C161" s="54" t="str">
        <f ca="1">TRIM(Table1[[#This Row],[Location]])</f>
        <v>Skudai Parade</v>
      </c>
      <c r="D161" s="3" t="s">
        <v>534</v>
      </c>
      <c r="E161" s="3" t="s">
        <v>5</v>
      </c>
      <c r="F161" s="67">
        <v>4</v>
      </c>
      <c r="G161" s="45">
        <v>35</v>
      </c>
      <c r="H161" s="45">
        <v>37</v>
      </c>
      <c r="I161" s="65">
        <f t="shared" si="22"/>
        <v>36</v>
      </c>
      <c r="J161" s="106">
        <f t="shared" si="20"/>
        <v>387.50075999999996</v>
      </c>
      <c r="K161" s="50">
        <v>3.23</v>
      </c>
      <c r="L161" s="50">
        <v>43.06</v>
      </c>
      <c r="M161" s="50">
        <f t="shared" si="23"/>
        <v>23.145</v>
      </c>
      <c r="N161" s="51">
        <f t="shared" si="21"/>
        <v>2.1502429416847053</v>
      </c>
      <c r="P161" s="22"/>
      <c r="Q161" s="21"/>
    </row>
    <row r="162" spans="1:17" x14ac:dyDescent="0.2">
      <c r="A162" s="3" t="str">
        <f t="shared" si="19"/>
        <v>Johor</v>
      </c>
      <c r="B162" s="3" t="str">
        <f t="shared" si="24"/>
        <v>Johor Bahru</v>
      </c>
      <c r="C162" s="54" t="str">
        <f ca="1">TRIM(Table1[[#This Row],[Location]])</f>
        <v>Skudai Parade</v>
      </c>
      <c r="D162" s="3" t="s">
        <v>534</v>
      </c>
      <c r="E162" s="3" t="s">
        <v>5</v>
      </c>
      <c r="F162" s="67">
        <v>5</v>
      </c>
      <c r="G162" s="45">
        <v>28</v>
      </c>
      <c r="H162" s="45">
        <v>41</v>
      </c>
      <c r="I162" s="65">
        <f t="shared" si="22"/>
        <v>34.5</v>
      </c>
      <c r="J162" s="106">
        <f t="shared" si="20"/>
        <v>371.354895</v>
      </c>
      <c r="K162" s="50">
        <v>8.5</v>
      </c>
      <c r="L162" s="50">
        <v>22.82</v>
      </c>
      <c r="M162" s="50">
        <f t="shared" si="23"/>
        <v>15.66</v>
      </c>
      <c r="N162" s="51">
        <f t="shared" si="21"/>
        <v>1.454863014334953</v>
      </c>
      <c r="P162" s="22"/>
      <c r="Q162" s="21"/>
    </row>
    <row r="163" spans="1:17" x14ac:dyDescent="0.2">
      <c r="A163" s="3" t="str">
        <f t="shared" si="19"/>
        <v>Johor</v>
      </c>
      <c r="B163" s="3" t="str">
        <f t="shared" ref="B163:B194" si="25">B162</f>
        <v>Johor Bahru</v>
      </c>
      <c r="C163" s="54" t="str">
        <f ca="1">TRIM(Table1[[#This Row],[Location]])</f>
        <v>Today Mall</v>
      </c>
      <c r="D163" s="3" t="s">
        <v>534</v>
      </c>
      <c r="E163" s="3" t="s">
        <v>5</v>
      </c>
      <c r="F163" s="67" t="s">
        <v>50</v>
      </c>
      <c r="G163" s="45"/>
      <c r="H163" s="45"/>
      <c r="I163" s="45">
        <v>44</v>
      </c>
      <c r="J163" s="106">
        <f t="shared" si="20"/>
        <v>473.61203999999998</v>
      </c>
      <c r="M163" s="50">
        <v>22.85</v>
      </c>
      <c r="N163" s="51">
        <f t="shared" si="21"/>
        <v>2.1228365183623037</v>
      </c>
      <c r="P163" s="22"/>
    </row>
    <row r="164" spans="1:17" x14ac:dyDescent="0.2">
      <c r="A164" s="3" t="str">
        <f t="shared" si="19"/>
        <v>Johor</v>
      </c>
      <c r="B164" s="3" t="str">
        <f t="shared" si="25"/>
        <v>Johor Bahru</v>
      </c>
      <c r="C164" s="54" t="str">
        <f ca="1">TRIM(Table1[[#This Row],[Location]])</f>
        <v>Today Mall</v>
      </c>
      <c r="D164" s="3" t="s">
        <v>534</v>
      </c>
      <c r="E164" s="3" t="s">
        <v>5</v>
      </c>
      <c r="F164" s="67" t="str">
        <f>F163</f>
        <v>Upper Ground</v>
      </c>
      <c r="G164" s="45"/>
      <c r="H164" s="45"/>
      <c r="I164" s="45">
        <v>175</v>
      </c>
      <c r="J164" s="106">
        <f t="shared" si="20"/>
        <v>1883.6842499999998</v>
      </c>
      <c r="M164" s="50">
        <v>14.28</v>
      </c>
      <c r="N164" s="51">
        <f t="shared" si="21"/>
        <v>1.3266566950640566</v>
      </c>
      <c r="P164" s="22"/>
      <c r="Q164" s="21"/>
    </row>
    <row r="165" spans="1:17" x14ac:dyDescent="0.2">
      <c r="A165" s="3" t="str">
        <f t="shared" si="19"/>
        <v>Johor</v>
      </c>
      <c r="B165" s="3" t="str">
        <f t="shared" si="25"/>
        <v>Johor Bahru</v>
      </c>
      <c r="C165" s="54" t="str">
        <f ca="1">TRIM(Table1[[#This Row],[Location]])</f>
        <v>Today Mall</v>
      </c>
      <c r="D165" s="3" t="s">
        <v>534</v>
      </c>
      <c r="E165" s="3" t="s">
        <v>5</v>
      </c>
      <c r="F165" s="67">
        <v>1</v>
      </c>
      <c r="G165" s="45"/>
      <c r="H165" s="45"/>
      <c r="I165" s="45">
        <v>132</v>
      </c>
      <c r="J165" s="106">
        <f t="shared" si="20"/>
        <v>1420.8361199999999</v>
      </c>
      <c r="M165" s="50">
        <v>9.8699999999999992</v>
      </c>
      <c r="N165" s="51">
        <f t="shared" si="21"/>
        <v>0.91695389217662737</v>
      </c>
      <c r="P165" s="22"/>
    </row>
    <row r="166" spans="1:17" x14ac:dyDescent="0.2">
      <c r="A166" s="3" t="str">
        <f t="shared" si="19"/>
        <v>Johor</v>
      </c>
      <c r="B166" s="3" t="str">
        <f t="shared" si="25"/>
        <v>Johor Bahru</v>
      </c>
      <c r="C166" s="54" t="str">
        <f ca="1">TRIM(Table1[[#This Row],[Location]])</f>
        <v>Today Mall</v>
      </c>
      <c r="D166" s="3" t="s">
        <v>534</v>
      </c>
      <c r="E166" s="3" t="s">
        <v>5</v>
      </c>
      <c r="F166" s="67">
        <f>F165</f>
        <v>1</v>
      </c>
      <c r="G166" s="45"/>
      <c r="H166" s="45"/>
      <c r="I166" s="45">
        <v>672</v>
      </c>
      <c r="J166" s="106">
        <f t="shared" si="20"/>
        <v>7233.3475199999993</v>
      </c>
      <c r="M166" s="50">
        <v>23.3</v>
      </c>
      <c r="N166" s="51">
        <f t="shared" si="21"/>
        <v>2.1646429268202048</v>
      </c>
      <c r="P166" s="22"/>
      <c r="Q166" s="21"/>
    </row>
    <row r="167" spans="1:17" x14ac:dyDescent="0.2">
      <c r="A167" s="3" t="str">
        <f t="shared" si="19"/>
        <v>Johor</v>
      </c>
      <c r="B167" s="3" t="str">
        <f t="shared" si="25"/>
        <v>Johor Bahru</v>
      </c>
      <c r="C167" s="54" t="str">
        <f ca="1">TRIM(Table1[[#This Row],[Location]])</f>
        <v>Todays Market</v>
      </c>
      <c r="D167" s="3" t="s">
        <v>534</v>
      </c>
      <c r="E167" s="3" t="s">
        <v>5</v>
      </c>
      <c r="F167" s="67" t="s">
        <v>51</v>
      </c>
      <c r="G167" s="45">
        <v>116</v>
      </c>
      <c r="H167" s="45">
        <v>334</v>
      </c>
      <c r="I167" s="65">
        <f t="shared" ref="I167:I182" si="26">AVERAGE(G167,H167)</f>
        <v>225</v>
      </c>
      <c r="J167" s="106">
        <f t="shared" si="20"/>
        <v>2421.8797499999996</v>
      </c>
      <c r="K167" s="50">
        <v>38.229999999999997</v>
      </c>
      <c r="L167" s="50">
        <v>54.92</v>
      </c>
      <c r="M167" s="50">
        <f t="shared" ref="M167:M182" si="27">AVERAGE(K167,L167)</f>
        <v>46.575000000000003</v>
      </c>
      <c r="N167" s="51">
        <f t="shared" si="21"/>
        <v>4.3269632753927487</v>
      </c>
      <c r="P167" s="22"/>
    </row>
    <row r="168" spans="1:17" x14ac:dyDescent="0.2">
      <c r="A168" s="3" t="str">
        <f t="shared" si="19"/>
        <v>Johor</v>
      </c>
      <c r="B168" s="3" t="str">
        <f t="shared" si="25"/>
        <v>Johor Bahru</v>
      </c>
      <c r="C168" s="54" t="str">
        <f ca="1">TRIM(Table1[[#This Row],[Location]])</f>
        <v>Todays Market</v>
      </c>
      <c r="D168" s="3" t="s">
        <v>534</v>
      </c>
      <c r="E168" s="3" t="s">
        <v>5</v>
      </c>
      <c r="F168" s="67" t="str">
        <f>F167</f>
        <v xml:space="preserve">Ground </v>
      </c>
      <c r="G168" s="45">
        <v>37</v>
      </c>
      <c r="H168" s="45">
        <v>78</v>
      </c>
      <c r="I168" s="65">
        <f t="shared" si="26"/>
        <v>57.5</v>
      </c>
      <c r="J168" s="106">
        <f t="shared" si="20"/>
        <v>618.92482499999994</v>
      </c>
      <c r="K168" s="50">
        <v>72.73</v>
      </c>
      <c r="L168" s="50">
        <v>175.68</v>
      </c>
      <c r="M168" s="50">
        <f t="shared" si="27"/>
        <v>124.20500000000001</v>
      </c>
      <c r="N168" s="51">
        <f t="shared" si="21"/>
        <v>11.539033250030196</v>
      </c>
      <c r="P168" s="22"/>
    </row>
    <row r="169" spans="1:17" x14ac:dyDescent="0.2">
      <c r="A169" s="3" t="str">
        <f t="shared" si="19"/>
        <v>Johor</v>
      </c>
      <c r="B169" s="3" t="str">
        <f t="shared" si="25"/>
        <v>Johor Bahru</v>
      </c>
      <c r="C169" s="54" t="str">
        <f ca="1">TRIM(Table1[[#This Row],[Location]])</f>
        <v>Todays Market</v>
      </c>
      <c r="D169" s="3" t="s">
        <v>534</v>
      </c>
      <c r="E169" s="3" t="s">
        <v>5</v>
      </c>
      <c r="F169" s="67" t="str">
        <f>F168</f>
        <v xml:space="preserve">Ground </v>
      </c>
      <c r="G169" s="45">
        <v>13</v>
      </c>
      <c r="H169" s="45">
        <v>23</v>
      </c>
      <c r="I169" s="65">
        <f t="shared" si="26"/>
        <v>18</v>
      </c>
      <c r="J169" s="106">
        <f t="shared" si="20"/>
        <v>193.75037999999998</v>
      </c>
      <c r="K169" s="50">
        <v>125.58</v>
      </c>
      <c r="L169" s="50">
        <v>345.99</v>
      </c>
      <c r="M169" s="50">
        <f t="shared" si="27"/>
        <v>235.785</v>
      </c>
      <c r="N169" s="51">
        <f t="shared" si="21"/>
        <v>21.905164484991499</v>
      </c>
      <c r="P169" s="22"/>
    </row>
    <row r="170" spans="1:17" x14ac:dyDescent="0.2">
      <c r="A170" s="3" t="str">
        <f t="shared" si="19"/>
        <v>Johor</v>
      </c>
      <c r="B170" s="3" t="str">
        <f t="shared" si="25"/>
        <v>Johor Bahru</v>
      </c>
      <c r="C170" s="54" t="str">
        <f ca="1">TRIM(Table1[[#This Row],[Location]])</f>
        <v>Pasaraya Pandan</v>
      </c>
      <c r="D170" s="3" t="s">
        <v>534</v>
      </c>
      <c r="E170" s="3" t="s">
        <v>5</v>
      </c>
      <c r="F170" s="67" t="s">
        <v>51</v>
      </c>
      <c r="G170" s="45">
        <v>19</v>
      </c>
      <c r="H170" s="45">
        <v>27</v>
      </c>
      <c r="I170" s="65">
        <f t="shared" si="26"/>
        <v>23</v>
      </c>
      <c r="J170" s="106">
        <f t="shared" si="20"/>
        <v>247.56992999999997</v>
      </c>
      <c r="K170" s="50">
        <v>111.04</v>
      </c>
      <c r="L170" s="50">
        <v>179.41</v>
      </c>
      <c r="M170" s="50">
        <f t="shared" si="27"/>
        <v>145.22499999999999</v>
      </c>
      <c r="N170" s="51">
        <f t="shared" si="21"/>
        <v>13.4918570406637</v>
      </c>
      <c r="P170" s="22"/>
      <c r="Q170" s="21"/>
    </row>
    <row r="171" spans="1:17" x14ac:dyDescent="0.2">
      <c r="A171" s="3" t="str">
        <f t="shared" si="19"/>
        <v>Johor</v>
      </c>
      <c r="B171" s="3" t="str">
        <f t="shared" si="25"/>
        <v>Johor Bahru</v>
      </c>
      <c r="C171" s="54" t="str">
        <f ca="1">TRIM(Table1[[#This Row],[Location]])</f>
        <v>KIP Mall Tampoi</v>
      </c>
      <c r="D171" s="3" t="s">
        <v>534</v>
      </c>
      <c r="E171" s="3" t="s">
        <v>5</v>
      </c>
      <c r="F171" s="67" t="s">
        <v>51</v>
      </c>
      <c r="G171" s="45">
        <v>4</v>
      </c>
      <c r="H171" s="45">
        <v>7</v>
      </c>
      <c r="I171" s="65">
        <f t="shared" si="26"/>
        <v>5.5</v>
      </c>
      <c r="J171" s="106">
        <f t="shared" si="20"/>
        <v>59.201504999999997</v>
      </c>
      <c r="K171" s="50">
        <v>87.28</v>
      </c>
      <c r="L171" s="50">
        <v>613.54999999999995</v>
      </c>
      <c r="M171" s="50">
        <f t="shared" si="27"/>
        <v>350.41499999999996</v>
      </c>
      <c r="N171" s="51">
        <f t="shared" si="21"/>
        <v>32.554650266167464</v>
      </c>
      <c r="P171" s="22"/>
    </row>
    <row r="172" spans="1:17" x14ac:dyDescent="0.2">
      <c r="A172" s="3" t="str">
        <f t="shared" si="19"/>
        <v>Johor</v>
      </c>
      <c r="B172" s="3" t="str">
        <f t="shared" si="25"/>
        <v>Johor Bahru</v>
      </c>
      <c r="C172" s="54" t="str">
        <f ca="1">TRIM(Table1[[#This Row],[Location]])</f>
        <v>KIP Mall Tampoi</v>
      </c>
      <c r="D172" s="3" t="s">
        <v>534</v>
      </c>
      <c r="E172" s="3" t="s">
        <v>5</v>
      </c>
      <c r="F172" s="67" t="str">
        <f>F171</f>
        <v xml:space="preserve">Ground </v>
      </c>
      <c r="G172" s="45">
        <v>12</v>
      </c>
      <c r="H172" s="45">
        <v>18</v>
      </c>
      <c r="I172" s="65">
        <f t="shared" si="26"/>
        <v>15</v>
      </c>
      <c r="J172" s="106">
        <f t="shared" si="20"/>
        <v>161.45864999999998</v>
      </c>
      <c r="K172" s="50">
        <v>142.06</v>
      </c>
      <c r="L172" s="50">
        <v>391.04</v>
      </c>
      <c r="M172" s="50">
        <f t="shared" si="27"/>
        <v>266.55</v>
      </c>
      <c r="N172" s="51">
        <f t="shared" si="21"/>
        <v>24.763329276563329</v>
      </c>
      <c r="P172" s="24"/>
      <c r="Q172" s="21"/>
    </row>
    <row r="173" spans="1:17" x14ac:dyDescent="0.2">
      <c r="A173" s="3" t="str">
        <f t="shared" si="19"/>
        <v>Johor</v>
      </c>
      <c r="B173" s="3" t="str">
        <f t="shared" si="25"/>
        <v>Johor Bahru</v>
      </c>
      <c r="C173" s="54" t="str">
        <f ca="1">TRIM(Table1[[#This Row],[Location]])</f>
        <v>KIP Mall Tampoi</v>
      </c>
      <c r="D173" s="3" t="s">
        <v>534</v>
      </c>
      <c r="E173" s="3" t="s">
        <v>5</v>
      </c>
      <c r="F173" s="67" t="str">
        <f>F172</f>
        <v xml:space="preserve">Ground </v>
      </c>
      <c r="G173" s="45">
        <v>25</v>
      </c>
      <c r="H173" s="45">
        <v>34</v>
      </c>
      <c r="I173" s="65">
        <f t="shared" si="26"/>
        <v>29.5</v>
      </c>
      <c r="J173" s="106">
        <f t="shared" si="20"/>
        <v>317.53534499999995</v>
      </c>
      <c r="K173" s="50">
        <v>93.87</v>
      </c>
      <c r="L173" s="50">
        <v>201.44</v>
      </c>
      <c r="M173" s="50">
        <f t="shared" si="27"/>
        <v>147.655</v>
      </c>
      <c r="N173" s="51">
        <f t="shared" si="21"/>
        <v>13.717611646336366</v>
      </c>
      <c r="P173" s="24"/>
      <c r="Q173" s="21"/>
    </row>
    <row r="174" spans="1:17" x14ac:dyDescent="0.2">
      <c r="A174" s="3" t="str">
        <f t="shared" si="19"/>
        <v>Johor</v>
      </c>
      <c r="B174" s="3" t="str">
        <f t="shared" si="25"/>
        <v>Johor Bahru</v>
      </c>
      <c r="C174" s="54" t="str">
        <f ca="1">TRIM(Table1[[#This Row],[Location]])</f>
        <v>KIP Mall Tampoi</v>
      </c>
      <c r="D174" s="3" t="s">
        <v>534</v>
      </c>
      <c r="E174" s="3" t="s">
        <v>5</v>
      </c>
      <c r="F174" s="67" t="str">
        <f>F173</f>
        <v xml:space="preserve">Ground </v>
      </c>
      <c r="G174" s="45">
        <v>130</v>
      </c>
      <c r="H174" s="45">
        <v>357</v>
      </c>
      <c r="I174" s="65">
        <f t="shared" si="26"/>
        <v>243.5</v>
      </c>
      <c r="J174" s="106">
        <f t="shared" si="20"/>
        <v>2621.0120849999998</v>
      </c>
      <c r="K174" s="50">
        <v>12.38</v>
      </c>
      <c r="L174" s="50">
        <v>92.45</v>
      </c>
      <c r="M174" s="50">
        <f t="shared" si="27"/>
        <v>52.414999999999999</v>
      </c>
      <c r="N174" s="51">
        <f t="shared" si="21"/>
        <v>4.8695175540463955</v>
      </c>
      <c r="P174" s="24"/>
      <c r="Q174" s="21"/>
    </row>
    <row r="175" spans="1:17" x14ac:dyDescent="0.2">
      <c r="A175" s="3" t="str">
        <f t="shared" si="19"/>
        <v>Johor</v>
      </c>
      <c r="B175" s="3" t="str">
        <f t="shared" si="25"/>
        <v>Johor Bahru</v>
      </c>
      <c r="C175" s="54" t="str">
        <f ca="1">TRIM(Table1[[#This Row],[Location]])</f>
        <v>KIP Mall Tampoi</v>
      </c>
      <c r="D175" s="3" t="s">
        <v>534</v>
      </c>
      <c r="E175" s="3" t="s">
        <v>5</v>
      </c>
      <c r="F175" s="67" t="str">
        <f>F174</f>
        <v xml:space="preserve">Ground </v>
      </c>
      <c r="G175" s="45">
        <v>432</v>
      </c>
      <c r="H175" s="45">
        <v>792</v>
      </c>
      <c r="I175" s="65">
        <f t="shared" si="26"/>
        <v>612</v>
      </c>
      <c r="J175" s="106">
        <f t="shared" si="20"/>
        <v>6587.5129199999992</v>
      </c>
      <c r="K175" s="50">
        <v>26.91</v>
      </c>
      <c r="L175" s="50">
        <v>55.56</v>
      </c>
      <c r="M175" s="50">
        <f t="shared" si="27"/>
        <v>41.234999999999999</v>
      </c>
      <c r="N175" s="51">
        <f t="shared" si="21"/>
        <v>3.8308605616923237</v>
      </c>
      <c r="P175" s="24"/>
      <c r="Q175" s="21"/>
    </row>
    <row r="176" spans="1:17" x14ac:dyDescent="0.2">
      <c r="A176" s="3" t="str">
        <f t="shared" si="19"/>
        <v>Johor</v>
      </c>
      <c r="B176" s="3" t="str">
        <f t="shared" si="25"/>
        <v>Johor Bahru</v>
      </c>
      <c r="C176" s="54" t="str">
        <f ca="1">TRIM(Table1[[#This Row],[Location]])</f>
        <v>KIP Mall Tampoi</v>
      </c>
      <c r="D176" s="3" t="s">
        <v>534</v>
      </c>
      <c r="E176" s="3" t="s">
        <v>5</v>
      </c>
      <c r="F176" s="67" t="str">
        <f>F175</f>
        <v xml:space="preserve">Ground </v>
      </c>
      <c r="G176" s="45">
        <v>1000</v>
      </c>
      <c r="H176" s="45">
        <v>1981</v>
      </c>
      <c r="I176" s="65">
        <f t="shared" si="26"/>
        <v>1490.5</v>
      </c>
      <c r="J176" s="106">
        <f t="shared" si="20"/>
        <v>16043.607854999998</v>
      </c>
      <c r="K176" s="50">
        <v>16.149999999999999</v>
      </c>
      <c r="L176" s="50">
        <v>28.47</v>
      </c>
      <c r="M176" s="50">
        <f t="shared" si="27"/>
        <v>22.31</v>
      </c>
      <c r="N176" s="51">
        <f t="shared" si="21"/>
        <v>2.0726688282128225</v>
      </c>
      <c r="P176" s="24"/>
    </row>
    <row r="177" spans="1:17" x14ac:dyDescent="0.2">
      <c r="A177" s="3" t="str">
        <f t="shared" si="19"/>
        <v>Johor</v>
      </c>
      <c r="B177" s="3" t="str">
        <f t="shared" si="25"/>
        <v>Johor Bahru</v>
      </c>
      <c r="C177" s="54" t="str">
        <f ca="1">TRIM(Table1[[#This Row],[Location]])</f>
        <v>KIP Mart Masai (KIP Mall Masai)</v>
      </c>
      <c r="D177" s="3" t="s">
        <v>534</v>
      </c>
      <c r="E177" s="3" t="s">
        <v>5</v>
      </c>
      <c r="F177" s="67" t="s">
        <v>51</v>
      </c>
      <c r="G177" s="45">
        <v>9</v>
      </c>
      <c r="H177" s="45">
        <v>21</v>
      </c>
      <c r="I177" s="65">
        <f t="shared" si="26"/>
        <v>15</v>
      </c>
      <c r="J177" s="106">
        <f t="shared" si="20"/>
        <v>161.45864999999998</v>
      </c>
      <c r="K177" s="50">
        <v>139.5</v>
      </c>
      <c r="L177" s="50">
        <v>489.76</v>
      </c>
      <c r="M177" s="50">
        <f t="shared" si="27"/>
        <v>314.63</v>
      </c>
      <c r="N177" s="51">
        <f t="shared" si="21"/>
        <v>29.230111762465278</v>
      </c>
      <c r="P177" s="27"/>
    </row>
    <row r="178" spans="1:17" x14ac:dyDescent="0.2">
      <c r="A178" s="3" t="str">
        <f t="shared" si="19"/>
        <v>Johor</v>
      </c>
      <c r="B178" s="3" t="str">
        <f t="shared" si="25"/>
        <v>Johor Bahru</v>
      </c>
      <c r="C178" s="54" t="str">
        <f ca="1">TRIM(Table1[[#This Row],[Location]])</f>
        <v>KIP Mart Masai (KIP Mall Masai)</v>
      </c>
      <c r="D178" s="3" t="s">
        <v>534</v>
      </c>
      <c r="E178" s="3" t="s">
        <v>5</v>
      </c>
      <c r="F178" s="67" t="str">
        <f>F177</f>
        <v xml:space="preserve">Ground </v>
      </c>
      <c r="G178" s="45">
        <v>45</v>
      </c>
      <c r="H178" s="45">
        <v>64</v>
      </c>
      <c r="I178" s="65">
        <f t="shared" si="26"/>
        <v>54.5</v>
      </c>
      <c r="J178" s="106">
        <f t="shared" si="20"/>
        <v>586.63309499999991</v>
      </c>
      <c r="K178" s="50">
        <v>125.16</v>
      </c>
      <c r="L178" s="50">
        <v>133.47</v>
      </c>
      <c r="M178" s="50">
        <f t="shared" si="27"/>
        <v>129.315</v>
      </c>
      <c r="N178" s="51">
        <f t="shared" si="21"/>
        <v>12.013768243852136</v>
      </c>
      <c r="P178" s="27"/>
      <c r="Q178" s="21"/>
    </row>
    <row r="179" spans="1:17" x14ac:dyDescent="0.2">
      <c r="A179" s="3" t="str">
        <f t="shared" si="19"/>
        <v>Johor</v>
      </c>
      <c r="B179" s="3" t="str">
        <f t="shared" si="25"/>
        <v>Johor Bahru</v>
      </c>
      <c r="C179" s="54" t="str">
        <f ca="1">TRIM(Table1[[#This Row],[Location]])</f>
        <v>Mydin Mutiara Rini</v>
      </c>
      <c r="D179" s="3" t="s">
        <v>534</v>
      </c>
      <c r="E179" s="3" t="s">
        <v>5</v>
      </c>
      <c r="F179" s="67" t="s">
        <v>44</v>
      </c>
      <c r="G179" s="45">
        <v>24</v>
      </c>
      <c r="H179" s="45">
        <v>49</v>
      </c>
      <c r="I179" s="65">
        <f t="shared" si="26"/>
        <v>36.5</v>
      </c>
      <c r="J179" s="106">
        <f t="shared" si="20"/>
        <v>392.88271499999996</v>
      </c>
      <c r="K179" s="50">
        <v>39.229999999999997</v>
      </c>
      <c r="L179" s="50">
        <v>104.3</v>
      </c>
      <c r="M179" s="50">
        <f t="shared" si="27"/>
        <v>71.765000000000001</v>
      </c>
      <c r="N179" s="51">
        <f t="shared" si="21"/>
        <v>6.6671931177361365</v>
      </c>
      <c r="P179" s="27"/>
      <c r="Q179" s="21"/>
    </row>
    <row r="180" spans="1:17" x14ac:dyDescent="0.2">
      <c r="A180" s="3" t="str">
        <f t="shared" si="19"/>
        <v>Johor</v>
      </c>
      <c r="B180" s="3" t="str">
        <f t="shared" si="25"/>
        <v>Johor Bahru</v>
      </c>
      <c r="C180" s="54" t="str">
        <f ca="1">TRIM(Table1[[#This Row],[Location]])</f>
        <v>Mydin Mutiara Rini</v>
      </c>
      <c r="D180" s="3" t="s">
        <v>534</v>
      </c>
      <c r="E180" s="3" t="s">
        <v>5</v>
      </c>
      <c r="F180" s="67" t="s">
        <v>43</v>
      </c>
      <c r="G180" s="45">
        <v>75</v>
      </c>
      <c r="H180" s="45">
        <v>99</v>
      </c>
      <c r="I180" s="65">
        <f t="shared" si="26"/>
        <v>87</v>
      </c>
      <c r="J180" s="106">
        <f t="shared" si="20"/>
        <v>936.46016999999995</v>
      </c>
      <c r="K180" s="50">
        <v>51.87</v>
      </c>
      <c r="L180" s="50">
        <v>130.16</v>
      </c>
      <c r="M180" s="50">
        <f t="shared" si="27"/>
        <v>91.015000000000001</v>
      </c>
      <c r="N180" s="51">
        <f t="shared" si="21"/>
        <v>8.4555783684352335</v>
      </c>
      <c r="P180" s="27"/>
      <c r="Q180" s="21"/>
    </row>
    <row r="181" spans="1:17" x14ac:dyDescent="0.2">
      <c r="A181" s="3" t="str">
        <f t="shared" si="19"/>
        <v>Johor</v>
      </c>
      <c r="B181" s="3" t="str">
        <f t="shared" si="25"/>
        <v>Johor Bahru</v>
      </c>
      <c r="C181" s="54" t="str">
        <f ca="1">TRIM(Table1[[#This Row],[Location]])</f>
        <v>Mydin Mutiara Rini</v>
      </c>
      <c r="D181" s="3" t="s">
        <v>534</v>
      </c>
      <c r="E181" s="3" t="s">
        <v>5</v>
      </c>
      <c r="F181" s="67" t="str">
        <f>F180</f>
        <v>Ground</v>
      </c>
      <c r="G181" s="45">
        <v>148</v>
      </c>
      <c r="H181" s="45">
        <v>267</v>
      </c>
      <c r="I181" s="65">
        <f t="shared" si="26"/>
        <v>207.5</v>
      </c>
      <c r="J181" s="106">
        <f t="shared" si="20"/>
        <v>2233.5113249999999</v>
      </c>
      <c r="K181" s="50">
        <v>10.76</v>
      </c>
      <c r="L181" s="50">
        <v>67.33</v>
      </c>
      <c r="M181" s="50">
        <f t="shared" si="27"/>
        <v>39.045000000000002</v>
      </c>
      <c r="N181" s="51">
        <f t="shared" si="21"/>
        <v>3.6274027071972057</v>
      </c>
      <c r="P181" s="27"/>
      <c r="Q181" s="21"/>
    </row>
    <row r="182" spans="1:17" x14ac:dyDescent="0.2">
      <c r="A182" s="3" t="str">
        <f t="shared" si="19"/>
        <v>Johor</v>
      </c>
      <c r="B182" s="3" t="str">
        <f t="shared" si="25"/>
        <v>Johor Bahru</v>
      </c>
      <c r="C182" s="54" t="str">
        <f ca="1">TRIM(Table1[[#This Row],[Location]])</f>
        <v>Mydin Mutiara Rini</v>
      </c>
      <c r="D182" s="3" t="s">
        <v>534</v>
      </c>
      <c r="E182" s="3" t="s">
        <v>5</v>
      </c>
      <c r="F182" s="67">
        <v>1</v>
      </c>
      <c r="G182" s="45">
        <v>28</v>
      </c>
      <c r="H182" s="45">
        <v>52</v>
      </c>
      <c r="I182" s="65">
        <f t="shared" si="26"/>
        <v>40</v>
      </c>
      <c r="J182" s="106">
        <f t="shared" si="20"/>
        <v>430.55639999999994</v>
      </c>
      <c r="K182" s="50">
        <v>57.46</v>
      </c>
      <c r="L182" s="50">
        <v>165.13</v>
      </c>
      <c r="M182" s="50">
        <f t="shared" si="27"/>
        <v>111.295</v>
      </c>
      <c r="N182" s="51">
        <f t="shared" si="21"/>
        <v>10.339653842937969</v>
      </c>
      <c r="P182" s="27"/>
      <c r="Q182" s="21"/>
    </row>
    <row r="183" spans="1:17" x14ac:dyDescent="0.2">
      <c r="A183" s="3" t="str">
        <f t="shared" si="19"/>
        <v>Johor</v>
      </c>
      <c r="B183" s="3" t="str">
        <f t="shared" si="25"/>
        <v>Johor Bahru</v>
      </c>
      <c r="C183" s="54" t="str">
        <f ca="1">TRIM(Table1[[#This Row],[Location]])</f>
        <v>Mydin Mutiara Rini</v>
      </c>
      <c r="D183" s="3" t="s">
        <v>534</v>
      </c>
      <c r="E183" s="3" t="s">
        <v>5</v>
      </c>
      <c r="F183" s="67">
        <f>F182</f>
        <v>1</v>
      </c>
      <c r="G183" s="45"/>
      <c r="H183" s="45"/>
      <c r="I183" s="45">
        <v>412</v>
      </c>
      <c r="J183" s="106">
        <f t="shared" si="20"/>
        <v>4434.73092</v>
      </c>
      <c r="M183" s="50">
        <v>5.38</v>
      </c>
      <c r="N183" s="51">
        <f t="shared" si="21"/>
        <v>0.49981883889668244</v>
      </c>
      <c r="P183" s="27"/>
    </row>
    <row r="184" spans="1:17" x14ac:dyDescent="0.2">
      <c r="A184" s="3" t="str">
        <f t="shared" si="19"/>
        <v>Johor</v>
      </c>
      <c r="B184" s="3" t="str">
        <f t="shared" si="25"/>
        <v>Johor Bahru</v>
      </c>
      <c r="C184" s="54" t="str">
        <f ca="1">TRIM(Table1[[#This Row],[Location]])</f>
        <v>Mydin Mutiara Rini</v>
      </c>
      <c r="D184" s="3" t="s">
        <v>534</v>
      </c>
      <c r="E184" s="3" t="s">
        <v>5</v>
      </c>
      <c r="F184" s="67">
        <v>2</v>
      </c>
      <c r="G184" s="45">
        <v>17</v>
      </c>
      <c r="H184" s="45">
        <v>51</v>
      </c>
      <c r="I184" s="65">
        <f t="shared" ref="I184:I191" si="28">AVERAGE(G184,H184)</f>
        <v>34</v>
      </c>
      <c r="J184" s="106">
        <f t="shared" si="20"/>
        <v>365.97293999999999</v>
      </c>
      <c r="K184" s="50">
        <v>70.569999999999993</v>
      </c>
      <c r="L184" s="50">
        <v>79.650000000000006</v>
      </c>
      <c r="M184" s="50">
        <f t="shared" ref="M184:M191" si="29">AVERAGE(K184,L184)</f>
        <v>75.11</v>
      </c>
      <c r="N184" s="51">
        <f t="shared" si="21"/>
        <v>6.9779540872732007</v>
      </c>
      <c r="P184" s="27"/>
      <c r="Q184" s="21"/>
    </row>
    <row r="185" spans="1:17" x14ac:dyDescent="0.2">
      <c r="A185" s="3" t="str">
        <f t="shared" si="19"/>
        <v>Johor</v>
      </c>
      <c r="B185" s="3" t="str">
        <f t="shared" si="25"/>
        <v>Johor Bahru</v>
      </c>
      <c r="C185" s="54" t="str">
        <f ca="1">TRIM(Table1[[#This Row],[Location]])</f>
        <v>Mydin Pelangi Indah</v>
      </c>
      <c r="D185" s="3" t="s">
        <v>534</v>
      </c>
      <c r="E185" s="3" t="s">
        <v>5</v>
      </c>
      <c r="F185" s="67" t="s">
        <v>43</v>
      </c>
      <c r="G185" s="45">
        <v>24</v>
      </c>
      <c r="H185" s="45">
        <v>71</v>
      </c>
      <c r="I185" s="65">
        <f t="shared" si="28"/>
        <v>47.5</v>
      </c>
      <c r="J185" s="106">
        <f t="shared" si="20"/>
        <v>511.28572499999996</v>
      </c>
      <c r="K185" s="50">
        <v>42.05</v>
      </c>
      <c r="L185" s="50">
        <v>171.15</v>
      </c>
      <c r="M185" s="50">
        <f t="shared" si="29"/>
        <v>106.6</v>
      </c>
      <c r="N185" s="51">
        <f t="shared" si="21"/>
        <v>9.9034736480272016</v>
      </c>
      <c r="O185" s="27"/>
    </row>
    <row r="186" spans="1:17" x14ac:dyDescent="0.2">
      <c r="A186" s="3" t="str">
        <f t="shared" si="19"/>
        <v>Johor</v>
      </c>
      <c r="B186" s="3" t="str">
        <f t="shared" si="25"/>
        <v>Johor Bahru</v>
      </c>
      <c r="C186" s="54" t="str">
        <f ca="1">TRIM(Table1[[#This Row],[Location]])</f>
        <v>Mydin Pelangi Indah</v>
      </c>
      <c r="D186" s="3" t="s">
        <v>534</v>
      </c>
      <c r="E186" s="3" t="s">
        <v>5</v>
      </c>
      <c r="F186" s="67" t="str">
        <f>F185</f>
        <v>Ground</v>
      </c>
      <c r="G186" s="45">
        <v>109</v>
      </c>
      <c r="H186" s="45">
        <v>139</v>
      </c>
      <c r="I186" s="65">
        <f t="shared" si="28"/>
        <v>124</v>
      </c>
      <c r="J186" s="106">
        <f t="shared" si="20"/>
        <v>1334.7248399999999</v>
      </c>
      <c r="K186" s="50">
        <v>62.32</v>
      </c>
      <c r="L186" s="50">
        <v>96.88</v>
      </c>
      <c r="M186" s="50">
        <f t="shared" si="29"/>
        <v>79.599999999999994</v>
      </c>
      <c r="N186" s="51">
        <f t="shared" si="21"/>
        <v>7.3950891405531447</v>
      </c>
      <c r="O186" s="27"/>
    </row>
    <row r="187" spans="1:17" x14ac:dyDescent="0.2">
      <c r="A187" s="3" t="str">
        <f t="shared" si="19"/>
        <v>Johor</v>
      </c>
      <c r="B187" s="3" t="str">
        <f t="shared" si="25"/>
        <v>Johor Bahru</v>
      </c>
      <c r="C187" s="54" t="str">
        <f ca="1">TRIM(Table1[[#This Row],[Location]])</f>
        <v>Mydin Pelangi Indah</v>
      </c>
      <c r="D187" s="3" t="s">
        <v>534</v>
      </c>
      <c r="E187" s="3" t="s">
        <v>5</v>
      </c>
      <c r="F187" s="67">
        <v>1</v>
      </c>
      <c r="G187" s="45">
        <v>43</v>
      </c>
      <c r="H187" s="45">
        <v>63</v>
      </c>
      <c r="I187" s="65">
        <f t="shared" si="28"/>
        <v>53</v>
      </c>
      <c r="J187" s="106">
        <f t="shared" si="20"/>
        <v>570.48722999999995</v>
      </c>
      <c r="K187" s="50">
        <v>81.239999999999995</v>
      </c>
      <c r="L187" s="50">
        <v>185.57</v>
      </c>
      <c r="M187" s="50">
        <f t="shared" si="29"/>
        <v>133.405</v>
      </c>
      <c r="N187" s="51">
        <f t="shared" si="21"/>
        <v>12.393742045169502</v>
      </c>
      <c r="O187" s="27"/>
    </row>
    <row r="188" spans="1:17" x14ac:dyDescent="0.2">
      <c r="A188" s="3" t="str">
        <f t="shared" si="19"/>
        <v>Johor</v>
      </c>
      <c r="B188" s="3" t="str">
        <f t="shared" si="25"/>
        <v>Johor Bahru</v>
      </c>
      <c r="C188" s="54" t="str">
        <f ca="1">TRIM(Table1[[#This Row],[Location]])</f>
        <v>Mydin Pelangi Indah</v>
      </c>
      <c r="D188" s="3" t="s">
        <v>534</v>
      </c>
      <c r="E188" s="3" t="s">
        <v>5</v>
      </c>
      <c r="F188" s="67">
        <f>F187</f>
        <v>1</v>
      </c>
      <c r="G188" s="45">
        <v>100</v>
      </c>
      <c r="H188" s="45">
        <v>289</v>
      </c>
      <c r="I188" s="65">
        <f t="shared" si="28"/>
        <v>194.5</v>
      </c>
      <c r="J188" s="106">
        <f t="shared" si="20"/>
        <v>2093.5804949999997</v>
      </c>
      <c r="K188" s="50">
        <v>52.1</v>
      </c>
      <c r="L188" s="50">
        <v>69.319999999999993</v>
      </c>
      <c r="M188" s="50">
        <f t="shared" si="29"/>
        <v>60.709999999999994</v>
      </c>
      <c r="N188" s="51">
        <f t="shared" si="21"/>
        <v>5.6401490166203692</v>
      </c>
      <c r="O188" s="27"/>
      <c r="P188" s="21"/>
    </row>
    <row r="189" spans="1:17" x14ac:dyDescent="0.2">
      <c r="A189" s="3" t="str">
        <f t="shared" si="19"/>
        <v>Johor</v>
      </c>
      <c r="B189" s="3" t="str">
        <f t="shared" si="25"/>
        <v>Johor Bahru</v>
      </c>
      <c r="C189" s="54" t="str">
        <f ca="1">TRIM(Table1[[#This Row],[Location]])</f>
        <v>Lotus's Eco Tropic ( Tesco Eco Tropic)</v>
      </c>
      <c r="D189" s="3" t="s">
        <v>534</v>
      </c>
      <c r="E189" s="3" t="s">
        <v>5</v>
      </c>
      <c r="F189" s="67" t="s">
        <v>43</v>
      </c>
      <c r="G189" s="45">
        <v>17</v>
      </c>
      <c r="H189" s="45">
        <v>39</v>
      </c>
      <c r="I189" s="65">
        <f t="shared" si="28"/>
        <v>28</v>
      </c>
      <c r="J189" s="106">
        <f t="shared" si="20"/>
        <v>301.38947999999999</v>
      </c>
      <c r="K189" s="50">
        <v>115.17</v>
      </c>
      <c r="L189" s="50">
        <v>193.75</v>
      </c>
      <c r="M189" s="50">
        <f t="shared" si="29"/>
        <v>154.46</v>
      </c>
      <c r="N189" s="51">
        <f t="shared" si="21"/>
        <v>14.349817445349736</v>
      </c>
      <c r="O189" s="27"/>
      <c r="P189" s="21"/>
    </row>
    <row r="190" spans="1:17" x14ac:dyDescent="0.2">
      <c r="A190" s="3" t="str">
        <f t="shared" si="19"/>
        <v>Johor</v>
      </c>
      <c r="B190" s="3" t="str">
        <f t="shared" si="25"/>
        <v>Johor Bahru</v>
      </c>
      <c r="C190" s="54" t="str">
        <f ca="1">TRIM(Table1[[#This Row],[Location]])</f>
        <v>Lotus's Eco Tropic ( Tesco Eco Tropic)</v>
      </c>
      <c r="D190" s="3" t="s">
        <v>534</v>
      </c>
      <c r="E190" s="3" t="s">
        <v>5</v>
      </c>
      <c r="F190" s="67" t="str">
        <f>F189</f>
        <v>Ground</v>
      </c>
      <c r="G190" s="45">
        <v>47</v>
      </c>
      <c r="H190" s="45">
        <v>74</v>
      </c>
      <c r="I190" s="65">
        <f t="shared" si="28"/>
        <v>60.5</v>
      </c>
      <c r="J190" s="106">
        <f t="shared" si="20"/>
        <v>651.21655499999997</v>
      </c>
      <c r="K190" s="50">
        <v>76.42</v>
      </c>
      <c r="L190" s="50">
        <v>127.03</v>
      </c>
      <c r="M190" s="50">
        <f t="shared" si="29"/>
        <v>101.72499999999999</v>
      </c>
      <c r="N190" s="51">
        <f t="shared" si="21"/>
        <v>9.4505708897332745</v>
      </c>
      <c r="O190" s="27"/>
    </row>
    <row r="191" spans="1:17" x14ac:dyDescent="0.2">
      <c r="A191" s="3" t="str">
        <f t="shared" si="19"/>
        <v>Johor</v>
      </c>
      <c r="B191" s="3" t="str">
        <f t="shared" si="25"/>
        <v>Johor Bahru</v>
      </c>
      <c r="C191" s="54" t="str">
        <f ca="1">TRIM(Table1[[#This Row],[Location]])</f>
        <v>Lotus's Eco Tropic ( Tesco Eco Tropic)</v>
      </c>
      <c r="D191" s="3" t="s">
        <v>534</v>
      </c>
      <c r="E191" s="3" t="s">
        <v>5</v>
      </c>
      <c r="F191" s="67" t="str">
        <f>F190</f>
        <v>Ground</v>
      </c>
      <c r="G191" s="45">
        <v>99</v>
      </c>
      <c r="H191" s="45">
        <v>150</v>
      </c>
      <c r="I191" s="65">
        <f t="shared" si="28"/>
        <v>124.5</v>
      </c>
      <c r="J191" s="106">
        <f t="shared" si="20"/>
        <v>1340.1067949999999</v>
      </c>
      <c r="K191" s="50">
        <v>43.06</v>
      </c>
      <c r="L191" s="50">
        <v>66.75</v>
      </c>
      <c r="M191" s="50">
        <f t="shared" si="29"/>
        <v>54.905000000000001</v>
      </c>
      <c r="N191" s="51">
        <f t="shared" si="21"/>
        <v>5.100846347513448</v>
      </c>
      <c r="O191" s="27"/>
    </row>
    <row r="192" spans="1:17" x14ac:dyDescent="0.2">
      <c r="A192" s="3" t="str">
        <f t="shared" si="19"/>
        <v>Johor</v>
      </c>
      <c r="B192" s="3" t="str">
        <f t="shared" si="25"/>
        <v>Johor Bahru</v>
      </c>
      <c r="C192" s="54" t="str">
        <f ca="1">TRIM(Table1[[#This Row],[Location]])</f>
        <v>Lotus's Eco Tropic ( Tesco Eco Tropic)</v>
      </c>
      <c r="D192" s="3" t="s">
        <v>534</v>
      </c>
      <c r="E192" s="3" t="s">
        <v>5</v>
      </c>
      <c r="F192" s="67" t="str">
        <f>F191</f>
        <v>Ground</v>
      </c>
      <c r="G192" s="45"/>
      <c r="H192" s="45"/>
      <c r="I192" s="45">
        <v>581</v>
      </c>
      <c r="J192" s="106">
        <f t="shared" si="20"/>
        <v>6253.8317099999995</v>
      </c>
      <c r="M192" s="50">
        <v>23.68</v>
      </c>
      <c r="N192" s="51">
        <f t="shared" si="21"/>
        <v>2.1999461161846545</v>
      </c>
    </row>
    <row r="193" spans="1:20" x14ac:dyDescent="0.2">
      <c r="A193" s="3" t="str">
        <f t="shared" ref="A193:A256" si="30">A192</f>
        <v>Johor</v>
      </c>
      <c r="B193" s="3" t="str">
        <f t="shared" si="25"/>
        <v>Johor Bahru</v>
      </c>
      <c r="C193" s="54" t="str">
        <f ca="1">TRIM(Table1[[#This Row],[Location]])</f>
        <v>Lotus's Desa Tebrau ( Tesco Desa Tebrau)</v>
      </c>
      <c r="D193" s="3" t="s">
        <v>534</v>
      </c>
      <c r="E193" s="3" t="s">
        <v>5</v>
      </c>
      <c r="F193" s="67" t="s">
        <v>43</v>
      </c>
      <c r="G193" s="45">
        <v>11</v>
      </c>
      <c r="H193" s="45">
        <v>99</v>
      </c>
      <c r="I193" s="65">
        <f>AVERAGE(G193,H193)</f>
        <v>55</v>
      </c>
      <c r="J193" s="106">
        <f t="shared" si="20"/>
        <v>592.01504999999997</v>
      </c>
      <c r="K193" s="50">
        <v>43.06</v>
      </c>
      <c r="L193" s="50">
        <v>256.72000000000003</v>
      </c>
      <c r="M193" s="50">
        <f>AVERAGE(K193,L193)</f>
        <v>149.89000000000001</v>
      </c>
      <c r="N193" s="51">
        <f t="shared" si="21"/>
        <v>13.925250141677274</v>
      </c>
    </row>
    <row r="194" spans="1:20" x14ac:dyDescent="0.2">
      <c r="A194" s="3" t="str">
        <f t="shared" si="30"/>
        <v>Johor</v>
      </c>
      <c r="B194" s="3" t="str">
        <f t="shared" si="25"/>
        <v>Johor Bahru</v>
      </c>
      <c r="C194" s="54" t="str">
        <f ca="1">TRIM(Table1[[#This Row],[Location]])</f>
        <v>Lotus's Desa Tebrau ( Tesco Desa Tebrau)</v>
      </c>
      <c r="D194" s="3" t="s">
        <v>534</v>
      </c>
      <c r="E194" s="3" t="s">
        <v>5</v>
      </c>
      <c r="F194" s="67" t="str">
        <f>F193</f>
        <v>Ground</v>
      </c>
      <c r="G194" s="45">
        <v>130</v>
      </c>
      <c r="H194" s="45">
        <v>177</v>
      </c>
      <c r="I194" s="65">
        <f>AVERAGE(G194,H194)</f>
        <v>153.5</v>
      </c>
      <c r="J194" s="106">
        <f t="shared" ref="J194:J257" si="31">I194*10.76391</f>
        <v>1652.2601849999999</v>
      </c>
      <c r="K194" s="50">
        <v>25.83</v>
      </c>
      <c r="L194" s="50">
        <v>48.44</v>
      </c>
      <c r="M194" s="50">
        <f>AVERAGE(K194,L194)</f>
        <v>37.134999999999998</v>
      </c>
      <c r="N194" s="51">
        <f t="shared" ref="N194:N257" si="32">M194/10.7639</f>
        <v>3.4499577290758925</v>
      </c>
    </row>
    <row r="195" spans="1:20" x14ac:dyDescent="0.2">
      <c r="A195" s="3" t="str">
        <f t="shared" si="30"/>
        <v>Johor</v>
      </c>
      <c r="B195" s="3" t="str">
        <f t="shared" ref="B195:B226" si="33">B194</f>
        <v>Johor Bahru</v>
      </c>
      <c r="C195" s="54" t="str">
        <f ca="1">TRIM(Table1[[#This Row],[Location]])</f>
        <v>Lotus's Desa Tebrau ( Tesco Desa Tebrau)</v>
      </c>
      <c r="D195" s="3" t="s">
        <v>534</v>
      </c>
      <c r="E195" s="3" t="s">
        <v>5</v>
      </c>
      <c r="F195" s="67">
        <v>1</v>
      </c>
      <c r="G195" s="45">
        <v>10</v>
      </c>
      <c r="H195" s="45">
        <v>59</v>
      </c>
      <c r="I195" s="65">
        <f>AVERAGE(G195,H195)</f>
        <v>34.5</v>
      </c>
      <c r="J195" s="106">
        <f t="shared" si="31"/>
        <v>371.354895</v>
      </c>
      <c r="K195" s="50">
        <v>58.99</v>
      </c>
      <c r="L195" s="50">
        <v>349.83</v>
      </c>
      <c r="M195" s="50">
        <f>AVERAGE(K195,L195)</f>
        <v>204.41</v>
      </c>
      <c r="N195" s="51">
        <f t="shared" si="32"/>
        <v>18.990328784176739</v>
      </c>
    </row>
    <row r="196" spans="1:20" x14ac:dyDescent="0.2">
      <c r="A196" s="3" t="str">
        <f t="shared" si="30"/>
        <v>Johor</v>
      </c>
      <c r="B196" s="3" t="str">
        <f t="shared" si="33"/>
        <v>Johor Bahru</v>
      </c>
      <c r="C196" s="54" t="str">
        <f ca="1">TRIM(Table1[[#This Row],[Location]])</f>
        <v>Lotus's Desa Tebrau ( Tesco Desa Tebrau)</v>
      </c>
      <c r="D196" s="3" t="s">
        <v>534</v>
      </c>
      <c r="E196" s="3" t="s">
        <v>5</v>
      </c>
      <c r="F196" s="67">
        <f>F195</f>
        <v>1</v>
      </c>
      <c r="G196" s="45">
        <v>121</v>
      </c>
      <c r="H196" s="45">
        <v>232</v>
      </c>
      <c r="I196" s="65">
        <f>AVERAGE(G196,H196)</f>
        <v>176.5</v>
      </c>
      <c r="J196" s="106">
        <f t="shared" si="31"/>
        <v>1899.8301149999998</v>
      </c>
      <c r="K196" s="50">
        <v>17.22</v>
      </c>
      <c r="L196" s="50">
        <v>26.91</v>
      </c>
      <c r="M196" s="50">
        <f>AVERAGE(K196,L196)</f>
        <v>22.064999999999998</v>
      </c>
      <c r="N196" s="51">
        <f t="shared" si="32"/>
        <v>2.0499075613857429</v>
      </c>
    </row>
    <row r="197" spans="1:20" x14ac:dyDescent="0.2">
      <c r="A197" s="3" t="str">
        <f t="shared" si="30"/>
        <v>Johor</v>
      </c>
      <c r="B197" s="3" t="str">
        <f t="shared" si="33"/>
        <v>Johor Bahru</v>
      </c>
      <c r="C197" s="54" t="str">
        <f ca="1">TRIM(Table1[[#This Row],[Location]])</f>
        <v>Lotus's Desa Tebrau ( Tesco Desa Tebrau)</v>
      </c>
      <c r="D197" s="3" t="s">
        <v>534</v>
      </c>
      <c r="E197" s="3" t="s">
        <v>5</v>
      </c>
      <c r="F197" s="67">
        <f>F196</f>
        <v>1</v>
      </c>
      <c r="G197" s="45"/>
      <c r="H197" s="45"/>
      <c r="I197" s="45">
        <v>1218</v>
      </c>
      <c r="J197" s="106">
        <f t="shared" si="31"/>
        <v>13110.442379999999</v>
      </c>
      <c r="M197" s="50">
        <v>22.6</v>
      </c>
      <c r="N197" s="51">
        <f t="shared" si="32"/>
        <v>2.0996107358856921</v>
      </c>
      <c r="O197" s="27"/>
    </row>
    <row r="198" spans="1:20" x14ac:dyDescent="0.2">
      <c r="A198" s="3" t="str">
        <f t="shared" si="30"/>
        <v>Johor</v>
      </c>
      <c r="B198" s="3" t="str">
        <f t="shared" si="33"/>
        <v>Johor Bahru</v>
      </c>
      <c r="C198" s="54" t="str">
        <f ca="1">TRIM(Table1[[#This Row],[Location]])</f>
        <v>Lotus's Mutiara Rini ( Tesco Mutiara Rini)</v>
      </c>
      <c r="D198" s="3" t="s">
        <v>534</v>
      </c>
      <c r="E198" s="3" t="s">
        <v>5</v>
      </c>
      <c r="F198" s="67" t="s">
        <v>43</v>
      </c>
      <c r="G198" s="45">
        <v>13</v>
      </c>
      <c r="H198" s="45">
        <v>75</v>
      </c>
      <c r="I198" s="65">
        <f>AVERAGE(G198,H198)</f>
        <v>44</v>
      </c>
      <c r="J198" s="106">
        <f t="shared" si="31"/>
        <v>473.61203999999998</v>
      </c>
      <c r="K198" s="50">
        <v>49.51</v>
      </c>
      <c r="L198" s="50">
        <v>353.06</v>
      </c>
      <c r="M198" s="50">
        <f>AVERAGE(K198,L198)</f>
        <v>201.285</v>
      </c>
      <c r="N198" s="51">
        <f t="shared" si="32"/>
        <v>18.700006503219093</v>
      </c>
      <c r="O198" s="27"/>
    </row>
    <row r="199" spans="1:20" x14ac:dyDescent="0.2">
      <c r="A199" s="3" t="str">
        <f t="shared" si="30"/>
        <v>Johor</v>
      </c>
      <c r="B199" s="3" t="str">
        <f t="shared" si="33"/>
        <v>Johor Bahru</v>
      </c>
      <c r="C199" s="54" t="str">
        <f ca="1">TRIM(Table1[[#This Row],[Location]])</f>
        <v>Lotus's Mutiara Rini ( Tesco Mutiara Rini)</v>
      </c>
      <c r="D199" s="3" t="s">
        <v>534</v>
      </c>
      <c r="E199" s="3" t="s">
        <v>5</v>
      </c>
      <c r="F199" s="67" t="str">
        <f>F198</f>
        <v>Ground</v>
      </c>
      <c r="G199" s="45">
        <v>133</v>
      </c>
      <c r="H199" s="45">
        <v>221</v>
      </c>
      <c r="I199" s="65">
        <f>AVERAGE(G199,H199)</f>
        <v>177</v>
      </c>
      <c r="J199" s="106">
        <f t="shared" si="31"/>
        <v>1905.2120699999998</v>
      </c>
      <c r="K199" s="50">
        <v>28.52</v>
      </c>
      <c r="L199" s="50">
        <v>65.66</v>
      </c>
      <c r="M199" s="50">
        <f>AVERAGE(K199,L199)</f>
        <v>47.089999999999996</v>
      </c>
      <c r="N199" s="51">
        <f t="shared" si="32"/>
        <v>4.3748083872945678</v>
      </c>
      <c r="O199" s="26"/>
      <c r="P199" s="27"/>
    </row>
    <row r="200" spans="1:20" x14ac:dyDescent="0.2">
      <c r="A200" s="3" t="str">
        <f t="shared" si="30"/>
        <v>Johor</v>
      </c>
      <c r="B200" s="3" t="str">
        <f t="shared" si="33"/>
        <v>Johor Bahru</v>
      </c>
      <c r="C200" s="54" t="str">
        <f ca="1">TRIM(Table1[[#This Row],[Location]])</f>
        <v>Lotus's Mutiara Rini ( Tesco Mutiara Rini)</v>
      </c>
      <c r="D200" s="3" t="s">
        <v>534</v>
      </c>
      <c r="E200" s="3" t="s">
        <v>5</v>
      </c>
      <c r="F200" s="67">
        <v>1</v>
      </c>
      <c r="G200" s="45"/>
      <c r="H200" s="45"/>
      <c r="I200" s="45">
        <v>45</v>
      </c>
      <c r="J200" s="106">
        <f t="shared" si="31"/>
        <v>484.37594999999999</v>
      </c>
      <c r="M200" s="50">
        <v>92.03</v>
      </c>
      <c r="N200" s="51">
        <f t="shared" si="32"/>
        <v>8.5498750452902765</v>
      </c>
      <c r="O200" s="26"/>
      <c r="P200" s="27"/>
    </row>
    <row r="201" spans="1:20" x14ac:dyDescent="0.2">
      <c r="A201" s="3" t="str">
        <f t="shared" si="30"/>
        <v>Johor</v>
      </c>
      <c r="B201" s="3" t="str">
        <f t="shared" si="33"/>
        <v>Johor Bahru</v>
      </c>
      <c r="C201" s="54" t="str">
        <f ca="1">TRIM(Table1[[#This Row],[Location]])</f>
        <v>Lotus's Seri Alam ( Tesco Seri Alam)</v>
      </c>
      <c r="D201" s="3" t="s">
        <v>534</v>
      </c>
      <c r="E201" s="3" t="s">
        <v>5</v>
      </c>
      <c r="F201" s="67" t="s">
        <v>43</v>
      </c>
      <c r="G201" s="45">
        <v>12</v>
      </c>
      <c r="H201" s="45">
        <v>89</v>
      </c>
      <c r="I201" s="65">
        <f t="shared" ref="I201:I206" si="34">AVERAGE(G201,H201)</f>
        <v>50.5</v>
      </c>
      <c r="J201" s="106">
        <f t="shared" si="31"/>
        <v>543.57745499999999</v>
      </c>
      <c r="K201" s="50">
        <v>75.349999999999994</v>
      </c>
      <c r="L201" s="50">
        <v>301.39</v>
      </c>
      <c r="M201" s="50">
        <f t="shared" ref="M201:M206" si="35">AVERAGE(K201,L201)</f>
        <v>188.37</v>
      </c>
      <c r="N201" s="51">
        <f t="shared" si="32"/>
        <v>17.500162580477337</v>
      </c>
      <c r="S201" s="21"/>
    </row>
    <row r="202" spans="1:20" x14ac:dyDescent="0.2">
      <c r="A202" s="3" t="str">
        <f t="shared" si="30"/>
        <v>Johor</v>
      </c>
      <c r="B202" s="3" t="str">
        <f t="shared" si="33"/>
        <v>Johor Bahru</v>
      </c>
      <c r="C202" s="54" t="str">
        <f ca="1">TRIM(Table1[[#This Row],[Location]])</f>
        <v>Lotus's Seri Alam ( Tesco Seri Alam)</v>
      </c>
      <c r="D202" s="3" t="s">
        <v>534</v>
      </c>
      <c r="E202" s="3" t="s">
        <v>5</v>
      </c>
      <c r="F202" s="67" t="str">
        <f>F201</f>
        <v>Ground</v>
      </c>
      <c r="G202" s="45">
        <v>171</v>
      </c>
      <c r="H202" s="45">
        <v>220</v>
      </c>
      <c r="I202" s="65">
        <f t="shared" si="34"/>
        <v>195.5</v>
      </c>
      <c r="J202" s="106">
        <f t="shared" si="31"/>
        <v>2104.3444049999998</v>
      </c>
      <c r="K202" s="50">
        <v>21.53</v>
      </c>
      <c r="L202" s="50">
        <v>48.44</v>
      </c>
      <c r="M202" s="50">
        <f t="shared" si="35"/>
        <v>34.984999999999999</v>
      </c>
      <c r="N202" s="51">
        <f t="shared" si="32"/>
        <v>3.2502159997770326</v>
      </c>
      <c r="S202" s="21"/>
    </row>
    <row r="203" spans="1:20" x14ac:dyDescent="0.2">
      <c r="A203" s="3" t="str">
        <f t="shared" si="30"/>
        <v>Johor</v>
      </c>
      <c r="B203" s="3" t="str">
        <f t="shared" si="33"/>
        <v>Johor Bahru</v>
      </c>
      <c r="C203" s="54" t="str">
        <f ca="1">TRIM(Table1[[#This Row],[Location]])</f>
        <v>Lotus's Extra Plentong ( Tesco Extra Plentong)</v>
      </c>
      <c r="D203" s="3" t="s">
        <v>534</v>
      </c>
      <c r="E203" s="3" t="s">
        <v>5</v>
      </c>
      <c r="F203" s="67" t="s">
        <v>43</v>
      </c>
      <c r="G203" s="45">
        <v>31</v>
      </c>
      <c r="H203" s="45">
        <v>77</v>
      </c>
      <c r="I203" s="65">
        <f t="shared" si="34"/>
        <v>54</v>
      </c>
      <c r="J203" s="106">
        <f t="shared" si="31"/>
        <v>581.25113999999996</v>
      </c>
      <c r="K203" s="50">
        <v>27.99</v>
      </c>
      <c r="L203" s="50">
        <v>58.13</v>
      </c>
      <c r="M203" s="50">
        <f t="shared" si="35"/>
        <v>43.06</v>
      </c>
      <c r="N203" s="51">
        <f t="shared" si="32"/>
        <v>4.0004087737715883</v>
      </c>
      <c r="S203" s="21"/>
    </row>
    <row r="204" spans="1:20" x14ac:dyDescent="0.2">
      <c r="A204" s="3" t="str">
        <f t="shared" si="30"/>
        <v>Johor</v>
      </c>
      <c r="B204" s="3" t="str">
        <f t="shared" si="33"/>
        <v>Johor Bahru</v>
      </c>
      <c r="C204" s="54" t="str">
        <f ca="1">TRIM(Table1[[#This Row],[Location]])</f>
        <v>Lotus's Extra Plentong ( Tesco Extra Plentong)</v>
      </c>
      <c r="D204" s="3" t="s">
        <v>534</v>
      </c>
      <c r="E204" s="3" t="s">
        <v>5</v>
      </c>
      <c r="F204" s="67" t="str">
        <f>F203</f>
        <v>Ground</v>
      </c>
      <c r="G204" s="45">
        <v>96</v>
      </c>
      <c r="H204" s="45">
        <v>111</v>
      </c>
      <c r="I204" s="65">
        <f t="shared" si="34"/>
        <v>103.5</v>
      </c>
      <c r="J204" s="106">
        <f t="shared" si="31"/>
        <v>1114.0646849999998</v>
      </c>
      <c r="K204" s="50">
        <v>32.29</v>
      </c>
      <c r="L204" s="50">
        <v>47.36</v>
      </c>
      <c r="M204" s="50">
        <f t="shared" si="35"/>
        <v>39.825000000000003</v>
      </c>
      <c r="N204" s="51">
        <f t="shared" si="32"/>
        <v>3.699867148524234</v>
      </c>
      <c r="S204" s="21"/>
    </row>
    <row r="205" spans="1:20" x14ac:dyDescent="0.2">
      <c r="A205" s="3" t="str">
        <f t="shared" si="30"/>
        <v>Johor</v>
      </c>
      <c r="B205" s="3" t="str">
        <f t="shared" si="33"/>
        <v>Johor Bahru</v>
      </c>
      <c r="C205" s="54" t="str">
        <f ca="1">TRIM(Table1[[#This Row],[Location]])</f>
        <v>Lotus's Extra Plentong ( Tesco Extra Plentong)</v>
      </c>
      <c r="D205" s="3" t="s">
        <v>534</v>
      </c>
      <c r="E205" s="3" t="s">
        <v>5</v>
      </c>
      <c r="F205" s="67">
        <v>1</v>
      </c>
      <c r="G205" s="45">
        <v>36</v>
      </c>
      <c r="H205" s="45">
        <v>84</v>
      </c>
      <c r="I205" s="65">
        <f t="shared" si="34"/>
        <v>60</v>
      </c>
      <c r="J205" s="106">
        <f t="shared" si="31"/>
        <v>645.83459999999991</v>
      </c>
      <c r="K205" s="50">
        <v>30.14</v>
      </c>
      <c r="L205" s="50">
        <v>99.3</v>
      </c>
      <c r="M205" s="50">
        <f t="shared" si="35"/>
        <v>64.72</v>
      </c>
      <c r="N205" s="51">
        <f t="shared" si="32"/>
        <v>6.0126905675452207</v>
      </c>
      <c r="S205" s="21"/>
      <c r="T205" s="21"/>
    </row>
    <row r="206" spans="1:20" x14ac:dyDescent="0.2">
      <c r="A206" s="3" t="str">
        <f t="shared" si="30"/>
        <v>Johor</v>
      </c>
      <c r="B206" s="3" t="str">
        <f t="shared" si="33"/>
        <v>Johor Bahru</v>
      </c>
      <c r="C206" s="54" t="str">
        <f ca="1">TRIM(Table1[[#This Row],[Location]])</f>
        <v>Lotus's Extra Plentong ( Tesco Extra Plentong)</v>
      </c>
      <c r="D206" s="3" t="s">
        <v>534</v>
      </c>
      <c r="E206" s="3" t="s">
        <v>5</v>
      </c>
      <c r="F206" s="67">
        <f>F205</f>
        <v>1</v>
      </c>
      <c r="G206" s="45">
        <v>108</v>
      </c>
      <c r="H206" s="45">
        <v>128</v>
      </c>
      <c r="I206" s="65">
        <f t="shared" si="34"/>
        <v>118</v>
      </c>
      <c r="J206" s="106">
        <f t="shared" si="31"/>
        <v>1270.1413799999998</v>
      </c>
      <c r="K206" s="50">
        <v>36.6</v>
      </c>
      <c r="L206" s="50">
        <v>41.98</v>
      </c>
      <c r="M206" s="50">
        <f t="shared" si="35"/>
        <v>39.29</v>
      </c>
      <c r="N206" s="51">
        <f t="shared" si="32"/>
        <v>3.6501639740242848</v>
      </c>
      <c r="S206" s="21"/>
    </row>
    <row r="207" spans="1:20" x14ac:dyDescent="0.2">
      <c r="A207" s="3" t="str">
        <f t="shared" si="30"/>
        <v>Johor</v>
      </c>
      <c r="B207" s="3" t="str">
        <f t="shared" si="33"/>
        <v>Johor Bahru</v>
      </c>
      <c r="C207" s="54" t="str">
        <f ca="1">TRIM(Table1[[#This Row],[Location]])</f>
        <v>Lotus's Bukit Indah ( Tesco Bukit Indah)</v>
      </c>
      <c r="D207" s="3" t="s">
        <v>534</v>
      </c>
      <c r="E207" s="3" t="s">
        <v>5</v>
      </c>
      <c r="F207" s="67" t="s">
        <v>43</v>
      </c>
      <c r="G207" s="45"/>
      <c r="H207" s="45"/>
      <c r="I207" s="45">
        <v>10</v>
      </c>
      <c r="J207" s="106">
        <f t="shared" si="31"/>
        <v>107.63909999999998</v>
      </c>
      <c r="M207" s="50">
        <v>166.84</v>
      </c>
      <c r="N207" s="51">
        <f t="shared" si="32"/>
        <v>15.499958193591542</v>
      </c>
      <c r="S207" s="21"/>
    </row>
    <row r="208" spans="1:20" x14ac:dyDescent="0.2">
      <c r="A208" s="3" t="str">
        <f t="shared" si="30"/>
        <v>Johor</v>
      </c>
      <c r="B208" s="3" t="str">
        <f t="shared" si="33"/>
        <v>Johor Bahru</v>
      </c>
      <c r="C208" s="54" t="str">
        <f ca="1">TRIM(Table1[[#This Row],[Location]])</f>
        <v>Lotus's Bukit Indah ( Tesco Bukit Indah)</v>
      </c>
      <c r="D208" s="3" t="s">
        <v>534</v>
      </c>
      <c r="E208" s="3" t="s">
        <v>5</v>
      </c>
      <c r="F208" s="67" t="str">
        <f>F207</f>
        <v>Ground</v>
      </c>
      <c r="G208" s="45"/>
      <c r="H208" s="45"/>
      <c r="I208" s="45">
        <v>182</v>
      </c>
      <c r="J208" s="106">
        <f t="shared" si="31"/>
        <v>1959.0316199999997</v>
      </c>
      <c r="M208" s="50">
        <v>50.27</v>
      </c>
      <c r="N208" s="51">
        <f t="shared" si="32"/>
        <v>4.6702403403970685</v>
      </c>
      <c r="S208" s="21"/>
      <c r="T208" s="21"/>
    </row>
    <row r="209" spans="1:19" x14ac:dyDescent="0.2">
      <c r="A209" s="3" t="str">
        <f t="shared" si="30"/>
        <v>Johor</v>
      </c>
      <c r="B209" s="3" t="str">
        <f t="shared" si="33"/>
        <v>Johor Bahru</v>
      </c>
      <c r="C209" s="54" t="str">
        <f ca="1">TRIM(Table1[[#This Row],[Location]])</f>
        <v>Lotus's Bukit Indah ( Tesco Bukit Indah)</v>
      </c>
      <c r="D209" s="3" t="s">
        <v>534</v>
      </c>
      <c r="E209" s="3" t="s">
        <v>5</v>
      </c>
      <c r="F209" s="67">
        <v>1</v>
      </c>
      <c r="G209" s="45">
        <v>50</v>
      </c>
      <c r="H209" s="45">
        <v>69</v>
      </c>
      <c r="I209" s="65">
        <f>AVERAGE(G209,H209)</f>
        <v>59.5</v>
      </c>
      <c r="J209" s="106">
        <f t="shared" si="31"/>
        <v>640.45264499999996</v>
      </c>
      <c r="K209" s="50">
        <v>79.650000000000006</v>
      </c>
      <c r="L209" s="50">
        <v>92.57</v>
      </c>
      <c r="M209" s="50">
        <f>AVERAGE(K209,L209)</f>
        <v>86.11</v>
      </c>
      <c r="N209" s="51">
        <f t="shared" si="32"/>
        <v>7.9998885162441127</v>
      </c>
      <c r="S209" s="21"/>
    </row>
    <row r="210" spans="1:19" x14ac:dyDescent="0.2">
      <c r="A210" s="3" t="str">
        <f t="shared" si="30"/>
        <v>Johor</v>
      </c>
      <c r="B210" s="3" t="str">
        <f t="shared" si="33"/>
        <v>Johor Bahru</v>
      </c>
      <c r="C210" s="54" t="str">
        <f ca="1">TRIM(Table1[[#This Row],[Location]])</f>
        <v>Lotus's Bukit Indah ( Tesco Bukit Indah)</v>
      </c>
      <c r="D210" s="3" t="s">
        <v>534</v>
      </c>
      <c r="E210" s="3" t="s">
        <v>5</v>
      </c>
      <c r="F210" s="67">
        <f>F209</f>
        <v>1</v>
      </c>
      <c r="G210" s="45"/>
      <c r="H210" s="45"/>
      <c r="I210" s="45">
        <v>157</v>
      </c>
      <c r="J210" s="106">
        <f t="shared" si="31"/>
        <v>1689.9338699999998</v>
      </c>
      <c r="M210" s="50">
        <v>36.6</v>
      </c>
      <c r="N210" s="51">
        <f t="shared" si="32"/>
        <v>3.4002545545759437</v>
      </c>
      <c r="S210" s="21"/>
    </row>
    <row r="211" spans="1:19" x14ac:dyDescent="0.2">
      <c r="A211" s="3" t="str">
        <f t="shared" si="30"/>
        <v>Johor</v>
      </c>
      <c r="B211" s="3" t="str">
        <f t="shared" si="33"/>
        <v>Johor Bahru</v>
      </c>
      <c r="C211" s="54" t="str">
        <f ca="1">TRIM(Table1[[#This Row],[Location]])</f>
        <v>Lotus's Bukit Indah ( Tesco Bukit Indah)</v>
      </c>
      <c r="D211" s="3" t="s">
        <v>534</v>
      </c>
      <c r="E211" s="3" t="s">
        <v>5</v>
      </c>
      <c r="F211" s="67">
        <f>F210</f>
        <v>1</v>
      </c>
      <c r="G211" s="45"/>
      <c r="H211" s="45"/>
      <c r="I211" s="45">
        <v>1214</v>
      </c>
      <c r="J211" s="106">
        <f t="shared" si="31"/>
        <v>13067.38674</v>
      </c>
      <c r="M211" s="50">
        <v>21.53</v>
      </c>
      <c r="N211" s="51">
        <f t="shared" si="32"/>
        <v>2.0002043868857942</v>
      </c>
      <c r="S211" s="21"/>
    </row>
    <row r="212" spans="1:19" x14ac:dyDescent="0.2">
      <c r="A212" s="3" t="str">
        <f t="shared" si="30"/>
        <v>Johor</v>
      </c>
      <c r="B212" s="3" t="str">
        <f t="shared" si="33"/>
        <v>Johor Bahru</v>
      </c>
      <c r="C212" s="54" t="str">
        <f ca="1">TRIM(Table1[[#This Row],[Location]])</f>
        <v>Lotus's Setia Tropika ( Tesco Setia Tropika)</v>
      </c>
      <c r="D212" s="3" t="s">
        <v>534</v>
      </c>
      <c r="E212" s="3" t="s">
        <v>5</v>
      </c>
      <c r="F212" s="67" t="s">
        <v>43</v>
      </c>
      <c r="G212" s="45">
        <v>18</v>
      </c>
      <c r="H212" s="45">
        <v>41</v>
      </c>
      <c r="I212" s="65">
        <f>AVERAGE(G212,H212)</f>
        <v>29.5</v>
      </c>
      <c r="J212" s="106">
        <f t="shared" si="31"/>
        <v>317.53534499999995</v>
      </c>
      <c r="K212" s="50">
        <v>76.42</v>
      </c>
      <c r="L212" s="50">
        <v>234.66</v>
      </c>
      <c r="M212" s="50">
        <f>AVERAGE(K212,L212)</f>
        <v>155.54</v>
      </c>
      <c r="N212" s="51">
        <f t="shared" si="32"/>
        <v>14.450152825648695</v>
      </c>
      <c r="S212" s="21"/>
    </row>
    <row r="213" spans="1:19" x14ac:dyDescent="0.2">
      <c r="A213" s="3" t="str">
        <f t="shared" si="30"/>
        <v>Johor</v>
      </c>
      <c r="B213" s="3" t="str">
        <f t="shared" si="33"/>
        <v>Johor Bahru</v>
      </c>
      <c r="C213" s="54" t="str">
        <f ca="1">TRIM(Table1[[#This Row],[Location]])</f>
        <v>Lotus's Setia Tropika ( Tesco Setia Tropika)</v>
      </c>
      <c r="D213" s="3" t="s">
        <v>534</v>
      </c>
      <c r="E213" s="3" t="s">
        <v>5</v>
      </c>
      <c r="F213" s="67" t="str">
        <f>F212</f>
        <v>Ground</v>
      </c>
      <c r="G213" s="45">
        <v>103</v>
      </c>
      <c r="H213" s="45">
        <v>120</v>
      </c>
      <c r="I213" s="65">
        <f>AVERAGE(G213,H213)</f>
        <v>111.5</v>
      </c>
      <c r="J213" s="106">
        <f t="shared" si="31"/>
        <v>1200.1759649999999</v>
      </c>
      <c r="K213" s="50">
        <v>19.38</v>
      </c>
      <c r="L213" s="50">
        <v>56.51</v>
      </c>
      <c r="M213" s="50">
        <f>AVERAGE(K213,L213)</f>
        <v>37.945</v>
      </c>
      <c r="N213" s="51">
        <f t="shared" si="32"/>
        <v>3.5252092643001145</v>
      </c>
      <c r="S213" s="21"/>
    </row>
    <row r="214" spans="1:19" x14ac:dyDescent="0.2">
      <c r="A214" s="3" t="str">
        <f t="shared" si="30"/>
        <v>Johor</v>
      </c>
      <c r="B214" s="3" t="str">
        <f t="shared" si="33"/>
        <v>Johor Bahru</v>
      </c>
      <c r="C214" s="54" t="str">
        <f ca="1">TRIM(Table1[[#This Row],[Location]])</f>
        <v>Econsave Taman Desa Cemerlang</v>
      </c>
      <c r="D214" s="3" t="s">
        <v>534</v>
      </c>
      <c r="E214" s="3" t="s">
        <v>5</v>
      </c>
      <c r="F214" s="67" t="s">
        <v>43</v>
      </c>
      <c r="G214" s="45">
        <v>15</v>
      </c>
      <c r="H214" s="45">
        <v>19</v>
      </c>
      <c r="I214" s="65">
        <f>AVERAGE(G214,H214)</f>
        <v>17</v>
      </c>
      <c r="J214" s="106">
        <f t="shared" si="31"/>
        <v>182.98647</v>
      </c>
      <c r="K214" s="50">
        <v>159.26</v>
      </c>
      <c r="L214" s="50">
        <v>395.58</v>
      </c>
      <c r="M214" s="50">
        <f>AVERAGE(K214,L214)</f>
        <v>277.41999999999996</v>
      </c>
      <c r="N214" s="51">
        <f t="shared" si="32"/>
        <v>25.773186298646397</v>
      </c>
      <c r="S214" s="21"/>
    </row>
    <row r="215" spans="1:19" x14ac:dyDescent="0.2">
      <c r="A215" s="3" t="str">
        <f t="shared" si="30"/>
        <v>Johor</v>
      </c>
      <c r="B215" s="3" t="str">
        <f t="shared" si="33"/>
        <v>Johor Bahru</v>
      </c>
      <c r="C215" s="54" t="str">
        <f ca="1">TRIM(Table1[[#This Row],[Location]])</f>
        <v>Aeon Mall Taman Universiti</v>
      </c>
      <c r="D215" s="3" t="s">
        <v>534</v>
      </c>
      <c r="E215" s="3" t="s">
        <v>5</v>
      </c>
      <c r="F215" s="67" t="s">
        <v>44</v>
      </c>
      <c r="G215" s="45">
        <v>49</v>
      </c>
      <c r="H215" s="45">
        <v>58</v>
      </c>
      <c r="I215" s="65">
        <f>AVERAGE(G215,H215)</f>
        <v>53.5</v>
      </c>
      <c r="J215" s="106">
        <f t="shared" si="31"/>
        <v>575.8691849999999</v>
      </c>
      <c r="K215" s="50">
        <v>127.02</v>
      </c>
      <c r="L215" s="50">
        <v>178.68</v>
      </c>
      <c r="M215" s="50">
        <f>AVERAGE(K215,L215)</f>
        <v>152.85</v>
      </c>
      <c r="N215" s="51">
        <f t="shared" si="32"/>
        <v>14.200243406200356</v>
      </c>
      <c r="S215" s="21"/>
    </row>
    <row r="216" spans="1:19" x14ac:dyDescent="0.2">
      <c r="A216" s="3" t="str">
        <f t="shared" si="30"/>
        <v>Johor</v>
      </c>
      <c r="B216" s="3" t="str">
        <f t="shared" si="33"/>
        <v>Johor Bahru</v>
      </c>
      <c r="C216" s="54" t="str">
        <f ca="1">TRIM(Table1[[#This Row],[Location]])</f>
        <v>Aeon Mall Taman Universiti</v>
      </c>
      <c r="D216" s="3" t="s">
        <v>534</v>
      </c>
      <c r="E216" s="3" t="s">
        <v>5</v>
      </c>
      <c r="F216" s="67" t="str">
        <f>F215</f>
        <v>Lower Ground</v>
      </c>
      <c r="G216" s="45">
        <v>115</v>
      </c>
      <c r="H216" s="45">
        <v>139</v>
      </c>
      <c r="I216" s="65">
        <f>AVERAGE(G216,H216)</f>
        <v>127</v>
      </c>
      <c r="J216" s="106">
        <f t="shared" si="31"/>
        <v>1367.01657</v>
      </c>
      <c r="K216" s="50">
        <v>73.2</v>
      </c>
      <c r="L216" s="50">
        <v>100.11</v>
      </c>
      <c r="M216" s="50">
        <f>AVERAGE(K216,L216)</f>
        <v>86.655000000000001</v>
      </c>
      <c r="N216" s="51">
        <f t="shared" si="32"/>
        <v>8.0505207220431263</v>
      </c>
      <c r="S216" s="21"/>
    </row>
    <row r="217" spans="1:19" x14ac:dyDescent="0.2">
      <c r="A217" s="3" t="str">
        <f t="shared" si="30"/>
        <v>Johor</v>
      </c>
      <c r="B217" s="3" t="str">
        <f t="shared" si="33"/>
        <v>Johor Bahru</v>
      </c>
      <c r="C217" s="54" t="str">
        <f ca="1">TRIM(Table1[[#This Row],[Location]])</f>
        <v>Aeon Mall Taman Universiti</v>
      </c>
      <c r="D217" s="3" t="s">
        <v>534</v>
      </c>
      <c r="E217" s="3" t="s">
        <v>5</v>
      </c>
      <c r="F217" s="67">
        <v>1</v>
      </c>
      <c r="G217" s="45"/>
      <c r="H217" s="45"/>
      <c r="I217" s="45">
        <v>71</v>
      </c>
      <c r="J217" s="106">
        <f t="shared" si="31"/>
        <v>764.2376099999999</v>
      </c>
      <c r="M217" s="50">
        <v>104.41</v>
      </c>
      <c r="N217" s="51">
        <f t="shared" si="32"/>
        <v>9.700015793532085</v>
      </c>
      <c r="S217" s="21"/>
    </row>
    <row r="218" spans="1:19" x14ac:dyDescent="0.2">
      <c r="A218" s="3" t="str">
        <f t="shared" si="30"/>
        <v>Johor</v>
      </c>
      <c r="B218" s="3" t="str">
        <f t="shared" si="33"/>
        <v>Johor Bahru</v>
      </c>
      <c r="C218" s="54" t="str">
        <f ca="1">TRIM(Table1[[#This Row],[Location]])</f>
        <v>Aeon Mall Taman Bukit Indah</v>
      </c>
      <c r="D218" s="3" t="s">
        <v>534</v>
      </c>
      <c r="E218" s="3" t="s">
        <v>5</v>
      </c>
      <c r="F218" s="67" t="s">
        <v>43</v>
      </c>
      <c r="G218" s="45">
        <v>60</v>
      </c>
      <c r="H218" s="45">
        <v>91</v>
      </c>
      <c r="I218" s="65">
        <f>AVERAGE(G218,H218)</f>
        <v>75.5</v>
      </c>
      <c r="J218" s="106">
        <f t="shared" si="31"/>
        <v>812.67520499999989</v>
      </c>
      <c r="K218" s="50">
        <v>69.97</v>
      </c>
      <c r="L218" s="50">
        <v>223.89</v>
      </c>
      <c r="M218" s="50">
        <f>AVERAGE(K218,L218)</f>
        <v>146.93</v>
      </c>
      <c r="N218" s="51">
        <f t="shared" si="32"/>
        <v>13.650256877154192</v>
      </c>
      <c r="S218" s="21"/>
    </row>
    <row r="219" spans="1:19" x14ac:dyDescent="0.2">
      <c r="A219" s="3" t="str">
        <f t="shared" si="30"/>
        <v>Johor</v>
      </c>
      <c r="B219" s="3" t="str">
        <f t="shared" si="33"/>
        <v>Johor Bahru</v>
      </c>
      <c r="C219" s="54" t="str">
        <f ca="1">TRIM(Table1[[#This Row],[Location]])</f>
        <v>Aeon Mall Taman Bukit Indah</v>
      </c>
      <c r="D219" s="3" t="s">
        <v>534</v>
      </c>
      <c r="E219" s="3" t="s">
        <v>5</v>
      </c>
      <c r="F219" s="67" t="str">
        <f>F218</f>
        <v>Ground</v>
      </c>
      <c r="G219" s="45">
        <v>105</v>
      </c>
      <c r="H219" s="45">
        <v>133</v>
      </c>
      <c r="I219" s="65">
        <f>AVERAGE(G219,H219)</f>
        <v>119</v>
      </c>
      <c r="J219" s="106">
        <f t="shared" si="31"/>
        <v>1280.9052899999999</v>
      </c>
      <c r="K219" s="50">
        <v>108.72</v>
      </c>
      <c r="L219" s="50">
        <v>151.77000000000001</v>
      </c>
      <c r="M219" s="50">
        <f>AVERAGE(K219,L219)</f>
        <v>130.245</v>
      </c>
      <c r="N219" s="51">
        <f t="shared" si="32"/>
        <v>12.100168154665132</v>
      </c>
      <c r="S219" s="21"/>
    </row>
    <row r="220" spans="1:19" x14ac:dyDescent="0.2">
      <c r="A220" s="3" t="str">
        <f t="shared" si="30"/>
        <v>Johor</v>
      </c>
      <c r="B220" s="3" t="str">
        <f t="shared" si="33"/>
        <v>Johor Bahru</v>
      </c>
      <c r="C220" s="54" t="str">
        <f ca="1">TRIM(Table1[[#This Row],[Location]])</f>
        <v>Aeon Mall Taman Bukit Indah</v>
      </c>
      <c r="D220" s="3" t="s">
        <v>534</v>
      </c>
      <c r="E220" s="3" t="s">
        <v>5</v>
      </c>
      <c r="F220" s="67">
        <v>1</v>
      </c>
      <c r="G220" s="45"/>
      <c r="H220" s="45"/>
      <c r="I220" s="45">
        <v>88</v>
      </c>
      <c r="J220" s="106">
        <f t="shared" si="31"/>
        <v>947.22407999999996</v>
      </c>
      <c r="M220" s="50">
        <v>114.1</v>
      </c>
      <c r="N220" s="51">
        <f t="shared" si="32"/>
        <v>10.600247122325552</v>
      </c>
      <c r="S220" s="21"/>
    </row>
    <row r="221" spans="1:19" x14ac:dyDescent="0.2">
      <c r="A221" s="3" t="str">
        <f t="shared" si="30"/>
        <v>Johor</v>
      </c>
      <c r="B221" s="3" t="str">
        <f t="shared" si="33"/>
        <v>Johor Bahru</v>
      </c>
      <c r="C221" s="54" t="str">
        <f ca="1">TRIM(Table1[[#This Row],[Location]])</f>
        <v>Aeon Mall Taman Bukit Indah</v>
      </c>
      <c r="D221" s="3" t="s">
        <v>534</v>
      </c>
      <c r="E221" s="3" t="s">
        <v>5</v>
      </c>
      <c r="F221" s="67">
        <v>2</v>
      </c>
      <c r="G221" s="45">
        <v>57</v>
      </c>
      <c r="H221" s="45">
        <v>89</v>
      </c>
      <c r="I221" s="65">
        <f t="shared" ref="I221:I230" si="36">AVERAGE(G221,H221)</f>
        <v>73</v>
      </c>
      <c r="J221" s="106">
        <f t="shared" si="31"/>
        <v>785.76542999999992</v>
      </c>
      <c r="K221" s="50">
        <v>89.34</v>
      </c>
      <c r="L221" s="50">
        <v>119.48</v>
      </c>
      <c r="M221" s="50">
        <f t="shared" ref="M221:M232" si="37">AVERAGE(K221,L221)</f>
        <v>104.41</v>
      </c>
      <c r="N221" s="51">
        <f t="shared" si="32"/>
        <v>9.700015793532085</v>
      </c>
      <c r="S221" s="30"/>
    </row>
    <row r="222" spans="1:19" x14ac:dyDescent="0.2">
      <c r="A222" s="3" t="str">
        <f t="shared" si="30"/>
        <v>Johor</v>
      </c>
      <c r="B222" s="3" t="str">
        <f t="shared" si="33"/>
        <v>Johor Bahru</v>
      </c>
      <c r="C222" s="54" t="str">
        <f ca="1">TRIM(Table1[[#This Row],[Location]])</f>
        <v>Aeon Mall Tebrau City</v>
      </c>
      <c r="D222" s="3" t="s">
        <v>534</v>
      </c>
      <c r="E222" s="3" t="s">
        <v>5</v>
      </c>
      <c r="F222" s="67" t="s">
        <v>43</v>
      </c>
      <c r="G222" s="45">
        <v>27</v>
      </c>
      <c r="H222" s="45">
        <v>85</v>
      </c>
      <c r="I222" s="65">
        <f t="shared" si="36"/>
        <v>56</v>
      </c>
      <c r="J222" s="106">
        <f t="shared" si="31"/>
        <v>602.77895999999998</v>
      </c>
      <c r="K222" s="50">
        <v>144.24</v>
      </c>
      <c r="L222" s="50">
        <v>396.12</v>
      </c>
      <c r="M222" s="50">
        <f t="shared" si="37"/>
        <v>270.18</v>
      </c>
      <c r="N222" s="51">
        <f t="shared" si="32"/>
        <v>25.100567638123731</v>
      </c>
      <c r="S222" s="30"/>
    </row>
    <row r="223" spans="1:19" x14ac:dyDescent="0.2">
      <c r="A223" s="3" t="str">
        <f t="shared" si="30"/>
        <v>Johor</v>
      </c>
      <c r="B223" s="3" t="str">
        <f t="shared" si="33"/>
        <v>Johor Bahru</v>
      </c>
      <c r="C223" s="54" t="str">
        <f ca="1">TRIM(Table1[[#This Row],[Location]])</f>
        <v>Aeon Mall Tebrau City</v>
      </c>
      <c r="D223" s="3" t="s">
        <v>534</v>
      </c>
      <c r="E223" s="3" t="s">
        <v>5</v>
      </c>
      <c r="F223" s="67" t="str">
        <f>F222</f>
        <v>Ground</v>
      </c>
      <c r="G223" s="45">
        <v>223</v>
      </c>
      <c r="H223" s="45">
        <v>411</v>
      </c>
      <c r="I223" s="65">
        <f t="shared" si="36"/>
        <v>317</v>
      </c>
      <c r="J223" s="106">
        <f t="shared" si="31"/>
        <v>3412.1594699999996</v>
      </c>
      <c r="K223" s="50">
        <v>73.2</v>
      </c>
      <c r="L223" s="50">
        <v>119.48</v>
      </c>
      <c r="M223" s="50">
        <f t="shared" si="37"/>
        <v>96.34</v>
      </c>
      <c r="N223" s="51">
        <f t="shared" si="32"/>
        <v>8.9502875351870603</v>
      </c>
      <c r="S223" s="30"/>
    </row>
    <row r="224" spans="1:19" x14ac:dyDescent="0.2">
      <c r="A224" s="3" t="str">
        <f t="shared" si="30"/>
        <v>Johor</v>
      </c>
      <c r="B224" s="3" t="str">
        <f t="shared" si="33"/>
        <v>Johor Bahru</v>
      </c>
      <c r="C224" s="54" t="str">
        <f ca="1">TRIM(Table1[[#This Row],[Location]])</f>
        <v>Aeon Mall Tebrau City</v>
      </c>
      <c r="D224" s="3" t="s">
        <v>534</v>
      </c>
      <c r="E224" s="3" t="s">
        <v>5</v>
      </c>
      <c r="F224" s="67">
        <v>1</v>
      </c>
      <c r="G224" s="45">
        <v>48</v>
      </c>
      <c r="H224" s="45">
        <v>97</v>
      </c>
      <c r="I224" s="65">
        <f t="shared" si="36"/>
        <v>72.5</v>
      </c>
      <c r="J224" s="106">
        <f t="shared" si="31"/>
        <v>780.38347499999998</v>
      </c>
      <c r="K224" s="50">
        <v>213.13</v>
      </c>
      <c r="L224" s="50">
        <v>244.34</v>
      </c>
      <c r="M224" s="50">
        <f t="shared" si="37"/>
        <v>228.73500000000001</v>
      </c>
      <c r="N224" s="51">
        <f t="shared" si="32"/>
        <v>21.250197419151053</v>
      </c>
      <c r="S224" s="30"/>
    </row>
    <row r="225" spans="1:19" x14ac:dyDescent="0.2">
      <c r="A225" s="3" t="str">
        <f t="shared" si="30"/>
        <v>Johor</v>
      </c>
      <c r="B225" s="3" t="str">
        <f t="shared" si="33"/>
        <v>Johor Bahru</v>
      </c>
      <c r="C225" s="54" t="str">
        <f ca="1">TRIM(Table1[[#This Row],[Location]])</f>
        <v>Aeon Mall Tebrau City</v>
      </c>
      <c r="D225" s="3" t="s">
        <v>534</v>
      </c>
      <c r="E225" s="3" t="s">
        <v>5</v>
      </c>
      <c r="F225" s="67">
        <f>F224</f>
        <v>1</v>
      </c>
      <c r="G225" s="45">
        <v>176</v>
      </c>
      <c r="H225" s="45">
        <v>307</v>
      </c>
      <c r="I225" s="65">
        <f t="shared" si="36"/>
        <v>241.5</v>
      </c>
      <c r="J225" s="106">
        <f t="shared" si="31"/>
        <v>2599.4842649999996</v>
      </c>
      <c r="K225" s="50">
        <v>96.88</v>
      </c>
      <c r="L225" s="50">
        <v>207.75</v>
      </c>
      <c r="M225" s="50">
        <f t="shared" si="37"/>
        <v>152.315</v>
      </c>
      <c r="N225" s="51">
        <f t="shared" si="32"/>
        <v>14.150540231700406</v>
      </c>
      <c r="S225" s="30"/>
    </row>
    <row r="226" spans="1:19" x14ac:dyDescent="0.2">
      <c r="A226" s="3" t="str">
        <f t="shared" si="30"/>
        <v>Johor</v>
      </c>
      <c r="B226" s="3" t="str">
        <f t="shared" si="33"/>
        <v>Johor Bahru</v>
      </c>
      <c r="C226" s="54" t="str">
        <f ca="1">TRIM(Table1[[#This Row],[Location]])</f>
        <v>Aeon Mall Tebrau City</v>
      </c>
      <c r="D226" s="3" t="s">
        <v>534</v>
      </c>
      <c r="E226" s="3" t="s">
        <v>5</v>
      </c>
      <c r="F226" s="67">
        <v>2</v>
      </c>
      <c r="G226" s="45">
        <v>61</v>
      </c>
      <c r="H226" s="45">
        <v>78</v>
      </c>
      <c r="I226" s="65">
        <f t="shared" si="36"/>
        <v>69.5</v>
      </c>
      <c r="J226" s="106">
        <f t="shared" si="31"/>
        <v>748.09174499999995</v>
      </c>
      <c r="K226" s="50">
        <v>110.87</v>
      </c>
      <c r="L226" s="50">
        <v>219.59</v>
      </c>
      <c r="M226" s="50">
        <f t="shared" si="37"/>
        <v>165.23000000000002</v>
      </c>
      <c r="N226" s="51">
        <f t="shared" si="32"/>
        <v>15.350384154442166</v>
      </c>
      <c r="S226" s="30"/>
    </row>
    <row r="227" spans="1:19" x14ac:dyDescent="0.2">
      <c r="A227" s="3" t="str">
        <f t="shared" si="30"/>
        <v>Johor</v>
      </c>
      <c r="B227" s="3" t="str">
        <f t="shared" ref="B227:B245" si="38">B226</f>
        <v>Johor Bahru</v>
      </c>
      <c r="C227" s="54" t="str">
        <f ca="1">TRIM(Table1[[#This Row],[Location]])</f>
        <v>Aeon Mall Tebrau City</v>
      </c>
      <c r="D227" s="3" t="s">
        <v>534</v>
      </c>
      <c r="E227" s="3" t="s">
        <v>5</v>
      </c>
      <c r="F227" s="67">
        <f>F226</f>
        <v>2</v>
      </c>
      <c r="G227" s="45">
        <v>140</v>
      </c>
      <c r="H227" s="45">
        <v>300</v>
      </c>
      <c r="I227" s="65">
        <f t="shared" si="36"/>
        <v>220</v>
      </c>
      <c r="J227" s="106">
        <f t="shared" si="31"/>
        <v>2368.0601999999999</v>
      </c>
      <c r="K227" s="50">
        <v>116.25</v>
      </c>
      <c r="L227" s="50">
        <v>191.6</v>
      </c>
      <c r="M227" s="50">
        <f t="shared" si="37"/>
        <v>153.92500000000001</v>
      </c>
      <c r="N227" s="51">
        <f t="shared" si="32"/>
        <v>14.300114270849786</v>
      </c>
      <c r="S227" s="30"/>
    </row>
    <row r="228" spans="1:19" x14ac:dyDescent="0.2">
      <c r="A228" s="3" t="str">
        <f t="shared" si="30"/>
        <v>Johor</v>
      </c>
      <c r="B228" s="3" t="str">
        <f t="shared" si="38"/>
        <v>Johor Bahru</v>
      </c>
      <c r="C228" s="54" t="str">
        <f ca="1">TRIM(Table1[[#This Row],[Location]])</f>
        <v>Giant Plentong</v>
      </c>
      <c r="D228" s="3" t="s">
        <v>534</v>
      </c>
      <c r="E228" s="3" t="s">
        <v>5</v>
      </c>
      <c r="F228" s="67" t="s">
        <v>43</v>
      </c>
      <c r="G228" s="45">
        <v>13</v>
      </c>
      <c r="H228" s="45">
        <v>49</v>
      </c>
      <c r="I228" s="65">
        <f t="shared" si="36"/>
        <v>31</v>
      </c>
      <c r="J228" s="106">
        <f t="shared" si="31"/>
        <v>333.68120999999996</v>
      </c>
      <c r="K228" s="50">
        <v>259.52</v>
      </c>
      <c r="L228" s="50">
        <v>579.75</v>
      </c>
      <c r="M228" s="50">
        <f t="shared" si="37"/>
        <v>419.63499999999999</v>
      </c>
      <c r="N228" s="51">
        <f t="shared" si="32"/>
        <v>38.9854049182917</v>
      </c>
      <c r="S228" s="30"/>
    </row>
    <row r="229" spans="1:19" x14ac:dyDescent="0.2">
      <c r="A229" s="3" t="str">
        <f t="shared" si="30"/>
        <v>Johor</v>
      </c>
      <c r="B229" s="3" t="str">
        <f t="shared" si="38"/>
        <v>Johor Bahru</v>
      </c>
      <c r="C229" s="54" t="str">
        <f ca="1">TRIM(Table1[[#This Row],[Location]])</f>
        <v>Giant Plentong</v>
      </c>
      <c r="D229" s="3" t="s">
        <v>534</v>
      </c>
      <c r="E229" s="3" t="s">
        <v>5</v>
      </c>
      <c r="F229" s="67" t="str">
        <f>F228</f>
        <v>Ground</v>
      </c>
      <c r="G229" s="45">
        <v>58</v>
      </c>
      <c r="H229" s="45">
        <v>78</v>
      </c>
      <c r="I229" s="65">
        <f t="shared" si="36"/>
        <v>68</v>
      </c>
      <c r="J229" s="106">
        <f t="shared" si="31"/>
        <v>731.94587999999999</v>
      </c>
      <c r="K229" s="50">
        <v>159.19999999999999</v>
      </c>
      <c r="L229" s="50">
        <v>300.42</v>
      </c>
      <c r="M229" s="50">
        <f t="shared" si="37"/>
        <v>229.81</v>
      </c>
      <c r="N229" s="51">
        <f t="shared" si="32"/>
        <v>21.350068283800482</v>
      </c>
      <c r="S229" s="30"/>
    </row>
    <row r="230" spans="1:19" x14ac:dyDescent="0.2">
      <c r="A230" s="3" t="str">
        <f t="shared" si="30"/>
        <v>Johor</v>
      </c>
      <c r="B230" s="3" t="str">
        <f t="shared" si="38"/>
        <v>Johor Bahru</v>
      </c>
      <c r="C230" s="54" t="str">
        <f ca="1">TRIM(Table1[[#This Row],[Location]])</f>
        <v>Giant Plentong</v>
      </c>
      <c r="D230" s="3" t="s">
        <v>534</v>
      </c>
      <c r="E230" s="3" t="s">
        <v>5</v>
      </c>
      <c r="F230" s="67" t="str">
        <f>F229</f>
        <v>Ground</v>
      </c>
      <c r="G230" s="45">
        <v>105</v>
      </c>
      <c r="H230" s="45">
        <v>228</v>
      </c>
      <c r="I230" s="65">
        <f t="shared" si="36"/>
        <v>166.5</v>
      </c>
      <c r="J230" s="106">
        <f t="shared" si="31"/>
        <v>1792.1910149999999</v>
      </c>
      <c r="K230" s="50">
        <v>84.07</v>
      </c>
      <c r="L230" s="50">
        <v>126.8</v>
      </c>
      <c r="M230" s="50">
        <f t="shared" si="37"/>
        <v>105.435</v>
      </c>
      <c r="N230" s="51">
        <f t="shared" si="32"/>
        <v>9.795241501686192</v>
      </c>
      <c r="S230" s="30"/>
    </row>
    <row r="231" spans="1:19" x14ac:dyDescent="0.2">
      <c r="A231" s="3" t="str">
        <f t="shared" si="30"/>
        <v>Johor</v>
      </c>
      <c r="B231" s="3" t="str">
        <f t="shared" si="38"/>
        <v>Johor Bahru</v>
      </c>
      <c r="C231" s="54" t="str">
        <f ca="1">TRIM(Table1[[#This Row],[Location]])</f>
        <v>Giant Plentong</v>
      </c>
      <c r="D231" s="3" t="s">
        <v>534</v>
      </c>
      <c r="E231" s="3" t="s">
        <v>5</v>
      </c>
      <c r="F231" s="67">
        <v>1</v>
      </c>
      <c r="G231" s="45"/>
      <c r="H231" s="45"/>
      <c r="I231" s="45">
        <v>15</v>
      </c>
      <c r="J231" s="106">
        <f t="shared" si="31"/>
        <v>161.45864999999998</v>
      </c>
      <c r="K231" s="50">
        <v>188.15</v>
      </c>
      <c r="L231" s="50">
        <v>233.79</v>
      </c>
      <c r="M231" s="50">
        <f t="shared" si="37"/>
        <v>210.97</v>
      </c>
      <c r="N231" s="51">
        <f t="shared" si="32"/>
        <v>19.599773316363027</v>
      </c>
      <c r="S231" s="30"/>
    </row>
    <row r="232" spans="1:19" x14ac:dyDescent="0.2">
      <c r="A232" s="3" t="str">
        <f t="shared" si="30"/>
        <v>Johor</v>
      </c>
      <c r="B232" s="3" t="str">
        <f t="shared" si="38"/>
        <v>Johor Bahru</v>
      </c>
      <c r="C232" s="54" t="str">
        <f ca="1">TRIM(Table1[[#This Row],[Location]])</f>
        <v>Giant Plentong</v>
      </c>
      <c r="D232" s="3" t="s">
        <v>534</v>
      </c>
      <c r="E232" s="3" t="s">
        <v>5</v>
      </c>
      <c r="F232" s="67">
        <f>F231</f>
        <v>1</v>
      </c>
      <c r="G232" s="45">
        <v>186</v>
      </c>
      <c r="H232" s="45">
        <v>328</v>
      </c>
      <c r="I232" s="65">
        <f>AVERAGE(G232,H232)</f>
        <v>257</v>
      </c>
      <c r="J232" s="106">
        <f t="shared" si="31"/>
        <v>2766.3248699999999</v>
      </c>
      <c r="K232" s="50">
        <v>21.62</v>
      </c>
      <c r="L232" s="50">
        <v>62.54</v>
      </c>
      <c r="M232" s="50">
        <f t="shared" si="37"/>
        <v>42.08</v>
      </c>
      <c r="N232" s="51">
        <f t="shared" si="32"/>
        <v>3.9093637064632709</v>
      </c>
      <c r="S232" s="30"/>
    </row>
    <row r="233" spans="1:19" x14ac:dyDescent="0.2">
      <c r="A233" s="3" t="str">
        <f t="shared" si="30"/>
        <v>Johor</v>
      </c>
      <c r="B233" s="3" t="str">
        <f t="shared" si="38"/>
        <v>Johor Bahru</v>
      </c>
      <c r="C233" s="61" t="str">
        <f ca="1">TRIM(Table1[[#This Row],[Location]])</f>
        <v>Bestmart Taman Nusa Bestari 2</v>
      </c>
      <c r="D233" s="3" t="s">
        <v>534</v>
      </c>
      <c r="E233" s="3" t="s">
        <v>5</v>
      </c>
      <c r="F233" s="67" t="s">
        <v>43</v>
      </c>
      <c r="G233" s="45"/>
      <c r="H233" s="45"/>
      <c r="I233" s="45">
        <v>49</v>
      </c>
      <c r="J233" s="106">
        <f t="shared" si="31"/>
        <v>527.43158999999991</v>
      </c>
      <c r="M233" s="50">
        <v>51.02</v>
      </c>
      <c r="N233" s="51">
        <f t="shared" si="32"/>
        <v>4.7399176878269031</v>
      </c>
      <c r="S233" s="30"/>
    </row>
    <row r="234" spans="1:19" x14ac:dyDescent="0.2">
      <c r="A234" s="3" t="str">
        <f t="shared" si="30"/>
        <v>Johor</v>
      </c>
      <c r="B234" s="3" t="str">
        <f t="shared" si="38"/>
        <v>Johor Bahru</v>
      </c>
      <c r="C234" s="61" t="str">
        <f ca="1">TRIM(Table1[[#This Row],[Location]])</f>
        <v>Bestmart Taman Nusa Bestari 2</v>
      </c>
      <c r="D234" s="3" t="s">
        <v>534</v>
      </c>
      <c r="E234" s="3" t="s">
        <v>5</v>
      </c>
      <c r="F234" s="67">
        <v>1</v>
      </c>
      <c r="G234" s="45"/>
      <c r="H234" s="45"/>
      <c r="I234" s="45">
        <v>45</v>
      </c>
      <c r="J234" s="106">
        <f t="shared" si="31"/>
        <v>484.37594999999999</v>
      </c>
      <c r="M234" s="50">
        <v>106.07</v>
      </c>
      <c r="N234" s="51">
        <f t="shared" si="32"/>
        <v>9.8542349891767849</v>
      </c>
      <c r="S234" s="30"/>
    </row>
    <row r="235" spans="1:19" x14ac:dyDescent="0.2">
      <c r="A235" s="3" t="str">
        <f t="shared" si="30"/>
        <v>Johor</v>
      </c>
      <c r="B235" s="3" t="str">
        <f t="shared" si="38"/>
        <v>Johor Bahru</v>
      </c>
      <c r="C235" s="61" t="str">
        <f ca="1">TRIM(Table1[[#This Row],[Location]])</f>
        <v>Bestmart Taman Nusa Bestari 2</v>
      </c>
      <c r="D235" s="3" t="s">
        <v>534</v>
      </c>
      <c r="E235" s="3" t="s">
        <v>5</v>
      </c>
      <c r="F235" s="67">
        <f>F234</f>
        <v>1</v>
      </c>
      <c r="G235" s="45"/>
      <c r="H235" s="45"/>
      <c r="I235" s="45">
        <v>12</v>
      </c>
      <c r="J235" s="106">
        <f t="shared" si="31"/>
        <v>129.16692</v>
      </c>
      <c r="M235" s="50">
        <v>208.33</v>
      </c>
      <c r="N235" s="51">
        <f t="shared" si="32"/>
        <v>19.354509053410013</v>
      </c>
      <c r="S235" s="30"/>
    </row>
    <row r="236" spans="1:19" x14ac:dyDescent="0.2">
      <c r="A236" s="3" t="str">
        <f t="shared" si="30"/>
        <v>Johor</v>
      </c>
      <c r="B236" s="3" t="str">
        <f t="shared" si="38"/>
        <v>Johor Bahru</v>
      </c>
      <c r="C236" s="61" t="str">
        <f ca="1">TRIM(Table1[[#This Row],[Location]])</f>
        <v>U Mall Taman Pulai Utama</v>
      </c>
      <c r="D236" s="3" t="s">
        <v>534</v>
      </c>
      <c r="E236" s="3" t="s">
        <v>5</v>
      </c>
      <c r="F236" s="67" t="s">
        <v>43</v>
      </c>
      <c r="G236" s="45"/>
      <c r="H236" s="45"/>
      <c r="I236" s="45">
        <v>150</v>
      </c>
      <c r="J236" s="106">
        <f t="shared" si="31"/>
        <v>1614.5864999999999</v>
      </c>
      <c r="M236" s="50">
        <v>5.33</v>
      </c>
      <c r="N236" s="51">
        <f t="shared" si="32"/>
        <v>0.49517368240136012</v>
      </c>
      <c r="S236" s="30"/>
    </row>
    <row r="237" spans="1:19" x14ac:dyDescent="0.2">
      <c r="A237" s="3" t="str">
        <f t="shared" si="30"/>
        <v>Johor</v>
      </c>
      <c r="B237" s="3" t="str">
        <f t="shared" si="38"/>
        <v>Johor Bahru</v>
      </c>
      <c r="C237" s="61" t="str">
        <f ca="1">TRIM(Table1[[#This Row],[Location]])</f>
        <v>U Mall Taman Pulai Utama</v>
      </c>
      <c r="D237" s="3" t="s">
        <v>534</v>
      </c>
      <c r="E237" s="3" t="s">
        <v>5</v>
      </c>
      <c r="F237" s="67" t="str">
        <f>F236</f>
        <v>Ground</v>
      </c>
      <c r="G237" s="45">
        <v>16</v>
      </c>
      <c r="H237" s="45">
        <v>22</v>
      </c>
      <c r="I237" s="65">
        <f>AVERAGE(G237,H237)</f>
        <v>19</v>
      </c>
      <c r="J237" s="106">
        <f t="shared" si="31"/>
        <v>204.51428999999999</v>
      </c>
      <c r="K237" s="50">
        <v>59.09</v>
      </c>
      <c r="L237" s="50">
        <v>112.5</v>
      </c>
      <c r="M237" s="50">
        <f>AVERAGE(K237,L237)</f>
        <v>85.795000000000002</v>
      </c>
      <c r="N237" s="51">
        <f t="shared" si="32"/>
        <v>7.9706240303235818</v>
      </c>
      <c r="S237" s="30"/>
    </row>
    <row r="238" spans="1:19" x14ac:dyDescent="0.2">
      <c r="A238" s="3" t="str">
        <f t="shared" si="30"/>
        <v>Johor</v>
      </c>
      <c r="B238" s="3" t="str">
        <f t="shared" si="38"/>
        <v>Johor Bahru</v>
      </c>
      <c r="C238" s="61" t="str">
        <f ca="1">TRIM(Table1[[#This Row],[Location]])</f>
        <v>U Mall Taman Pulai Utama</v>
      </c>
      <c r="D238" s="3" t="s">
        <v>534</v>
      </c>
      <c r="E238" s="3" t="s">
        <v>5</v>
      </c>
      <c r="F238" s="67" t="str">
        <f>F237</f>
        <v>Ground</v>
      </c>
      <c r="G238" s="45">
        <v>9</v>
      </c>
      <c r="H238" s="45">
        <v>11</v>
      </c>
      <c r="I238" s="65">
        <f>AVERAGE(G238,H238)</f>
        <v>10</v>
      </c>
      <c r="J238" s="106">
        <f t="shared" si="31"/>
        <v>107.63909999999998</v>
      </c>
      <c r="K238" s="50">
        <v>68.180000000000007</v>
      </c>
      <c r="L238" s="50">
        <v>105.56</v>
      </c>
      <c r="M238" s="50">
        <f>AVERAGE(K238,L238)</f>
        <v>86.87</v>
      </c>
      <c r="N238" s="51">
        <f t="shared" si="32"/>
        <v>8.0704948949730131</v>
      </c>
      <c r="S238" s="30"/>
    </row>
    <row r="239" spans="1:19" x14ac:dyDescent="0.2">
      <c r="A239" s="3" t="str">
        <f t="shared" si="30"/>
        <v>Johor</v>
      </c>
      <c r="B239" s="3" t="str">
        <f t="shared" si="38"/>
        <v>Johor Bahru</v>
      </c>
      <c r="C239" s="61" t="str">
        <f ca="1">TRIM(Table1[[#This Row],[Location]])</f>
        <v>Puteri Mart Taman Puteri Wangsa</v>
      </c>
      <c r="D239" s="3" t="s">
        <v>534</v>
      </c>
      <c r="E239" s="3" t="s">
        <v>5</v>
      </c>
      <c r="F239" s="67" t="s">
        <v>43</v>
      </c>
      <c r="G239" s="45">
        <v>128</v>
      </c>
      <c r="H239" s="45">
        <v>268</v>
      </c>
      <c r="I239" s="65">
        <f>AVERAGE(G239,H239)</f>
        <v>198</v>
      </c>
      <c r="J239" s="106">
        <f t="shared" si="31"/>
        <v>2131.2541799999999</v>
      </c>
      <c r="K239" s="50">
        <v>11.36</v>
      </c>
      <c r="L239" s="50">
        <v>26.9</v>
      </c>
      <c r="M239" s="50">
        <f>AVERAGE(K239,L239)</f>
        <v>19.13</v>
      </c>
      <c r="N239" s="51">
        <f t="shared" si="32"/>
        <v>1.7772368751103225</v>
      </c>
      <c r="S239" s="30"/>
    </row>
    <row r="240" spans="1:19" x14ac:dyDescent="0.2">
      <c r="A240" s="3" t="str">
        <f t="shared" si="30"/>
        <v>Johor</v>
      </c>
      <c r="B240" s="3" t="str">
        <f t="shared" si="38"/>
        <v>Johor Bahru</v>
      </c>
      <c r="C240" s="61" t="str">
        <f ca="1">TRIM(Table1[[#This Row],[Location]])</f>
        <v>Puteri Mart Taman Puteri Wangsa</v>
      </c>
      <c r="D240" s="3" t="s">
        <v>534</v>
      </c>
      <c r="E240" s="3" t="s">
        <v>5</v>
      </c>
      <c r="F240" s="67" t="str">
        <f>F239</f>
        <v>Ground</v>
      </c>
      <c r="G240" s="45">
        <v>31</v>
      </c>
      <c r="H240" s="45">
        <v>32</v>
      </c>
      <c r="I240" s="65">
        <f>AVERAGE(G240,H240)</f>
        <v>31.5</v>
      </c>
      <c r="J240" s="106">
        <f t="shared" si="31"/>
        <v>339.06316499999997</v>
      </c>
      <c r="K240" s="50">
        <v>93.87</v>
      </c>
      <c r="L240" s="50">
        <v>111.46</v>
      </c>
      <c r="M240" s="50">
        <f>AVERAGE(K240,L240)</f>
        <v>102.66499999999999</v>
      </c>
      <c r="N240" s="51">
        <f t="shared" si="32"/>
        <v>9.5378998318453352</v>
      </c>
      <c r="S240" s="21"/>
    </row>
    <row r="241" spans="1:19" x14ac:dyDescent="0.2">
      <c r="A241" s="3" t="str">
        <f t="shared" si="30"/>
        <v>Johor</v>
      </c>
      <c r="B241" s="3" t="str">
        <f t="shared" si="38"/>
        <v>Johor Bahru</v>
      </c>
      <c r="C241" s="61" t="str">
        <f ca="1">TRIM(Table1[[#This Row],[Location]])</f>
        <v>Puteri Mart Taman Puteri Wangsa</v>
      </c>
      <c r="D241" s="3" t="s">
        <v>534</v>
      </c>
      <c r="E241" s="3" t="s">
        <v>5</v>
      </c>
      <c r="F241" s="67" t="str">
        <f>F240</f>
        <v>Ground</v>
      </c>
      <c r="G241" s="45">
        <v>15</v>
      </c>
      <c r="H241" s="45">
        <v>16</v>
      </c>
      <c r="I241" s="65">
        <f>AVERAGE(G241,H241)</f>
        <v>15.5</v>
      </c>
      <c r="J241" s="106">
        <f t="shared" si="31"/>
        <v>166.84060499999998</v>
      </c>
      <c r="K241" s="50">
        <v>129.19999999999999</v>
      </c>
      <c r="L241" s="50">
        <v>153.75</v>
      </c>
      <c r="M241" s="50">
        <f>AVERAGE(K241,L241)</f>
        <v>141.47499999999999</v>
      </c>
      <c r="N241" s="51">
        <f t="shared" si="32"/>
        <v>13.143470303514526</v>
      </c>
      <c r="S241" s="21"/>
    </row>
    <row r="242" spans="1:19" x14ac:dyDescent="0.2">
      <c r="A242" s="3" t="str">
        <f t="shared" si="30"/>
        <v>Johor</v>
      </c>
      <c r="B242" s="3" t="str">
        <f t="shared" si="38"/>
        <v>Johor Bahru</v>
      </c>
      <c r="C242" s="61" t="str">
        <f ca="1">TRIM(Table1[[#This Row],[Location]])</f>
        <v>SKS Mart Pulai</v>
      </c>
      <c r="D242" s="3" t="s">
        <v>534</v>
      </c>
      <c r="E242" s="3" t="s">
        <v>5</v>
      </c>
      <c r="F242" s="67" t="s">
        <v>43</v>
      </c>
      <c r="G242" s="45"/>
      <c r="H242" s="45"/>
      <c r="I242" s="45">
        <v>31</v>
      </c>
      <c r="J242" s="106">
        <f t="shared" si="31"/>
        <v>333.68120999999996</v>
      </c>
      <c r="M242" s="50">
        <v>97.85</v>
      </c>
      <c r="N242" s="51">
        <f t="shared" si="32"/>
        <v>9.0905712613457954</v>
      </c>
      <c r="O242" s="21"/>
      <c r="P242" s="28"/>
    </row>
    <row r="243" spans="1:19" x14ac:dyDescent="0.2">
      <c r="A243" s="3" t="str">
        <f t="shared" si="30"/>
        <v>Johor</v>
      </c>
      <c r="B243" s="3" t="str">
        <f t="shared" si="38"/>
        <v>Johor Bahru</v>
      </c>
      <c r="C243" s="61" t="str">
        <f ca="1">TRIM(Table1[[#This Row],[Location]])</f>
        <v>SKS Mart Pulai</v>
      </c>
      <c r="D243" s="3" t="s">
        <v>534</v>
      </c>
      <c r="E243" s="3" t="s">
        <v>5</v>
      </c>
      <c r="F243" s="67" t="str">
        <f>F242</f>
        <v>Ground</v>
      </c>
      <c r="G243" s="45"/>
      <c r="H243" s="45"/>
      <c r="I243" s="45">
        <v>222</v>
      </c>
      <c r="J243" s="106">
        <f t="shared" si="31"/>
        <v>2389.5880199999997</v>
      </c>
      <c r="M243" s="50">
        <v>81.099999999999994</v>
      </c>
      <c r="N243" s="51">
        <f t="shared" si="32"/>
        <v>7.5344438354128149</v>
      </c>
      <c r="O243" s="21"/>
      <c r="P243" s="28"/>
    </row>
    <row r="244" spans="1:19" x14ac:dyDescent="0.2">
      <c r="A244" s="3" t="str">
        <f t="shared" si="30"/>
        <v>Johor</v>
      </c>
      <c r="B244" s="3" t="str">
        <f t="shared" si="38"/>
        <v>Johor Bahru</v>
      </c>
      <c r="C244" s="54" t="str">
        <f ca="1">TRIM(Table1[[#This Row],[Location]])</f>
        <v>Toppen</v>
      </c>
      <c r="D244" s="3" t="s">
        <v>534</v>
      </c>
      <c r="E244" s="3" t="s">
        <v>5</v>
      </c>
      <c r="F244" s="67" t="s">
        <v>43</v>
      </c>
      <c r="G244" s="45"/>
      <c r="H244" s="45"/>
      <c r="I244" s="45">
        <v>519</v>
      </c>
      <c r="J244" s="106">
        <f t="shared" si="31"/>
        <v>5586.46929</v>
      </c>
      <c r="M244" s="50">
        <v>43.03</v>
      </c>
      <c r="N244" s="51">
        <f t="shared" si="32"/>
        <v>3.9976216798743951</v>
      </c>
      <c r="O244" s="21"/>
      <c r="P244" s="28"/>
    </row>
    <row r="245" spans="1:19" x14ac:dyDescent="0.2">
      <c r="A245" s="3" t="str">
        <f t="shared" si="30"/>
        <v>Johor</v>
      </c>
      <c r="B245" s="3" t="str">
        <f t="shared" si="38"/>
        <v>Johor Bahru</v>
      </c>
      <c r="C245" s="61" t="str">
        <f ca="1">TRIM(Table1[[#This Row],[Location]])</f>
        <v>U Sentral Masai</v>
      </c>
      <c r="D245" s="3" t="s">
        <v>534</v>
      </c>
      <c r="E245" s="3" t="s">
        <v>5</v>
      </c>
      <c r="F245" s="67" t="s">
        <v>43</v>
      </c>
      <c r="G245" s="45">
        <v>48</v>
      </c>
      <c r="H245" s="45">
        <v>96</v>
      </c>
      <c r="I245" s="65">
        <f>AVERAGE(G245,H245)</f>
        <v>72</v>
      </c>
      <c r="J245" s="106">
        <f t="shared" si="31"/>
        <v>775.00151999999991</v>
      </c>
      <c r="K245" s="50">
        <v>36.51</v>
      </c>
      <c r="L245" s="50">
        <v>41.69</v>
      </c>
      <c r="M245" s="50">
        <f>AVERAGE(K245,L245)</f>
        <v>39.099999999999994</v>
      </c>
      <c r="N245" s="51">
        <f t="shared" si="32"/>
        <v>3.6325123793420597</v>
      </c>
      <c r="O245" s="21"/>
      <c r="P245" s="28"/>
    </row>
    <row r="246" spans="1:19" x14ac:dyDescent="0.2">
      <c r="A246" s="3" t="str">
        <f t="shared" si="30"/>
        <v>Johor</v>
      </c>
      <c r="B246" s="3" t="s">
        <v>7</v>
      </c>
      <c r="C246" s="41" t="str">
        <f ca="1">TRIM(Table1[[#This Row],[Location]])</f>
        <v>Merlin Tower</v>
      </c>
      <c r="D246" s="3" t="s">
        <v>531</v>
      </c>
      <c r="E246" s="3" t="s">
        <v>46</v>
      </c>
      <c r="F246" s="44" t="s">
        <v>51</v>
      </c>
      <c r="G246" s="45"/>
      <c r="H246" s="45"/>
      <c r="I246" s="45">
        <v>149</v>
      </c>
      <c r="J246" s="106">
        <f t="shared" si="31"/>
        <v>1603.82259</v>
      </c>
      <c r="K246" s="3"/>
      <c r="M246" s="50">
        <v>67.27</v>
      </c>
      <c r="N246" s="51">
        <f t="shared" si="32"/>
        <v>6.2495935488066587</v>
      </c>
      <c r="O246" s="21"/>
      <c r="P246" s="28"/>
    </row>
    <row r="247" spans="1:19" x14ac:dyDescent="0.2">
      <c r="A247" s="3" t="str">
        <f t="shared" si="30"/>
        <v>Johor</v>
      </c>
      <c r="B247" s="3" t="s">
        <v>7</v>
      </c>
      <c r="C247" s="41" t="str">
        <f ca="1">TRIM(Table1[[#This Row],[Location]])</f>
        <v>Johor Tower</v>
      </c>
      <c r="D247" s="3" t="s">
        <v>531</v>
      </c>
      <c r="E247" s="3" t="s">
        <v>46</v>
      </c>
      <c r="F247" s="44">
        <v>1</v>
      </c>
      <c r="G247" s="45">
        <v>12</v>
      </c>
      <c r="H247" s="45">
        <v>48</v>
      </c>
      <c r="I247" s="45">
        <f>AVERAGE(H247,G247)</f>
        <v>30</v>
      </c>
      <c r="J247" s="106">
        <f t="shared" si="31"/>
        <v>322.91729999999995</v>
      </c>
      <c r="K247" s="50">
        <v>22.6</v>
      </c>
      <c r="L247" s="50">
        <v>27.56</v>
      </c>
      <c r="M247" s="50">
        <f>AVERAGE(L247,K247)</f>
        <v>25.08</v>
      </c>
      <c r="N247" s="51">
        <f t="shared" si="32"/>
        <v>2.3300104980536793</v>
      </c>
      <c r="O247" s="21"/>
      <c r="P247" s="28"/>
    </row>
    <row r="248" spans="1:19" x14ac:dyDescent="0.2">
      <c r="A248" s="3" t="str">
        <f t="shared" si="30"/>
        <v>Johor</v>
      </c>
      <c r="B248" s="3" t="s">
        <v>7</v>
      </c>
      <c r="C248" s="41" t="str">
        <f ca="1">TRIM(Table1[[#This Row],[Location]])</f>
        <v>Johor Tower</v>
      </c>
      <c r="D248" s="3" t="s">
        <v>531</v>
      </c>
      <c r="E248" s="3" t="s">
        <v>46</v>
      </c>
      <c r="F248" s="44">
        <v>2</v>
      </c>
      <c r="G248" s="45">
        <v>25</v>
      </c>
      <c r="H248" s="45">
        <v>62</v>
      </c>
      <c r="I248" s="45">
        <f>AVERAGE(H248,G248)</f>
        <v>43.5</v>
      </c>
      <c r="J248" s="106">
        <f t="shared" si="31"/>
        <v>468.23008499999997</v>
      </c>
      <c r="K248" s="50">
        <v>20.53</v>
      </c>
      <c r="L248" s="50">
        <v>26.91</v>
      </c>
      <c r="M248" s="50">
        <f>AVERAGE(L248,K248)</f>
        <v>23.72</v>
      </c>
      <c r="N248" s="51">
        <f t="shared" si="32"/>
        <v>2.2036622413809122</v>
      </c>
      <c r="O248" s="21"/>
      <c r="P248" s="28"/>
    </row>
    <row r="249" spans="1:19" x14ac:dyDescent="0.2">
      <c r="A249" s="3" t="str">
        <f t="shared" si="30"/>
        <v>Johor</v>
      </c>
      <c r="B249" s="3" t="s">
        <v>7</v>
      </c>
      <c r="C249" s="41" t="str">
        <f ca="1">TRIM(Table1[[#This Row],[Location]])</f>
        <v>Johor Tower</v>
      </c>
      <c r="D249" s="3" t="s">
        <v>531</v>
      </c>
      <c r="E249" s="3" t="s">
        <v>46</v>
      </c>
      <c r="F249" s="44">
        <v>3</v>
      </c>
      <c r="G249" s="45">
        <v>25</v>
      </c>
      <c r="H249" s="45">
        <v>74</v>
      </c>
      <c r="I249" s="45">
        <f>AVERAGE(H249,G249)</f>
        <v>49.5</v>
      </c>
      <c r="J249" s="106">
        <f t="shared" si="31"/>
        <v>532.81354499999998</v>
      </c>
      <c r="K249" s="50">
        <v>18.3</v>
      </c>
      <c r="L249" s="50">
        <v>20.55</v>
      </c>
      <c r="M249" s="50">
        <f>AVERAGE(L249,K249)</f>
        <v>19.425000000000001</v>
      </c>
      <c r="N249" s="51">
        <f t="shared" si="32"/>
        <v>1.8046432984327243</v>
      </c>
      <c r="O249" s="21"/>
      <c r="P249" s="28"/>
    </row>
    <row r="250" spans="1:19" x14ac:dyDescent="0.2">
      <c r="A250" s="3" t="str">
        <f t="shared" si="30"/>
        <v>Johor</v>
      </c>
      <c r="B250" s="3" t="s">
        <v>7</v>
      </c>
      <c r="C250" s="41" t="str">
        <f ca="1">TRIM(Table1[[#This Row],[Location]])</f>
        <v>Johor Tower</v>
      </c>
      <c r="D250" s="3" t="s">
        <v>531</v>
      </c>
      <c r="E250" s="3" t="s">
        <v>46</v>
      </c>
      <c r="F250" s="44"/>
      <c r="G250" s="45">
        <v>222</v>
      </c>
      <c r="H250" s="45">
        <v>450</v>
      </c>
      <c r="I250" s="45">
        <f>AVERAGE(H250,G250)</f>
        <v>336</v>
      </c>
      <c r="J250" s="106">
        <f t="shared" si="31"/>
        <v>3616.6737599999997</v>
      </c>
      <c r="K250" s="50">
        <v>18</v>
      </c>
      <c r="L250" s="50">
        <v>18.84</v>
      </c>
      <c r="M250" s="50">
        <f>AVERAGE(L250,K250)</f>
        <v>18.420000000000002</v>
      </c>
      <c r="N250" s="51">
        <f t="shared" si="32"/>
        <v>1.7112756528767457</v>
      </c>
      <c r="O250" s="21"/>
      <c r="P250" s="8"/>
    </row>
    <row r="251" spans="1:19" x14ac:dyDescent="0.2">
      <c r="A251" s="3" t="str">
        <f t="shared" si="30"/>
        <v>Johor</v>
      </c>
      <c r="B251" s="3" t="s">
        <v>7</v>
      </c>
      <c r="C251" s="41" t="str">
        <f ca="1">TRIM(Table1[[#This Row],[Location]])</f>
        <v>Menara Ansar</v>
      </c>
      <c r="D251" s="3" t="s">
        <v>531</v>
      </c>
      <c r="E251" s="3" t="s">
        <v>46</v>
      </c>
      <c r="F251" s="44" t="s">
        <v>52</v>
      </c>
      <c r="G251" s="45"/>
      <c r="H251" s="45"/>
      <c r="I251" s="45">
        <v>1001</v>
      </c>
      <c r="J251" s="106">
        <f t="shared" si="31"/>
        <v>10774.67391</v>
      </c>
      <c r="K251" s="3"/>
      <c r="M251" s="50">
        <v>31.75</v>
      </c>
      <c r="N251" s="51">
        <f t="shared" si="32"/>
        <v>2.9496743745296778</v>
      </c>
      <c r="O251" s="21"/>
      <c r="P251" s="8"/>
    </row>
    <row r="252" spans="1:19" x14ac:dyDescent="0.2">
      <c r="A252" s="3" t="str">
        <f t="shared" si="30"/>
        <v>Johor</v>
      </c>
      <c r="B252" s="3" t="s">
        <v>7</v>
      </c>
      <c r="C252" s="41" t="str">
        <f ca="1">TRIM(Table1[[#This Row],[Location]])</f>
        <v>Menara Ansar</v>
      </c>
      <c r="D252" s="3" t="s">
        <v>531</v>
      </c>
      <c r="E252" s="3" t="s">
        <v>46</v>
      </c>
      <c r="F252" s="44" t="s">
        <v>53</v>
      </c>
      <c r="G252" s="45"/>
      <c r="H252" s="45"/>
      <c r="I252" s="45">
        <v>1392</v>
      </c>
      <c r="J252" s="106">
        <f t="shared" si="31"/>
        <v>14983.362719999999</v>
      </c>
      <c r="K252" s="3"/>
      <c r="M252" s="50">
        <v>31.75</v>
      </c>
      <c r="N252" s="51">
        <f t="shared" si="32"/>
        <v>2.9496743745296778</v>
      </c>
      <c r="O252" s="21"/>
      <c r="P252" s="8"/>
    </row>
    <row r="253" spans="1:19" x14ac:dyDescent="0.2">
      <c r="A253" s="3" t="str">
        <f t="shared" si="30"/>
        <v>Johor</v>
      </c>
      <c r="B253" s="3" t="s">
        <v>7</v>
      </c>
      <c r="C253" s="41" t="str">
        <f ca="1">TRIM(Table1[[#This Row],[Location]])</f>
        <v>Lian Shong Building</v>
      </c>
      <c r="D253" s="3" t="s">
        <v>531</v>
      </c>
      <c r="E253" s="3" t="s">
        <v>46</v>
      </c>
      <c r="F253" s="44" t="s">
        <v>43</v>
      </c>
      <c r="G253" s="45"/>
      <c r="H253" s="45"/>
      <c r="I253" s="45">
        <v>112</v>
      </c>
      <c r="J253" s="106">
        <f t="shared" si="31"/>
        <v>1205.55792</v>
      </c>
      <c r="K253" s="3"/>
      <c r="M253" s="50">
        <v>22.49</v>
      </c>
      <c r="N253" s="51">
        <f t="shared" si="32"/>
        <v>2.0893913915959827</v>
      </c>
      <c r="O253" s="21"/>
      <c r="P253" s="8"/>
    </row>
    <row r="254" spans="1:19" x14ac:dyDescent="0.2">
      <c r="A254" s="3" t="str">
        <f t="shared" si="30"/>
        <v>Johor</v>
      </c>
      <c r="B254" s="3" t="s">
        <v>7</v>
      </c>
      <c r="C254" s="41" t="str">
        <f ca="1">TRIM(Table1[[#This Row],[Location]])</f>
        <v>Lian Shong Building</v>
      </c>
      <c r="D254" s="3" t="s">
        <v>531</v>
      </c>
      <c r="E254" s="3" t="s">
        <v>46</v>
      </c>
      <c r="F254" s="44">
        <v>2</v>
      </c>
      <c r="G254" s="45"/>
      <c r="H254" s="45"/>
      <c r="I254" s="45">
        <v>142</v>
      </c>
      <c r="J254" s="106">
        <f t="shared" si="31"/>
        <v>1528.4752199999998</v>
      </c>
      <c r="K254" s="3"/>
      <c r="M254" s="50">
        <v>14.12</v>
      </c>
      <c r="N254" s="51">
        <f t="shared" si="32"/>
        <v>1.3117921942790252</v>
      </c>
      <c r="O254" s="21"/>
      <c r="P254" s="8"/>
    </row>
    <row r="255" spans="1:19" x14ac:dyDescent="0.2">
      <c r="A255" s="3" t="str">
        <f t="shared" si="30"/>
        <v>Johor</v>
      </c>
      <c r="B255" s="3" t="s">
        <v>7</v>
      </c>
      <c r="C255" s="41" t="str">
        <f ca="1">TRIM(Table1[[#This Row],[Location]])</f>
        <v>Hokkien Huay Kuan Building</v>
      </c>
      <c r="D255" s="3" t="s">
        <v>532</v>
      </c>
      <c r="E255" s="3" t="s">
        <v>46</v>
      </c>
      <c r="F255" s="44">
        <v>2</v>
      </c>
      <c r="G255" s="45"/>
      <c r="H255" s="45"/>
      <c r="I255" s="45">
        <v>855</v>
      </c>
      <c r="J255" s="106">
        <f t="shared" si="31"/>
        <v>9203.1430499999988</v>
      </c>
      <c r="K255" s="3"/>
      <c r="M255" s="50">
        <v>5.84</v>
      </c>
      <c r="N255" s="51">
        <f t="shared" si="32"/>
        <v>0.5425542786536478</v>
      </c>
      <c r="O255" s="21"/>
      <c r="P255" s="28"/>
    </row>
    <row r="256" spans="1:19" x14ac:dyDescent="0.2">
      <c r="A256" s="3" t="str">
        <f t="shared" si="30"/>
        <v>Johor</v>
      </c>
      <c r="B256" s="3" t="s">
        <v>7</v>
      </c>
      <c r="C256" s="41" t="str">
        <f ca="1">TRIM(Table1[[#This Row],[Location]])</f>
        <v>KWSP Building</v>
      </c>
      <c r="D256" s="3" t="s">
        <v>532</v>
      </c>
      <c r="E256" s="3" t="s">
        <v>46</v>
      </c>
      <c r="F256" s="44" t="s">
        <v>54</v>
      </c>
      <c r="G256" s="45">
        <v>197</v>
      </c>
      <c r="H256" s="45">
        <v>516</v>
      </c>
      <c r="I256" s="45">
        <f>AVERAGE(H256,G256)</f>
        <v>356.5</v>
      </c>
      <c r="J256" s="106">
        <f t="shared" si="31"/>
        <v>3837.3339149999997</v>
      </c>
      <c r="K256" s="3"/>
      <c r="M256" s="50">
        <v>41.98</v>
      </c>
      <c r="N256" s="51">
        <f t="shared" si="32"/>
        <v>3.9000733934726259</v>
      </c>
      <c r="O256" s="21"/>
      <c r="P256" s="28"/>
    </row>
    <row r="257" spans="1:16" x14ac:dyDescent="0.2">
      <c r="A257" s="3" t="str">
        <f t="shared" ref="A257:A277" si="39">A256</f>
        <v>Johor</v>
      </c>
      <c r="B257" s="3" t="s">
        <v>7</v>
      </c>
      <c r="C257" s="41" t="str">
        <f ca="1">TRIM(Table1[[#This Row],[Location]])</f>
        <v>Bangunan Pelangi</v>
      </c>
      <c r="D257" s="3" t="s">
        <v>532</v>
      </c>
      <c r="E257" s="3" t="s">
        <v>46</v>
      </c>
      <c r="F257" s="44" t="s">
        <v>55</v>
      </c>
      <c r="G257" s="45">
        <v>153</v>
      </c>
      <c r="H257" s="45">
        <v>205</v>
      </c>
      <c r="I257" s="45">
        <f>AVERAGE(H257,G257)</f>
        <v>179</v>
      </c>
      <c r="J257" s="106">
        <f t="shared" si="31"/>
        <v>1926.7398899999998</v>
      </c>
      <c r="K257" s="50">
        <v>22.6</v>
      </c>
      <c r="L257" s="50">
        <v>23.68</v>
      </c>
      <c r="M257" s="50">
        <f>AVERAGE(L257,K257)</f>
        <v>23.14</v>
      </c>
      <c r="N257" s="51">
        <f t="shared" si="32"/>
        <v>2.1497784260351733</v>
      </c>
      <c r="O257" s="21"/>
      <c r="P257" s="28"/>
    </row>
    <row r="258" spans="1:16" x14ac:dyDescent="0.2">
      <c r="A258" s="3" t="str">
        <f t="shared" si="39"/>
        <v>Johor</v>
      </c>
      <c r="B258" s="3" t="s">
        <v>7</v>
      </c>
      <c r="C258" s="41" t="str">
        <f ca="1">TRIM(Table1[[#This Row],[Location]])</f>
        <v>Bangunan Wakaf Majlis Agama Islam</v>
      </c>
      <c r="D258" s="3" t="s">
        <v>532</v>
      </c>
      <c r="E258" s="3" t="s">
        <v>46</v>
      </c>
      <c r="F258" s="8">
        <v>1</v>
      </c>
      <c r="G258" s="45"/>
      <c r="H258" s="45"/>
      <c r="I258" s="45">
        <v>15.61</v>
      </c>
      <c r="J258" s="106">
        <f t="shared" ref="J258:J321" si="40">I258*10.76391</f>
        <v>168.02463509999998</v>
      </c>
      <c r="K258" s="3"/>
      <c r="M258" s="50">
        <v>25.62</v>
      </c>
      <c r="N258" s="51">
        <f t="shared" ref="N258:N321" si="41">M258/10.7639</f>
        <v>2.380178188203161</v>
      </c>
      <c r="O258" s="21"/>
      <c r="P258" s="28"/>
    </row>
    <row r="259" spans="1:16" x14ac:dyDescent="0.2">
      <c r="A259" s="3" t="str">
        <f t="shared" si="39"/>
        <v>Johor</v>
      </c>
      <c r="B259" s="3" t="s">
        <v>7</v>
      </c>
      <c r="C259" s="41" t="str">
        <f ca="1">TRIM(Table1[[#This Row],[Location]])</f>
        <v>Bangunan Wakaf Majlis Agama Islam</v>
      </c>
      <c r="D259" s="3" t="s">
        <v>532</v>
      </c>
      <c r="E259" s="3" t="s">
        <v>46</v>
      </c>
      <c r="G259" s="45">
        <v>21</v>
      </c>
      <c r="H259" s="45">
        <v>22</v>
      </c>
      <c r="I259" s="45">
        <f>AVERAGE(H259,G259)</f>
        <v>21.5</v>
      </c>
      <c r="J259" s="106">
        <f t="shared" si="40"/>
        <v>231.42406499999998</v>
      </c>
      <c r="K259" s="50">
        <v>21.62</v>
      </c>
      <c r="L259" s="50">
        <v>22.42</v>
      </c>
      <c r="M259" s="50">
        <f>AVERAGE(L259,K259)</f>
        <v>22.020000000000003</v>
      </c>
      <c r="N259" s="51">
        <f t="shared" si="41"/>
        <v>2.0457269205399533</v>
      </c>
      <c r="O259" s="21"/>
      <c r="P259" s="24"/>
    </row>
    <row r="260" spans="1:16" x14ac:dyDescent="0.2">
      <c r="A260" s="3" t="str">
        <f t="shared" si="39"/>
        <v>Johor</v>
      </c>
      <c r="B260" s="3" t="s">
        <v>7</v>
      </c>
      <c r="C260" s="41" t="str">
        <f ca="1">TRIM(Table1[[#This Row],[Location]])</f>
        <v>Bangunan Wakaf Majlis Agama Islam</v>
      </c>
      <c r="D260" s="3" t="s">
        <v>532</v>
      </c>
      <c r="E260" s="3" t="s">
        <v>46</v>
      </c>
      <c r="G260" s="45"/>
      <c r="H260" s="45"/>
      <c r="I260" s="45">
        <v>34</v>
      </c>
      <c r="J260" s="106">
        <f t="shared" si="40"/>
        <v>365.97293999999999</v>
      </c>
      <c r="K260" s="50">
        <v>23.53</v>
      </c>
      <c r="L260" s="50">
        <v>25.88</v>
      </c>
      <c r="M260" s="50">
        <f>AVERAGE(L260,K260)</f>
        <v>24.704999999999998</v>
      </c>
      <c r="N260" s="51">
        <f t="shared" si="41"/>
        <v>2.295171824338762</v>
      </c>
      <c r="O260" s="21"/>
      <c r="P260" s="24"/>
    </row>
    <row r="261" spans="1:16" x14ac:dyDescent="0.2">
      <c r="A261" s="3" t="str">
        <f t="shared" si="39"/>
        <v>Johor</v>
      </c>
      <c r="B261" s="3" t="s">
        <v>7</v>
      </c>
      <c r="C261" s="41" t="str">
        <f ca="1">TRIM(Table1[[#This Row],[Location]])</f>
        <v>Wisma YPJ</v>
      </c>
      <c r="D261" s="3" t="s">
        <v>533</v>
      </c>
      <c r="E261" s="3" t="s">
        <v>46</v>
      </c>
      <c r="F261" s="8" t="s">
        <v>43</v>
      </c>
      <c r="G261" s="45"/>
      <c r="H261" s="45"/>
      <c r="I261" s="45">
        <v>319</v>
      </c>
      <c r="J261" s="106">
        <f t="shared" si="40"/>
        <v>3433.6872899999998</v>
      </c>
      <c r="K261" s="3"/>
      <c r="M261" s="50">
        <v>7.84</v>
      </c>
      <c r="N261" s="51">
        <f t="shared" si="41"/>
        <v>0.72836053846654092</v>
      </c>
      <c r="O261" s="21"/>
      <c r="P261" s="24"/>
    </row>
    <row r="262" spans="1:16" x14ac:dyDescent="0.2">
      <c r="A262" s="3" t="str">
        <f t="shared" si="39"/>
        <v>Johor</v>
      </c>
      <c r="B262" s="3" t="str">
        <f>B261</f>
        <v>Johor Bahru</v>
      </c>
      <c r="C262" s="41" t="str">
        <f ca="1">TRIM(Table1[[#This Row],[Location]])</f>
        <v>Wisma YPJ</v>
      </c>
      <c r="D262" s="3" t="s">
        <v>533</v>
      </c>
      <c r="E262" s="3" t="s">
        <v>46</v>
      </c>
      <c r="F262" s="8" t="s">
        <v>56</v>
      </c>
      <c r="G262" s="45"/>
      <c r="H262" s="45"/>
      <c r="I262" s="45">
        <v>342</v>
      </c>
      <c r="J262" s="106">
        <f t="shared" si="40"/>
        <v>3681.2572199999995</v>
      </c>
      <c r="K262" s="3"/>
      <c r="M262" s="50">
        <v>11.69</v>
      </c>
      <c r="N262" s="51">
        <f t="shared" si="41"/>
        <v>1.0860375886063602</v>
      </c>
      <c r="O262" s="21"/>
      <c r="P262" s="24"/>
    </row>
    <row r="263" spans="1:16" x14ac:dyDescent="0.2">
      <c r="A263" s="3" t="str">
        <f t="shared" si="39"/>
        <v>Johor</v>
      </c>
      <c r="B263" s="3" t="str">
        <f>B262</f>
        <v>Johor Bahru</v>
      </c>
      <c r="C263" s="41" t="str">
        <f ca="1">TRIM(Table1[[#This Row],[Location]])</f>
        <v>Wisma YPJ</v>
      </c>
      <c r="D263" s="3" t="s">
        <v>533</v>
      </c>
      <c r="E263" s="3" t="s">
        <v>46</v>
      </c>
      <c r="F263" s="78" t="s">
        <v>54</v>
      </c>
      <c r="G263" s="45"/>
      <c r="H263" s="45"/>
      <c r="I263" s="45">
        <v>409</v>
      </c>
      <c r="J263" s="106">
        <f t="shared" si="40"/>
        <v>4402.4391900000001</v>
      </c>
      <c r="K263" s="3"/>
      <c r="M263" s="50">
        <v>11.01</v>
      </c>
      <c r="N263" s="51">
        <f t="shared" si="41"/>
        <v>1.0228634602699764</v>
      </c>
      <c r="O263" s="21"/>
      <c r="P263" s="24"/>
    </row>
    <row r="264" spans="1:16" x14ac:dyDescent="0.2">
      <c r="A264" s="3" t="str">
        <f t="shared" si="39"/>
        <v>Johor</v>
      </c>
      <c r="B264" s="3" t="str">
        <f>B263</f>
        <v>Johor Bahru</v>
      </c>
      <c r="C264" s="41" t="str">
        <f ca="1">TRIM(Table1[[#This Row],[Location]])</f>
        <v>Wisma YPJ</v>
      </c>
      <c r="D264" s="3" t="s">
        <v>533</v>
      </c>
      <c r="E264" s="3" t="s">
        <v>46</v>
      </c>
      <c r="F264" s="78">
        <v>3</v>
      </c>
      <c r="G264" s="45"/>
      <c r="H264" s="45"/>
      <c r="I264" s="45">
        <v>409</v>
      </c>
      <c r="J264" s="106">
        <f t="shared" si="40"/>
        <v>4402.4391900000001</v>
      </c>
      <c r="K264" s="3"/>
      <c r="M264" s="50">
        <v>9.7898272407297995</v>
      </c>
      <c r="N264" s="51">
        <f t="shared" si="41"/>
        <v>0.90950559190718971</v>
      </c>
      <c r="O264" s="21"/>
      <c r="P264" s="24"/>
    </row>
    <row r="265" spans="1:16" x14ac:dyDescent="0.2">
      <c r="A265" s="3" t="str">
        <f t="shared" si="39"/>
        <v>Johor</v>
      </c>
      <c r="B265" s="3" t="str">
        <f t="shared" ref="B265:B277" si="42">B264</f>
        <v>Johor Bahru</v>
      </c>
      <c r="C265" s="41" t="str">
        <f ca="1">TRIM(Table1[[#This Row],[Location]])</f>
        <v>Wisma Ang</v>
      </c>
      <c r="D265" s="3" t="s">
        <v>533</v>
      </c>
      <c r="E265" s="3" t="s">
        <v>46</v>
      </c>
      <c r="F265" s="78">
        <v>2</v>
      </c>
      <c r="G265" s="45"/>
      <c r="H265" s="45"/>
      <c r="I265" s="45">
        <v>639</v>
      </c>
      <c r="J265" s="106">
        <f t="shared" si="40"/>
        <v>6878.1384899999994</v>
      </c>
      <c r="K265" s="3"/>
      <c r="M265" s="50">
        <v>21.53</v>
      </c>
      <c r="N265" s="51">
        <f t="shared" si="41"/>
        <v>2.0002043868857942</v>
      </c>
      <c r="O265" s="21"/>
      <c r="P265" s="24"/>
    </row>
    <row r="266" spans="1:16" x14ac:dyDescent="0.2">
      <c r="A266" s="3" t="str">
        <f t="shared" si="39"/>
        <v>Johor</v>
      </c>
      <c r="B266" s="3" t="str">
        <f t="shared" si="42"/>
        <v>Johor Bahru</v>
      </c>
      <c r="C266" s="41" t="str">
        <f ca="1">TRIM(Table1[[#This Row],[Location]])</f>
        <v>Wisma Ang</v>
      </c>
      <c r="D266" s="3" t="s">
        <v>533</v>
      </c>
      <c r="E266" s="3" t="s">
        <v>46</v>
      </c>
      <c r="F266" s="78">
        <v>3</v>
      </c>
      <c r="G266" s="45"/>
      <c r="H266" s="45"/>
      <c r="I266" s="45">
        <v>94</v>
      </c>
      <c r="J266" s="106">
        <f t="shared" si="40"/>
        <v>1011.8075399999999</v>
      </c>
      <c r="K266" s="3"/>
      <c r="M266" s="50">
        <v>21.53</v>
      </c>
      <c r="N266" s="51">
        <f t="shared" si="41"/>
        <v>2.0002043868857942</v>
      </c>
      <c r="O266" s="21"/>
      <c r="P266" s="24"/>
    </row>
    <row r="267" spans="1:16" x14ac:dyDescent="0.2">
      <c r="A267" s="3" t="str">
        <f t="shared" si="39"/>
        <v>Johor</v>
      </c>
      <c r="B267" s="3" t="str">
        <f t="shared" si="42"/>
        <v>Johor Bahru</v>
      </c>
      <c r="C267" s="41" t="str">
        <f ca="1">TRIM(Table1[[#This Row],[Location]])</f>
        <v>Wisma Ang</v>
      </c>
      <c r="D267" s="3" t="s">
        <v>533</v>
      </c>
      <c r="E267" s="3" t="s">
        <v>46</v>
      </c>
      <c r="F267" s="78"/>
      <c r="G267" s="45">
        <v>216</v>
      </c>
      <c r="H267" s="45">
        <v>550</v>
      </c>
      <c r="I267" s="45">
        <f>AVERAGE(H267,G267)</f>
        <v>383</v>
      </c>
      <c r="J267" s="106">
        <f t="shared" si="40"/>
        <v>4122.5775299999996</v>
      </c>
      <c r="K267" s="3"/>
      <c r="M267" s="50">
        <v>18.940000000000001</v>
      </c>
      <c r="N267" s="51">
        <f t="shared" si="41"/>
        <v>1.7595852804280978</v>
      </c>
      <c r="O267" s="21"/>
      <c r="P267" s="24"/>
    </row>
    <row r="268" spans="1:16" x14ac:dyDescent="0.2">
      <c r="A268" s="3" t="str">
        <f t="shared" si="39"/>
        <v>Johor</v>
      </c>
      <c r="B268" s="3" t="str">
        <f t="shared" si="42"/>
        <v>Johor Bahru</v>
      </c>
      <c r="C268" s="41" t="str">
        <f ca="1">TRIM(Table1[[#This Row],[Location]])</f>
        <v>Wisma Daiman</v>
      </c>
      <c r="D268" s="3" t="s">
        <v>533</v>
      </c>
      <c r="E268" s="3" t="s">
        <v>46</v>
      </c>
      <c r="F268" s="78" t="s">
        <v>43</v>
      </c>
      <c r="G268" s="45"/>
      <c r="H268" s="45"/>
      <c r="I268" s="45">
        <v>1374</v>
      </c>
      <c r="J268" s="106">
        <f t="shared" si="40"/>
        <v>14789.61234</v>
      </c>
      <c r="K268" s="3"/>
      <c r="M268" s="50">
        <v>56.41</v>
      </c>
      <c r="N268" s="51">
        <f t="shared" si="41"/>
        <v>5.2406655580226493</v>
      </c>
      <c r="O268" s="21"/>
      <c r="P268" s="28"/>
    </row>
    <row r="269" spans="1:16" x14ac:dyDescent="0.2">
      <c r="A269" s="3" t="str">
        <f t="shared" si="39"/>
        <v>Johor</v>
      </c>
      <c r="B269" s="3" t="str">
        <f t="shared" si="42"/>
        <v>Johor Bahru</v>
      </c>
      <c r="C269" s="41" t="str">
        <f ca="1">TRIM(Table1[[#This Row],[Location]])</f>
        <v>Wisma Daiman</v>
      </c>
      <c r="D269" s="3" t="s">
        <v>533</v>
      </c>
      <c r="E269" s="3" t="s">
        <v>46</v>
      </c>
      <c r="F269" s="78">
        <v>3</v>
      </c>
      <c r="G269" s="45">
        <v>48</v>
      </c>
      <c r="H269" s="45">
        <v>97</v>
      </c>
      <c r="I269" s="45">
        <f t="shared" ref="I269:I275" si="43">AVERAGE(H269,G269)</f>
        <v>72.5</v>
      </c>
      <c r="J269" s="106">
        <f t="shared" si="40"/>
        <v>780.38347499999998</v>
      </c>
      <c r="K269" s="3"/>
      <c r="M269" s="50">
        <v>17.760000000000002</v>
      </c>
      <c r="N269" s="51">
        <f t="shared" si="41"/>
        <v>1.6499595871384909</v>
      </c>
      <c r="O269" s="21"/>
      <c r="P269" s="28"/>
    </row>
    <row r="270" spans="1:16" x14ac:dyDescent="0.2">
      <c r="A270" s="3" t="str">
        <f t="shared" si="39"/>
        <v>Johor</v>
      </c>
      <c r="B270" s="3" t="str">
        <f t="shared" si="42"/>
        <v>Johor Bahru</v>
      </c>
      <c r="C270" s="41" t="str">
        <f ca="1">TRIM(Table1[[#This Row],[Location]])</f>
        <v>Wisma Daiman</v>
      </c>
      <c r="D270" s="3" t="s">
        <v>533</v>
      </c>
      <c r="E270" s="3" t="s">
        <v>46</v>
      </c>
      <c r="F270" s="78"/>
      <c r="G270" s="45">
        <v>106</v>
      </c>
      <c r="H270" s="45">
        <v>135</v>
      </c>
      <c r="I270" s="45">
        <f t="shared" si="43"/>
        <v>120.5</v>
      </c>
      <c r="J270" s="106">
        <f t="shared" si="40"/>
        <v>1297.0511549999999</v>
      </c>
      <c r="K270" s="50">
        <v>16.149999999999999</v>
      </c>
      <c r="L270" s="50">
        <v>18.84</v>
      </c>
      <c r="M270" s="50">
        <f t="shared" ref="M270:M275" si="44">AVERAGE(L270,K270)</f>
        <v>17.494999999999997</v>
      </c>
      <c r="N270" s="51">
        <f t="shared" si="41"/>
        <v>1.6253402577132823</v>
      </c>
      <c r="O270" s="21"/>
      <c r="P270" s="28"/>
    </row>
    <row r="271" spans="1:16" x14ac:dyDescent="0.2">
      <c r="A271" s="3" t="str">
        <f t="shared" si="39"/>
        <v>Johor</v>
      </c>
      <c r="B271" s="3" t="str">
        <f t="shared" si="42"/>
        <v>Johor Bahru</v>
      </c>
      <c r="C271" s="41" t="str">
        <f ca="1">TRIM(Table1[[#This Row],[Location]])</f>
        <v>Medini 6, Iskandar Puteri</v>
      </c>
      <c r="D271" s="3" t="s">
        <v>533</v>
      </c>
      <c r="E271" s="3" t="s">
        <v>46</v>
      </c>
      <c r="F271" s="78" t="s">
        <v>43</v>
      </c>
      <c r="G271" s="45">
        <v>67</v>
      </c>
      <c r="H271" s="45">
        <v>576</v>
      </c>
      <c r="I271" s="45">
        <f t="shared" si="43"/>
        <v>321.5</v>
      </c>
      <c r="J271" s="106">
        <f t="shared" si="40"/>
        <v>3460.5970649999999</v>
      </c>
      <c r="K271" s="50">
        <v>38.71</v>
      </c>
      <c r="L271" s="50">
        <v>54.91</v>
      </c>
      <c r="M271" s="50">
        <f t="shared" si="44"/>
        <v>46.81</v>
      </c>
      <c r="N271" s="51">
        <f t="shared" si="41"/>
        <v>4.3487955109207634</v>
      </c>
      <c r="O271" s="21"/>
      <c r="P271" s="28"/>
    </row>
    <row r="272" spans="1:16" x14ac:dyDescent="0.2">
      <c r="A272" s="3" t="str">
        <f t="shared" si="39"/>
        <v>Johor</v>
      </c>
      <c r="B272" s="3" t="str">
        <f t="shared" si="42"/>
        <v>Johor Bahru</v>
      </c>
      <c r="C272" s="41" t="str">
        <f ca="1">TRIM(Table1[[#This Row],[Location]])</f>
        <v>Medini 6, Iskandar Puteri</v>
      </c>
      <c r="D272" s="3" t="s">
        <v>533</v>
      </c>
      <c r="E272" s="3" t="s">
        <v>46</v>
      </c>
      <c r="F272" s="78">
        <v>1</v>
      </c>
      <c r="G272" s="45">
        <v>302</v>
      </c>
      <c r="H272" s="45">
        <v>1186</v>
      </c>
      <c r="I272" s="45">
        <f t="shared" si="43"/>
        <v>744</v>
      </c>
      <c r="J272" s="106">
        <f t="shared" si="40"/>
        <v>8008.3490399999991</v>
      </c>
      <c r="K272" s="50">
        <v>46.93</v>
      </c>
      <c r="L272" s="50">
        <v>48.44</v>
      </c>
      <c r="M272" s="50">
        <f t="shared" si="44"/>
        <v>47.685000000000002</v>
      </c>
      <c r="N272" s="51">
        <f t="shared" si="41"/>
        <v>4.4300857495889039</v>
      </c>
      <c r="O272" s="21"/>
      <c r="P272" s="28"/>
    </row>
    <row r="273" spans="1:17" x14ac:dyDescent="0.2">
      <c r="A273" s="3" t="str">
        <f t="shared" si="39"/>
        <v>Johor</v>
      </c>
      <c r="B273" s="3" t="str">
        <f t="shared" si="42"/>
        <v>Johor Bahru</v>
      </c>
      <c r="C273" s="41" t="str">
        <f ca="1">TRIM(Table1[[#This Row],[Location]])</f>
        <v>Medini 7, Iskandar Puteri</v>
      </c>
      <c r="D273" s="3" t="s">
        <v>533</v>
      </c>
      <c r="E273" s="3" t="s">
        <v>46</v>
      </c>
      <c r="F273" s="78" t="s">
        <v>57</v>
      </c>
      <c r="G273" s="45">
        <v>512</v>
      </c>
      <c r="H273" s="45">
        <v>3456</v>
      </c>
      <c r="I273" s="45">
        <f t="shared" si="43"/>
        <v>1984</v>
      </c>
      <c r="J273" s="106">
        <f t="shared" si="40"/>
        <v>21355.597439999998</v>
      </c>
      <c r="K273" s="50">
        <v>44.14</v>
      </c>
      <c r="L273" s="50">
        <v>49.43</v>
      </c>
      <c r="M273" s="50">
        <f t="shared" si="44"/>
        <v>46.784999999999997</v>
      </c>
      <c r="N273" s="51">
        <f t="shared" si="41"/>
        <v>4.3464729326731018</v>
      </c>
      <c r="O273" s="21"/>
      <c r="P273" s="28"/>
    </row>
    <row r="274" spans="1:17" x14ac:dyDescent="0.2">
      <c r="A274" s="3" t="str">
        <f t="shared" si="39"/>
        <v>Johor</v>
      </c>
      <c r="B274" s="3" t="str">
        <f t="shared" si="42"/>
        <v>Johor Bahru</v>
      </c>
      <c r="C274" s="41" t="str">
        <f ca="1">TRIM(Table1[[#This Row],[Location]])</f>
        <v>Medini 7, Iskandar Puteri</v>
      </c>
      <c r="D274" s="3" t="s">
        <v>533</v>
      </c>
      <c r="E274" s="3" t="s">
        <v>46</v>
      </c>
      <c r="F274" s="78">
        <v>2</v>
      </c>
      <c r="G274" s="45">
        <v>336</v>
      </c>
      <c r="H274" s="45">
        <v>2232</v>
      </c>
      <c r="I274" s="45">
        <f t="shared" si="43"/>
        <v>1284</v>
      </c>
      <c r="J274" s="106">
        <f t="shared" si="40"/>
        <v>13820.860439999999</v>
      </c>
      <c r="K274" s="50">
        <v>43.59</v>
      </c>
      <c r="L274" s="50">
        <v>43.6</v>
      </c>
      <c r="M274" s="50">
        <f t="shared" si="44"/>
        <v>43.594999999999999</v>
      </c>
      <c r="N274" s="51">
        <f t="shared" si="41"/>
        <v>4.0501119482715371</v>
      </c>
      <c r="O274" s="21"/>
      <c r="P274" s="28"/>
    </row>
    <row r="275" spans="1:17" x14ac:dyDescent="0.2">
      <c r="A275" s="3" t="str">
        <f t="shared" si="39"/>
        <v>Johor</v>
      </c>
      <c r="B275" s="3" t="str">
        <f t="shared" si="42"/>
        <v>Johor Bahru</v>
      </c>
      <c r="C275" s="41" t="str">
        <f ca="1">TRIM(Table1[[#This Row],[Location]])</f>
        <v>Medini 7, Iskandar Puteri</v>
      </c>
      <c r="D275" s="3" t="s">
        <v>533</v>
      </c>
      <c r="E275" s="3" t="s">
        <v>46</v>
      </c>
      <c r="F275" s="78">
        <v>3</v>
      </c>
      <c r="G275" s="45">
        <v>156</v>
      </c>
      <c r="H275" s="45">
        <v>640</v>
      </c>
      <c r="I275" s="45">
        <f t="shared" si="43"/>
        <v>398</v>
      </c>
      <c r="J275" s="106">
        <f t="shared" si="40"/>
        <v>4284.0361800000001</v>
      </c>
      <c r="K275" s="50">
        <v>43.59</v>
      </c>
      <c r="L275" s="50">
        <v>46.35</v>
      </c>
      <c r="M275" s="50">
        <f t="shared" si="44"/>
        <v>44.97</v>
      </c>
      <c r="N275" s="51">
        <f t="shared" si="41"/>
        <v>4.1778537518929015</v>
      </c>
      <c r="P275" s="34"/>
      <c r="Q275" s="35"/>
    </row>
    <row r="276" spans="1:17" x14ac:dyDescent="0.2">
      <c r="A276" s="3" t="str">
        <f t="shared" si="39"/>
        <v>Johor</v>
      </c>
      <c r="B276" s="3" t="str">
        <f t="shared" si="42"/>
        <v>Johor Bahru</v>
      </c>
      <c r="C276" s="41" t="str">
        <f ca="1">TRIM(Table1[[#This Row],[Location]])</f>
        <v>Petronas Building</v>
      </c>
      <c r="D276" s="3" t="s">
        <v>533</v>
      </c>
      <c r="E276" s="3" t="s">
        <v>46</v>
      </c>
      <c r="F276" s="78">
        <v>3</v>
      </c>
      <c r="G276" s="45"/>
      <c r="H276" s="45"/>
      <c r="I276" s="45">
        <v>123</v>
      </c>
      <c r="J276" s="106">
        <f t="shared" si="40"/>
        <v>1323.96093</v>
      </c>
      <c r="K276" s="3"/>
      <c r="M276" s="50">
        <v>24.76</v>
      </c>
      <c r="N276" s="51">
        <f t="shared" si="41"/>
        <v>2.3002814964836169</v>
      </c>
      <c r="P276" s="34"/>
      <c r="Q276" s="35"/>
    </row>
    <row r="277" spans="1:17" x14ac:dyDescent="0.2">
      <c r="A277" s="3" t="str">
        <f t="shared" si="39"/>
        <v>Johor</v>
      </c>
      <c r="B277" s="3" t="str">
        <f t="shared" si="42"/>
        <v>Johor Bahru</v>
      </c>
      <c r="C277" s="41" t="str">
        <f ca="1">TRIM(Table1[[#This Row],[Location]])</f>
        <v>PERKESO Building</v>
      </c>
      <c r="D277" s="3" t="s">
        <v>533</v>
      </c>
      <c r="E277" s="3" t="s">
        <v>46</v>
      </c>
      <c r="F277" s="78">
        <v>2</v>
      </c>
      <c r="G277" s="45"/>
      <c r="H277" s="45"/>
      <c r="I277" s="45">
        <v>640</v>
      </c>
      <c r="J277" s="106">
        <f t="shared" si="40"/>
        <v>6888.902399999999</v>
      </c>
      <c r="K277" s="3"/>
      <c r="M277" s="50">
        <v>25.8</v>
      </c>
      <c r="N277" s="51">
        <f t="shared" si="41"/>
        <v>2.3969007515863212</v>
      </c>
      <c r="P277" s="34"/>
      <c r="Q277" s="35"/>
    </row>
    <row r="278" spans="1:17" x14ac:dyDescent="0.2">
      <c r="A278" s="3" t="s">
        <v>41</v>
      </c>
      <c r="B278" s="3" t="s">
        <v>58</v>
      </c>
      <c r="C278" s="41" t="str">
        <f ca="1">TRIM(Table1[[#This Row],[Location]])</f>
        <v>Jalan Dato' Tan Seng Leong</v>
      </c>
      <c r="D278" s="3" t="s">
        <v>531</v>
      </c>
      <c r="E278" s="3" t="s">
        <v>4</v>
      </c>
      <c r="F278" s="8">
        <f t="shared" ref="F278:F302" si="45">F277</f>
        <v>2</v>
      </c>
      <c r="G278" s="45"/>
      <c r="H278" s="45"/>
      <c r="I278" s="52">
        <v>117</v>
      </c>
      <c r="J278" s="106">
        <f t="shared" si="40"/>
        <v>1259.3774699999999</v>
      </c>
      <c r="K278" s="50">
        <v>25.641025641025642</v>
      </c>
      <c r="L278" s="50">
        <v>28.205128205128204</v>
      </c>
      <c r="M278" s="50">
        <f t="shared" ref="M278:M283" si="46">AVERAGE(L278,K278)</f>
        <v>26.923076923076923</v>
      </c>
      <c r="N278" s="51">
        <f t="shared" si="41"/>
        <v>2.5012381128658689</v>
      </c>
      <c r="P278" s="34"/>
      <c r="Q278" s="36"/>
    </row>
    <row r="279" spans="1:17" x14ac:dyDescent="0.2">
      <c r="A279" s="3" t="s">
        <v>41</v>
      </c>
      <c r="B279" s="3" t="s">
        <v>58</v>
      </c>
      <c r="C279" s="41" t="str">
        <f ca="1">TRIM(Table1[[#This Row],[Location]])</f>
        <v>Jalan Dato' Rauf</v>
      </c>
      <c r="D279" s="3" t="s">
        <v>531</v>
      </c>
      <c r="E279" s="3" t="s">
        <v>4</v>
      </c>
      <c r="F279" s="8">
        <f t="shared" si="45"/>
        <v>2</v>
      </c>
      <c r="G279" s="45"/>
      <c r="H279" s="45"/>
      <c r="I279" s="52">
        <v>129</v>
      </c>
      <c r="J279" s="106">
        <f t="shared" si="40"/>
        <v>1388.5443899999998</v>
      </c>
      <c r="K279" s="50">
        <v>18.604651162790699</v>
      </c>
      <c r="L279" s="50">
        <v>28.68217054263566</v>
      </c>
      <c r="M279" s="50">
        <f t="shared" si="46"/>
        <v>23.643410852713181</v>
      </c>
      <c r="N279" s="51">
        <f t="shared" si="41"/>
        <v>2.196546869881101</v>
      </c>
      <c r="P279" s="34"/>
      <c r="Q279" s="36"/>
    </row>
    <row r="280" spans="1:17" x14ac:dyDescent="0.2">
      <c r="A280" s="3" t="s">
        <v>41</v>
      </c>
      <c r="B280" s="3" t="s">
        <v>58</v>
      </c>
      <c r="C280" s="41" t="str">
        <f ca="1">TRIM(Table1[[#This Row],[Location]])</f>
        <v>Jalan Captain Ahmad</v>
      </c>
      <c r="D280" s="3" t="s">
        <v>531</v>
      </c>
      <c r="E280" s="3" t="s">
        <v>4</v>
      </c>
      <c r="F280" s="8">
        <f t="shared" si="45"/>
        <v>2</v>
      </c>
      <c r="G280" s="45"/>
      <c r="H280" s="45"/>
      <c r="I280" s="52">
        <v>140</v>
      </c>
      <c r="J280" s="106">
        <f t="shared" si="40"/>
        <v>1506.9473999999998</v>
      </c>
      <c r="K280" s="50">
        <v>14.285714285714286</v>
      </c>
      <c r="L280" s="50">
        <v>17.857142857142858</v>
      </c>
      <c r="M280" s="50">
        <f t="shared" si="46"/>
        <v>16.071428571428573</v>
      </c>
      <c r="N280" s="51">
        <f t="shared" si="41"/>
        <v>1.4930860163536055</v>
      </c>
      <c r="P280" s="34"/>
      <c r="Q280" s="35"/>
    </row>
    <row r="281" spans="1:17" x14ac:dyDescent="0.2">
      <c r="A281" s="3" t="s">
        <v>41</v>
      </c>
      <c r="B281" s="3" t="s">
        <v>58</v>
      </c>
      <c r="C281" s="41" t="str">
        <f ca="1">TRIM(Table1[[#This Row],[Location]])</f>
        <v>Jalan Sentol 1</v>
      </c>
      <c r="D281" s="3" t="s">
        <v>531</v>
      </c>
      <c r="E281" s="3" t="s">
        <v>4</v>
      </c>
      <c r="F281" s="8">
        <f t="shared" si="45"/>
        <v>2</v>
      </c>
      <c r="G281" s="45"/>
      <c r="H281" s="45"/>
      <c r="I281" s="52">
        <v>48</v>
      </c>
      <c r="J281" s="106">
        <f t="shared" si="40"/>
        <v>516.66768000000002</v>
      </c>
      <c r="K281" s="50">
        <v>56.25</v>
      </c>
      <c r="L281" s="50">
        <v>81.25</v>
      </c>
      <c r="M281" s="50">
        <f t="shared" si="46"/>
        <v>68.75</v>
      </c>
      <c r="N281" s="51">
        <f t="shared" si="41"/>
        <v>6.3870901810682001</v>
      </c>
      <c r="P281" s="29"/>
      <c r="Q281" s="36"/>
    </row>
    <row r="282" spans="1:17" x14ac:dyDescent="0.2">
      <c r="A282" s="3" t="s">
        <v>41</v>
      </c>
      <c r="B282" s="3" t="s">
        <v>58</v>
      </c>
      <c r="C282" s="41" t="str">
        <f ca="1">TRIM(Table1[[#This Row],[Location]])</f>
        <v>Jalan Teoh Siow Khor</v>
      </c>
      <c r="D282" s="3" t="s">
        <v>531</v>
      </c>
      <c r="E282" s="3" t="s">
        <v>4</v>
      </c>
      <c r="F282" s="8">
        <f t="shared" si="45"/>
        <v>2</v>
      </c>
      <c r="G282" s="45"/>
      <c r="H282" s="45"/>
      <c r="I282" s="52">
        <v>142</v>
      </c>
      <c r="J282" s="106">
        <f t="shared" si="40"/>
        <v>1528.4752199999998</v>
      </c>
      <c r="K282" s="50">
        <v>15.492957746478874</v>
      </c>
      <c r="L282" s="50">
        <v>17.6056338028169</v>
      </c>
      <c r="M282" s="50">
        <f t="shared" si="46"/>
        <v>16.549295774647888</v>
      </c>
      <c r="N282" s="51">
        <f t="shared" si="41"/>
        <v>1.5374813752123198</v>
      </c>
      <c r="P282" s="21"/>
      <c r="Q282" s="28"/>
    </row>
    <row r="283" spans="1:17" x14ac:dyDescent="0.2">
      <c r="A283" s="3" t="s">
        <v>41</v>
      </c>
      <c r="B283" s="3" t="s">
        <v>58</v>
      </c>
      <c r="C283" s="41" t="str">
        <f ca="1">TRIM(Table1[[#This Row],[Location]])</f>
        <v>Jalan Dato Haji Hassan</v>
      </c>
      <c r="D283" s="3" t="s">
        <v>531</v>
      </c>
      <c r="E283" s="3" t="s">
        <v>4</v>
      </c>
      <c r="F283" s="8">
        <f t="shared" si="45"/>
        <v>2</v>
      </c>
      <c r="G283" s="45"/>
      <c r="H283" s="45"/>
      <c r="I283" s="52">
        <v>130</v>
      </c>
      <c r="J283" s="106">
        <f t="shared" si="40"/>
        <v>1399.3082999999999</v>
      </c>
      <c r="K283" s="50">
        <v>25.384615384615383</v>
      </c>
      <c r="L283" s="50">
        <v>29.23076923076923</v>
      </c>
      <c r="M283" s="50">
        <f t="shared" si="46"/>
        <v>27.307692307692307</v>
      </c>
      <c r="N283" s="51">
        <f t="shared" si="41"/>
        <v>2.5369700859068094</v>
      </c>
      <c r="P283" s="21"/>
      <c r="Q283" s="28"/>
    </row>
    <row r="284" spans="1:17" x14ac:dyDescent="0.2">
      <c r="A284" s="3" t="s">
        <v>41</v>
      </c>
      <c r="B284" s="3" t="s">
        <v>58</v>
      </c>
      <c r="C284" s="41" t="str">
        <f ca="1">TRIM(Table1[[#This Row],[Location]])</f>
        <v>Jalan Syed Abdul Hamid Saggaf</v>
      </c>
      <c r="D284" s="3" t="s">
        <v>531</v>
      </c>
      <c r="E284" s="3" t="s">
        <v>4</v>
      </c>
      <c r="F284" s="8">
        <f t="shared" si="45"/>
        <v>2</v>
      </c>
      <c r="G284" s="45"/>
      <c r="H284" s="45"/>
      <c r="I284" s="52">
        <v>130</v>
      </c>
      <c r="J284" s="106">
        <f t="shared" si="40"/>
        <v>1399.3082999999999</v>
      </c>
      <c r="M284" s="50">
        <v>26.923076923076923</v>
      </c>
      <c r="N284" s="51">
        <f t="shared" si="41"/>
        <v>2.5012381128658689</v>
      </c>
      <c r="P284" s="21"/>
      <c r="Q284" s="28"/>
    </row>
    <row r="285" spans="1:17" x14ac:dyDescent="0.2">
      <c r="A285" s="3" t="s">
        <v>41</v>
      </c>
      <c r="B285" s="3" t="s">
        <v>58</v>
      </c>
      <c r="C285" s="41" t="str">
        <f ca="1">TRIM(Table1[[#This Row],[Location]])</f>
        <v>Jalan Besar, Simpang Renggam</v>
      </c>
      <c r="D285" s="3" t="s">
        <v>531</v>
      </c>
      <c r="E285" s="3" t="s">
        <v>4</v>
      </c>
      <c r="F285" s="8">
        <f t="shared" si="45"/>
        <v>2</v>
      </c>
      <c r="G285" s="45"/>
      <c r="H285" s="45"/>
      <c r="I285" s="52">
        <v>127</v>
      </c>
      <c r="J285" s="106">
        <f t="shared" si="40"/>
        <v>1367.01657</v>
      </c>
      <c r="K285" s="50">
        <v>15.748031496062993</v>
      </c>
      <c r="L285" s="50">
        <v>19.685039370078741</v>
      </c>
      <c r="M285" s="50">
        <f>AVERAGE(K285,L285)</f>
        <v>17.716535433070867</v>
      </c>
      <c r="N285" s="51">
        <f t="shared" si="41"/>
        <v>1.645921592830746</v>
      </c>
      <c r="P285" s="21"/>
      <c r="Q285" s="28"/>
    </row>
    <row r="286" spans="1:17" x14ac:dyDescent="0.2">
      <c r="A286" s="3" t="s">
        <v>41</v>
      </c>
      <c r="B286" s="3" t="s">
        <v>58</v>
      </c>
      <c r="C286" s="41" t="str">
        <f ca="1">TRIM(Table1[[#This Row],[Location]])</f>
        <v>Pusat Perniagaan Pelangi</v>
      </c>
      <c r="D286" s="3" t="s">
        <v>531</v>
      </c>
      <c r="E286" s="3" t="s">
        <v>4</v>
      </c>
      <c r="F286" s="8">
        <f t="shared" si="45"/>
        <v>2</v>
      </c>
      <c r="G286" s="45"/>
      <c r="H286" s="45"/>
      <c r="I286" s="52">
        <v>171</v>
      </c>
      <c r="J286" s="106">
        <f t="shared" si="40"/>
        <v>1840.6286099999998</v>
      </c>
      <c r="K286" s="50">
        <v>5.8479532163742691</v>
      </c>
      <c r="L286" s="50">
        <v>6.4327485380116958</v>
      </c>
      <c r="M286" s="50">
        <f>AVERAGE(K286,L286)</f>
        <v>6.1403508771929829</v>
      </c>
      <c r="N286" s="51">
        <f t="shared" si="41"/>
        <v>0.5704578152150227</v>
      </c>
      <c r="P286" s="21"/>
      <c r="Q286" s="28"/>
    </row>
    <row r="287" spans="1:17" x14ac:dyDescent="0.2">
      <c r="A287" s="3" t="s">
        <v>41</v>
      </c>
      <c r="B287" s="3" t="s">
        <v>58</v>
      </c>
      <c r="C287" s="41" t="str">
        <f ca="1">TRIM(Table1[[#This Row],[Location]])</f>
        <v>Pusat Perniagaan Komersil Jalan Haji Manan</v>
      </c>
      <c r="D287" s="3" t="s">
        <v>531</v>
      </c>
      <c r="E287" s="3" t="s">
        <v>4</v>
      </c>
      <c r="F287" s="8">
        <f t="shared" si="45"/>
        <v>2</v>
      </c>
      <c r="G287" s="45"/>
      <c r="H287" s="45"/>
      <c r="I287" s="52">
        <v>130</v>
      </c>
      <c r="J287" s="106">
        <f t="shared" si="40"/>
        <v>1399.3082999999999</v>
      </c>
      <c r="K287" s="50">
        <v>23.076923076923077</v>
      </c>
      <c r="L287" s="50">
        <v>29.23076923076923</v>
      </c>
      <c r="M287" s="50">
        <f>AVERAGE(K287,L287)</f>
        <v>26.153846153846153</v>
      </c>
      <c r="N287" s="51">
        <f t="shared" si="41"/>
        <v>2.4297741667839867</v>
      </c>
      <c r="P287" s="21"/>
      <c r="Q287" s="28"/>
    </row>
    <row r="288" spans="1:17" x14ac:dyDescent="0.2">
      <c r="A288" s="3" t="s">
        <v>41</v>
      </c>
      <c r="B288" s="3" t="s">
        <v>58</v>
      </c>
      <c r="C288" s="41" t="str">
        <f ca="1">TRIM(Table1[[#This Row],[Location]])</f>
        <v>Jalan Md Lazim Saim</v>
      </c>
      <c r="D288" s="3" t="s">
        <v>531</v>
      </c>
      <c r="E288" s="3" t="s">
        <v>4</v>
      </c>
      <c r="F288" s="8">
        <f t="shared" si="45"/>
        <v>2</v>
      </c>
      <c r="G288" s="45"/>
      <c r="H288" s="45"/>
      <c r="I288" s="52">
        <v>130</v>
      </c>
      <c r="J288" s="106">
        <f t="shared" si="40"/>
        <v>1399.3082999999999</v>
      </c>
      <c r="M288" s="50">
        <v>29.23076923076923</v>
      </c>
      <c r="N288" s="51">
        <f t="shared" si="41"/>
        <v>2.7156299511115147</v>
      </c>
      <c r="P288" s="21"/>
      <c r="Q288" s="28"/>
    </row>
    <row r="289" spans="1:17" x14ac:dyDescent="0.2">
      <c r="A289" s="3" t="s">
        <v>41</v>
      </c>
      <c r="B289" s="3" t="s">
        <v>58</v>
      </c>
      <c r="C289" s="41" t="str">
        <f ca="1">TRIM(Table1[[#This Row],[Location]])</f>
        <v>Jalan Manggis</v>
      </c>
      <c r="D289" s="3" t="s">
        <v>532</v>
      </c>
      <c r="E289" s="3" t="s">
        <v>4</v>
      </c>
      <c r="F289" s="8">
        <f t="shared" si="45"/>
        <v>2</v>
      </c>
      <c r="G289" s="45"/>
      <c r="H289" s="45"/>
      <c r="I289" s="52">
        <v>117</v>
      </c>
      <c r="J289" s="106">
        <f t="shared" si="40"/>
        <v>1259.3774699999999</v>
      </c>
      <c r="K289" s="50">
        <v>22.222222222222221</v>
      </c>
      <c r="L289" s="50">
        <v>25.641025641025642</v>
      </c>
      <c r="M289" s="50">
        <f t="shared" ref="M289:M301" si="47">AVERAGE(L289,K289)</f>
        <v>23.931623931623932</v>
      </c>
      <c r="N289" s="51">
        <f t="shared" si="41"/>
        <v>2.2233227669918834</v>
      </c>
      <c r="P289" s="21"/>
      <c r="Q289" s="28"/>
    </row>
    <row r="290" spans="1:17" x14ac:dyDescent="0.2">
      <c r="A290" s="3" t="s">
        <v>41</v>
      </c>
      <c r="B290" s="3" t="s">
        <v>58</v>
      </c>
      <c r="C290" s="41" t="str">
        <f ca="1">TRIM(Table1[[#This Row],[Location]])</f>
        <v>Jalan Lambak</v>
      </c>
      <c r="D290" s="3" t="s">
        <v>532</v>
      </c>
      <c r="E290" s="3" t="s">
        <v>4</v>
      </c>
      <c r="F290" s="8">
        <f t="shared" si="45"/>
        <v>2</v>
      </c>
      <c r="G290" s="45"/>
      <c r="H290" s="45"/>
      <c r="I290" s="52">
        <v>129</v>
      </c>
      <c r="J290" s="106">
        <f t="shared" si="40"/>
        <v>1388.5443899999998</v>
      </c>
      <c r="K290" s="50">
        <v>13.953488372093023</v>
      </c>
      <c r="L290" s="50">
        <v>15.503875968992247</v>
      </c>
      <c r="M290" s="50">
        <f t="shared" si="47"/>
        <v>14.728682170542635</v>
      </c>
      <c r="N290" s="51">
        <f t="shared" si="41"/>
        <v>1.3683406730406855</v>
      </c>
      <c r="P290" s="21"/>
      <c r="Q290" s="28"/>
    </row>
    <row r="291" spans="1:17" x14ac:dyDescent="0.2">
      <c r="A291" s="3" t="s">
        <v>41</v>
      </c>
      <c r="B291" s="3" t="s">
        <v>58</v>
      </c>
      <c r="C291" s="41" t="str">
        <f ca="1">TRIM(Table1[[#This Row],[Location]])</f>
        <v>Jalan Yayasan</v>
      </c>
      <c r="D291" s="3" t="s">
        <v>532</v>
      </c>
      <c r="E291" s="3" t="s">
        <v>4</v>
      </c>
      <c r="F291" s="8">
        <f t="shared" si="45"/>
        <v>2</v>
      </c>
      <c r="G291" s="45"/>
      <c r="H291" s="45"/>
      <c r="I291" s="52">
        <v>139</v>
      </c>
      <c r="J291" s="106">
        <f t="shared" si="40"/>
        <v>1496.1834899999999</v>
      </c>
      <c r="K291" s="50">
        <v>15.107913669064748</v>
      </c>
      <c r="L291" s="50">
        <v>15.827338129496402</v>
      </c>
      <c r="M291" s="50">
        <f t="shared" si="47"/>
        <v>15.467625899280575</v>
      </c>
      <c r="N291" s="51">
        <f t="shared" si="41"/>
        <v>1.4369908582651805</v>
      </c>
      <c r="P291" s="30"/>
      <c r="Q291" s="28"/>
    </row>
    <row r="292" spans="1:17" x14ac:dyDescent="0.2">
      <c r="A292" s="3" t="s">
        <v>41</v>
      </c>
      <c r="B292" s="3" t="s">
        <v>58</v>
      </c>
      <c r="C292" s="41" t="str">
        <f ca="1">TRIM(Table1[[#This Row],[Location]])</f>
        <v>Jalan Mersing</v>
      </c>
      <c r="D292" s="3" t="s">
        <v>532</v>
      </c>
      <c r="E292" s="3" t="s">
        <v>4</v>
      </c>
      <c r="F292" s="8">
        <f t="shared" si="45"/>
        <v>2</v>
      </c>
      <c r="G292" s="45"/>
      <c r="H292" s="45"/>
      <c r="I292" s="52">
        <v>153</v>
      </c>
      <c r="J292" s="106">
        <f t="shared" si="40"/>
        <v>1646.8782299999998</v>
      </c>
      <c r="K292" s="50">
        <v>9.8039215686274517</v>
      </c>
      <c r="L292" s="50">
        <v>12.941176470588236</v>
      </c>
      <c r="M292" s="50">
        <f t="shared" si="47"/>
        <v>11.372549019607844</v>
      </c>
      <c r="N292" s="51">
        <f t="shared" si="41"/>
        <v>1.0565453989360589</v>
      </c>
      <c r="P292" s="21"/>
      <c r="Q292" s="28"/>
    </row>
    <row r="293" spans="1:17" x14ac:dyDescent="0.2">
      <c r="A293" s="3" t="s">
        <v>41</v>
      </c>
      <c r="B293" s="3" t="s">
        <v>58</v>
      </c>
      <c r="C293" s="41" t="str">
        <f ca="1">TRIM(Table1[[#This Row],[Location]])</f>
        <v>Jalan Ciku</v>
      </c>
      <c r="D293" s="3" t="s">
        <v>532</v>
      </c>
      <c r="E293" s="3" t="s">
        <v>4</v>
      </c>
      <c r="F293" s="8">
        <f t="shared" si="45"/>
        <v>2</v>
      </c>
      <c r="G293" s="45"/>
      <c r="H293" s="45"/>
      <c r="I293" s="52">
        <v>117</v>
      </c>
      <c r="J293" s="106">
        <f t="shared" si="40"/>
        <v>1259.3774699999999</v>
      </c>
      <c r="K293" s="50">
        <v>14.52991452991453</v>
      </c>
      <c r="L293" s="50">
        <v>17.094017094017094</v>
      </c>
      <c r="M293" s="50">
        <f t="shared" si="47"/>
        <v>15.811965811965813</v>
      </c>
      <c r="N293" s="51">
        <f t="shared" si="41"/>
        <v>1.4689811139053515</v>
      </c>
      <c r="P293" s="21"/>
      <c r="Q293" s="28"/>
    </row>
    <row r="294" spans="1:17" x14ac:dyDescent="0.2">
      <c r="A294" s="3" t="s">
        <v>41</v>
      </c>
      <c r="B294" s="3" t="s">
        <v>58</v>
      </c>
      <c r="C294" s="41" t="str">
        <f ca="1">TRIM(Table1[[#This Row],[Location]])</f>
        <v>Flat Haji Manan</v>
      </c>
      <c r="D294" s="3" t="s">
        <v>532</v>
      </c>
      <c r="E294" s="3" t="s">
        <v>4</v>
      </c>
      <c r="F294" s="8">
        <f t="shared" si="45"/>
        <v>2</v>
      </c>
      <c r="G294" s="45"/>
      <c r="H294" s="45"/>
      <c r="I294" s="52">
        <v>76</v>
      </c>
      <c r="J294" s="106">
        <f t="shared" si="40"/>
        <v>818.05715999999995</v>
      </c>
      <c r="K294" s="50">
        <v>9.2105263157894743</v>
      </c>
      <c r="L294" s="50">
        <v>9.8684210526315788</v>
      </c>
      <c r="M294" s="50">
        <f t="shared" si="47"/>
        <v>9.5394736842105274</v>
      </c>
      <c r="N294" s="51">
        <f t="shared" si="41"/>
        <v>0.88624696292333893</v>
      </c>
      <c r="P294" s="21"/>
      <c r="Q294" s="28"/>
    </row>
    <row r="295" spans="1:17" x14ac:dyDescent="0.2">
      <c r="A295" s="3" t="s">
        <v>41</v>
      </c>
      <c r="B295" s="3" t="s">
        <v>58</v>
      </c>
      <c r="C295" s="41" t="str">
        <f ca="1">TRIM(Table1[[#This Row],[Location]])</f>
        <v>Jalan Berangan</v>
      </c>
      <c r="D295" s="3" t="s">
        <v>532</v>
      </c>
      <c r="E295" s="3" t="s">
        <v>4</v>
      </c>
      <c r="F295" s="8">
        <f t="shared" si="45"/>
        <v>2</v>
      </c>
      <c r="G295" s="45"/>
      <c r="H295" s="45"/>
      <c r="I295" s="52">
        <v>138</v>
      </c>
      <c r="J295" s="106">
        <f t="shared" si="40"/>
        <v>1485.41958</v>
      </c>
      <c r="K295" s="50">
        <v>8.695652173913043</v>
      </c>
      <c r="L295" s="50">
        <v>13.043478260869565</v>
      </c>
      <c r="M295" s="50">
        <f t="shared" si="47"/>
        <v>10.869565217391305</v>
      </c>
      <c r="N295" s="51">
        <f t="shared" si="41"/>
        <v>1.0098166294178974</v>
      </c>
      <c r="P295" s="21"/>
      <c r="Q295" s="28"/>
    </row>
    <row r="296" spans="1:17" x14ac:dyDescent="0.2">
      <c r="A296" s="3" t="s">
        <v>41</v>
      </c>
      <c r="B296" s="3" t="s">
        <v>58</v>
      </c>
      <c r="C296" s="41" t="str">
        <f ca="1">TRIM(Table1[[#This Row],[Location]])</f>
        <v>Jalan Tembikai</v>
      </c>
      <c r="D296" s="3" t="s">
        <v>532</v>
      </c>
      <c r="E296" s="3" t="s">
        <v>4</v>
      </c>
      <c r="F296" s="8">
        <f t="shared" si="45"/>
        <v>2</v>
      </c>
      <c r="G296" s="45"/>
      <c r="H296" s="45"/>
      <c r="I296" s="52">
        <v>130</v>
      </c>
      <c r="J296" s="106">
        <f t="shared" si="40"/>
        <v>1399.3082999999999</v>
      </c>
      <c r="K296" s="50">
        <v>13.846153846153847</v>
      </c>
      <c r="L296" s="50">
        <v>14.615384615384615</v>
      </c>
      <c r="M296" s="50">
        <f t="shared" si="47"/>
        <v>14.23076923076923</v>
      </c>
      <c r="N296" s="51">
        <f t="shared" si="41"/>
        <v>1.3220830025148163</v>
      </c>
      <c r="Q296" s="8"/>
    </row>
    <row r="297" spans="1:17" x14ac:dyDescent="0.2">
      <c r="A297" s="3" t="s">
        <v>41</v>
      </c>
      <c r="B297" s="3" t="s">
        <v>58</v>
      </c>
      <c r="C297" s="41" t="str">
        <f ca="1">TRIM(Table1[[#This Row],[Location]])</f>
        <v>Jalan Bakawali 1</v>
      </c>
      <c r="D297" s="3" t="s">
        <v>532</v>
      </c>
      <c r="E297" s="3" t="s">
        <v>4</v>
      </c>
      <c r="F297" s="8">
        <f t="shared" si="45"/>
        <v>2</v>
      </c>
      <c r="G297" s="45"/>
      <c r="H297" s="45"/>
      <c r="I297" s="52">
        <v>130</v>
      </c>
      <c r="J297" s="106">
        <f t="shared" si="40"/>
        <v>1399.3082999999999</v>
      </c>
      <c r="K297" s="50">
        <v>9.8461538461538467</v>
      </c>
      <c r="L297" s="50">
        <v>10.76923076923077</v>
      </c>
      <c r="M297" s="50">
        <f t="shared" si="47"/>
        <v>10.307692307692308</v>
      </c>
      <c r="N297" s="51">
        <f t="shared" si="41"/>
        <v>0.95761687749721836</v>
      </c>
      <c r="P297" s="30"/>
      <c r="Q297" s="8"/>
    </row>
    <row r="298" spans="1:17" x14ac:dyDescent="0.2">
      <c r="A298" s="3" t="s">
        <v>41</v>
      </c>
      <c r="B298" s="3" t="s">
        <v>58</v>
      </c>
      <c r="C298" s="41" t="str">
        <f ca="1">TRIM(Table1[[#This Row],[Location]])</f>
        <v>Jalan Duku</v>
      </c>
      <c r="D298" s="3" t="s">
        <v>532</v>
      </c>
      <c r="E298" s="3" t="s">
        <v>4</v>
      </c>
      <c r="F298" s="8">
        <f t="shared" si="45"/>
        <v>2</v>
      </c>
      <c r="G298" s="45"/>
      <c r="H298" s="45"/>
      <c r="I298" s="52">
        <v>130</v>
      </c>
      <c r="J298" s="106">
        <f t="shared" si="40"/>
        <v>1399.3082999999999</v>
      </c>
      <c r="K298" s="50">
        <v>23.076923076923077</v>
      </c>
      <c r="L298" s="50">
        <v>24.615384615384617</v>
      </c>
      <c r="M298" s="50">
        <f t="shared" si="47"/>
        <v>23.846153846153847</v>
      </c>
      <c r="N298" s="51">
        <f t="shared" si="41"/>
        <v>2.2153823285383409</v>
      </c>
      <c r="Q298" s="8"/>
    </row>
    <row r="299" spans="1:17" x14ac:dyDescent="0.2">
      <c r="A299" s="3" t="s">
        <v>41</v>
      </c>
      <c r="B299" s="3" t="s">
        <v>58</v>
      </c>
      <c r="C299" s="41" t="str">
        <f ca="1">TRIM(Table1[[#This Row],[Location]])</f>
        <v>Medan Kota Johbase</v>
      </c>
      <c r="D299" s="3" t="s">
        <v>532</v>
      </c>
      <c r="E299" s="3" t="s">
        <v>4</v>
      </c>
      <c r="F299" s="8">
        <f t="shared" si="45"/>
        <v>2</v>
      </c>
      <c r="G299" s="45"/>
      <c r="H299" s="45"/>
      <c r="I299" s="52">
        <v>70</v>
      </c>
      <c r="J299" s="106">
        <f t="shared" si="40"/>
        <v>753.47369999999989</v>
      </c>
      <c r="K299" s="50">
        <v>14.285714285714286</v>
      </c>
      <c r="L299" s="50">
        <v>18.571428571428573</v>
      </c>
      <c r="M299" s="50">
        <f t="shared" si="47"/>
        <v>16.428571428571431</v>
      </c>
      <c r="N299" s="51">
        <f t="shared" si="41"/>
        <v>1.5262657056059079</v>
      </c>
      <c r="Q299" s="8"/>
    </row>
    <row r="300" spans="1:17" x14ac:dyDescent="0.2">
      <c r="A300" s="3" t="s">
        <v>41</v>
      </c>
      <c r="B300" s="3" t="s">
        <v>58</v>
      </c>
      <c r="C300" s="41" t="str">
        <f ca="1">TRIM(Table1[[#This Row],[Location]])</f>
        <v>Jalan Rambutan</v>
      </c>
      <c r="D300" s="3" t="s">
        <v>532</v>
      </c>
      <c r="E300" s="3" t="s">
        <v>4</v>
      </c>
      <c r="F300" s="8">
        <f t="shared" si="45"/>
        <v>2</v>
      </c>
      <c r="G300" s="45"/>
      <c r="H300" s="45"/>
      <c r="I300" s="52">
        <v>130</v>
      </c>
      <c r="J300" s="106">
        <f t="shared" si="40"/>
        <v>1399.3082999999999</v>
      </c>
      <c r="K300" s="50">
        <v>23.076923076923077</v>
      </c>
      <c r="L300" s="50">
        <v>26.923076923076923</v>
      </c>
      <c r="M300" s="50">
        <f t="shared" si="47"/>
        <v>25</v>
      </c>
      <c r="N300" s="51">
        <f t="shared" si="41"/>
        <v>2.3225782476611636</v>
      </c>
      <c r="Q300" s="8"/>
    </row>
    <row r="301" spans="1:17" x14ac:dyDescent="0.2">
      <c r="A301" s="3" t="s">
        <v>41</v>
      </c>
      <c r="B301" s="3" t="s">
        <v>58</v>
      </c>
      <c r="C301" s="41" t="str">
        <f ca="1">TRIM(Table1[[#This Row],[Location]])</f>
        <v>Jalan Langsat</v>
      </c>
      <c r="D301" s="3" t="s">
        <v>532</v>
      </c>
      <c r="E301" s="3" t="s">
        <v>4</v>
      </c>
      <c r="F301" s="8">
        <f t="shared" si="45"/>
        <v>2</v>
      </c>
      <c r="G301" s="45"/>
      <c r="H301" s="45"/>
      <c r="I301" s="52">
        <v>130</v>
      </c>
      <c r="J301" s="106">
        <f t="shared" si="40"/>
        <v>1399.3082999999999</v>
      </c>
      <c r="K301" s="50">
        <v>25.384615384615383</v>
      </c>
      <c r="L301" s="50">
        <v>26.923076923076923</v>
      </c>
      <c r="M301" s="50">
        <f t="shared" si="47"/>
        <v>26.153846153846153</v>
      </c>
      <c r="N301" s="51">
        <f t="shared" si="41"/>
        <v>2.4297741667839867</v>
      </c>
      <c r="Q301" s="8"/>
    </row>
    <row r="302" spans="1:17" x14ac:dyDescent="0.2">
      <c r="A302" s="3" t="s">
        <v>41</v>
      </c>
      <c r="B302" s="3" t="s">
        <v>58</v>
      </c>
      <c r="C302" s="41" t="str">
        <f ca="1">TRIM(Table1[[#This Row],[Location]])</f>
        <v>Jalan Pulasan</v>
      </c>
      <c r="D302" s="3" t="s">
        <v>532</v>
      </c>
      <c r="E302" s="3" t="s">
        <v>4</v>
      </c>
      <c r="F302" s="8">
        <f t="shared" si="45"/>
        <v>2</v>
      </c>
      <c r="G302" s="45"/>
      <c r="H302" s="45"/>
      <c r="I302" s="52">
        <v>130</v>
      </c>
      <c r="J302" s="106">
        <f t="shared" si="40"/>
        <v>1399.3082999999999</v>
      </c>
      <c r="M302" s="50">
        <v>7.6923076923076925</v>
      </c>
      <c r="N302" s="51">
        <f t="shared" si="41"/>
        <v>0.71463946081881968</v>
      </c>
      <c r="Q302" s="8"/>
    </row>
    <row r="303" spans="1:17" x14ac:dyDescent="0.2">
      <c r="A303" s="3" t="str">
        <f t="shared" ref="A303:A319" si="48">A302</f>
        <v>Johor</v>
      </c>
      <c r="B303" s="57" t="s">
        <v>58</v>
      </c>
      <c r="C303" s="4" t="str">
        <f ca="1">TRIM(Table1[[#This Row],[Location]])</f>
        <v>Plaza BCB</v>
      </c>
      <c r="D303" s="3" t="s">
        <v>531</v>
      </c>
      <c r="E303" s="3" t="s">
        <v>5</v>
      </c>
      <c r="F303" s="68" t="s">
        <v>43</v>
      </c>
      <c r="G303" s="45">
        <v>35</v>
      </c>
      <c r="H303" s="45">
        <v>92</v>
      </c>
      <c r="I303" s="65">
        <f t="shared" ref="I303:I317" si="49">AVERAGE(G303,H303)</f>
        <v>63.5</v>
      </c>
      <c r="J303" s="106">
        <f t="shared" si="40"/>
        <v>683.508285</v>
      </c>
      <c r="K303" s="50">
        <v>14.21</v>
      </c>
      <c r="L303" s="50">
        <v>51.87</v>
      </c>
      <c r="M303" s="50">
        <f t="shared" ref="M303:M317" si="50">AVERAGE(K303,L303)</f>
        <v>33.04</v>
      </c>
      <c r="N303" s="51">
        <f t="shared" si="41"/>
        <v>3.0695194121089941</v>
      </c>
      <c r="Q303" s="8"/>
    </row>
    <row r="304" spans="1:17" x14ac:dyDescent="0.2">
      <c r="A304" s="3" t="str">
        <f t="shared" si="48"/>
        <v>Johor</v>
      </c>
      <c r="B304" s="57" t="str">
        <f t="shared" ref="B304:B317" si="51">B303</f>
        <v>Kluang</v>
      </c>
      <c r="C304" s="4" t="str">
        <f ca="1">TRIM(Table1[[#This Row],[Location]])</f>
        <v>Kluang Parade</v>
      </c>
      <c r="D304" s="3" t="s">
        <v>531</v>
      </c>
      <c r="E304" s="3" t="s">
        <v>5</v>
      </c>
      <c r="F304" s="68" t="s">
        <v>45</v>
      </c>
      <c r="G304" s="45">
        <v>15</v>
      </c>
      <c r="H304" s="45">
        <v>37</v>
      </c>
      <c r="I304" s="65">
        <f t="shared" si="49"/>
        <v>26</v>
      </c>
      <c r="J304" s="106">
        <f t="shared" si="40"/>
        <v>279.86165999999997</v>
      </c>
      <c r="K304" s="50">
        <v>10.76</v>
      </c>
      <c r="L304" s="50">
        <v>41.46</v>
      </c>
      <c r="M304" s="50">
        <f t="shared" si="50"/>
        <v>26.11</v>
      </c>
      <c r="N304" s="51">
        <f t="shared" si="41"/>
        <v>2.4257007218573192</v>
      </c>
      <c r="Q304" s="8"/>
    </row>
    <row r="305" spans="1:17" x14ac:dyDescent="0.2">
      <c r="A305" s="3" t="str">
        <f t="shared" si="48"/>
        <v>Johor</v>
      </c>
      <c r="B305" s="57" t="str">
        <f t="shared" si="51"/>
        <v>Kluang</v>
      </c>
      <c r="C305" s="4" t="str">
        <f ca="1">TRIM(Table1[[#This Row],[Location]])</f>
        <v>Kluang Parade</v>
      </c>
      <c r="D305" s="3" t="s">
        <v>531</v>
      </c>
      <c r="E305" s="3" t="s">
        <v>5</v>
      </c>
      <c r="F305" s="68" t="s">
        <v>43</v>
      </c>
      <c r="G305" s="45">
        <v>22</v>
      </c>
      <c r="H305" s="45">
        <v>38</v>
      </c>
      <c r="I305" s="65">
        <f t="shared" si="49"/>
        <v>30</v>
      </c>
      <c r="J305" s="106">
        <f t="shared" si="40"/>
        <v>322.91729999999995</v>
      </c>
      <c r="K305" s="50">
        <v>104.85</v>
      </c>
      <c r="L305" s="50">
        <v>150.87</v>
      </c>
      <c r="M305" s="50">
        <f t="shared" si="50"/>
        <v>127.86</v>
      </c>
      <c r="N305" s="51">
        <f t="shared" si="41"/>
        <v>11.878594189838257</v>
      </c>
      <c r="Q305" s="8"/>
    </row>
    <row r="306" spans="1:17" x14ac:dyDescent="0.2">
      <c r="A306" s="3" t="str">
        <f t="shared" si="48"/>
        <v>Johor</v>
      </c>
      <c r="B306" s="57" t="str">
        <f t="shared" si="51"/>
        <v>Kluang</v>
      </c>
      <c r="C306" s="4" t="str">
        <f ca="1">TRIM(Table1[[#This Row],[Location]])</f>
        <v>Kluang Parade</v>
      </c>
      <c r="D306" s="3" t="s">
        <v>531</v>
      </c>
      <c r="E306" s="3" t="s">
        <v>5</v>
      </c>
      <c r="F306" s="68">
        <v>1</v>
      </c>
      <c r="G306" s="45">
        <v>17</v>
      </c>
      <c r="H306" s="45">
        <v>44</v>
      </c>
      <c r="I306" s="65">
        <f t="shared" si="49"/>
        <v>30.5</v>
      </c>
      <c r="J306" s="106">
        <f t="shared" si="40"/>
        <v>328.29925499999996</v>
      </c>
      <c r="K306" s="50">
        <v>69.12</v>
      </c>
      <c r="L306" s="50">
        <v>88.04</v>
      </c>
      <c r="M306" s="50">
        <f t="shared" si="50"/>
        <v>78.580000000000013</v>
      </c>
      <c r="N306" s="51">
        <f t="shared" si="41"/>
        <v>7.3003279480485714</v>
      </c>
      <c r="Q306" s="8"/>
    </row>
    <row r="307" spans="1:17" x14ac:dyDescent="0.2">
      <c r="A307" s="3" t="str">
        <f t="shared" si="48"/>
        <v>Johor</v>
      </c>
      <c r="B307" s="57" t="str">
        <f t="shared" si="51"/>
        <v>Kluang</v>
      </c>
      <c r="C307" s="4" t="str">
        <f ca="1">TRIM(Table1[[#This Row],[Location]])</f>
        <v>Kluang Parade</v>
      </c>
      <c r="D307" s="3" t="s">
        <v>531</v>
      </c>
      <c r="E307" s="3" t="s">
        <v>5</v>
      </c>
      <c r="F307" s="68">
        <v>2</v>
      </c>
      <c r="G307" s="45">
        <v>9</v>
      </c>
      <c r="H307" s="45">
        <v>53</v>
      </c>
      <c r="I307" s="65">
        <f t="shared" si="49"/>
        <v>31</v>
      </c>
      <c r="J307" s="106">
        <f t="shared" si="40"/>
        <v>333.68120999999996</v>
      </c>
      <c r="K307" s="50">
        <v>16.149999999999999</v>
      </c>
      <c r="L307" s="50">
        <v>32.69</v>
      </c>
      <c r="M307" s="50">
        <f t="shared" si="50"/>
        <v>24.419999999999998</v>
      </c>
      <c r="N307" s="51">
        <f t="shared" si="41"/>
        <v>2.2686944323154248</v>
      </c>
      <c r="Q307" s="8"/>
    </row>
    <row r="308" spans="1:17" x14ac:dyDescent="0.2">
      <c r="A308" s="3" t="str">
        <f t="shared" si="48"/>
        <v>Johor</v>
      </c>
      <c r="B308" s="57" t="str">
        <f t="shared" si="51"/>
        <v>Kluang</v>
      </c>
      <c r="C308" s="4" t="str">
        <f ca="1">TRIM(Table1[[#This Row],[Location]])</f>
        <v>Kluang Parade</v>
      </c>
      <c r="D308" s="3" t="s">
        <v>531</v>
      </c>
      <c r="E308" s="3" t="s">
        <v>5</v>
      </c>
      <c r="F308" s="68">
        <v>5</v>
      </c>
      <c r="G308" s="45">
        <v>15</v>
      </c>
      <c r="H308" s="45">
        <v>21</v>
      </c>
      <c r="I308" s="65">
        <f t="shared" si="49"/>
        <v>18</v>
      </c>
      <c r="J308" s="106">
        <f t="shared" si="40"/>
        <v>193.75037999999998</v>
      </c>
      <c r="K308" s="50">
        <v>12.38</v>
      </c>
      <c r="L308" s="50">
        <v>43.61</v>
      </c>
      <c r="M308" s="50">
        <f t="shared" si="50"/>
        <v>27.995000000000001</v>
      </c>
      <c r="N308" s="51">
        <f t="shared" si="41"/>
        <v>2.6008231217309712</v>
      </c>
      <c r="Q308" s="8"/>
    </row>
    <row r="309" spans="1:17" x14ac:dyDescent="0.2">
      <c r="A309" s="3" t="str">
        <f t="shared" si="48"/>
        <v>Johor</v>
      </c>
      <c r="B309" s="57" t="str">
        <f t="shared" si="51"/>
        <v>Kluang</v>
      </c>
      <c r="C309" s="4" t="str">
        <f ca="1">TRIM(Table1[[#This Row],[Location]])</f>
        <v>Kluang Mall</v>
      </c>
      <c r="D309" s="3" t="s">
        <v>531</v>
      </c>
      <c r="E309" s="3" t="s">
        <v>5</v>
      </c>
      <c r="F309" s="68" t="s">
        <v>45</v>
      </c>
      <c r="G309" s="45">
        <v>22</v>
      </c>
      <c r="H309" s="45">
        <v>56</v>
      </c>
      <c r="I309" s="65">
        <f t="shared" si="49"/>
        <v>39</v>
      </c>
      <c r="J309" s="106">
        <f t="shared" si="40"/>
        <v>419.79248999999999</v>
      </c>
      <c r="K309" s="50">
        <v>65.650000000000006</v>
      </c>
      <c r="L309" s="50">
        <v>127.02</v>
      </c>
      <c r="M309" s="50">
        <f t="shared" si="50"/>
        <v>96.335000000000008</v>
      </c>
      <c r="N309" s="51">
        <f t="shared" si="41"/>
        <v>8.9498230195375292</v>
      </c>
      <c r="Q309" s="8"/>
    </row>
    <row r="310" spans="1:17" x14ac:dyDescent="0.2">
      <c r="A310" s="3" t="str">
        <f t="shared" si="48"/>
        <v>Johor</v>
      </c>
      <c r="B310" s="57" t="str">
        <f t="shared" si="51"/>
        <v>Kluang</v>
      </c>
      <c r="C310" s="4" t="str">
        <f ca="1">TRIM(Table1[[#This Row],[Location]])</f>
        <v>Kluang Mall</v>
      </c>
      <c r="D310" s="3" t="s">
        <v>531</v>
      </c>
      <c r="E310" s="3" t="s">
        <v>5</v>
      </c>
      <c r="F310" s="68" t="s">
        <v>43</v>
      </c>
      <c r="G310" s="45">
        <v>114</v>
      </c>
      <c r="H310" s="45">
        <v>170</v>
      </c>
      <c r="I310" s="65">
        <f t="shared" si="49"/>
        <v>142</v>
      </c>
      <c r="J310" s="106">
        <f t="shared" si="40"/>
        <v>1528.4752199999998</v>
      </c>
      <c r="K310" s="50">
        <v>64.58</v>
      </c>
      <c r="L310" s="50">
        <v>107.63</v>
      </c>
      <c r="M310" s="50">
        <f t="shared" si="50"/>
        <v>86.10499999999999</v>
      </c>
      <c r="N310" s="51">
        <f t="shared" si="41"/>
        <v>7.9994240005945798</v>
      </c>
      <c r="Q310" s="8"/>
    </row>
    <row r="311" spans="1:17" x14ac:dyDescent="0.2">
      <c r="A311" s="3" t="str">
        <f t="shared" si="48"/>
        <v>Johor</v>
      </c>
      <c r="B311" s="57" t="str">
        <f t="shared" si="51"/>
        <v>Kluang</v>
      </c>
      <c r="C311" s="4" t="str">
        <f ca="1">TRIM(Table1[[#This Row],[Location]])</f>
        <v>Kluang Mall</v>
      </c>
      <c r="D311" s="3" t="s">
        <v>531</v>
      </c>
      <c r="E311" s="3" t="s">
        <v>5</v>
      </c>
      <c r="F311" s="68">
        <v>1</v>
      </c>
      <c r="G311" s="45">
        <v>12</v>
      </c>
      <c r="H311" s="45">
        <v>25</v>
      </c>
      <c r="I311" s="65">
        <f t="shared" si="49"/>
        <v>18.5</v>
      </c>
      <c r="J311" s="106">
        <f t="shared" si="40"/>
        <v>199.13233499999998</v>
      </c>
      <c r="K311" s="50">
        <v>119.26</v>
      </c>
      <c r="L311" s="50">
        <v>144.57</v>
      </c>
      <c r="M311" s="50">
        <f t="shared" si="50"/>
        <v>131.91499999999999</v>
      </c>
      <c r="N311" s="51">
        <f t="shared" si="41"/>
        <v>12.255316381608896</v>
      </c>
      <c r="Q311" s="8"/>
    </row>
    <row r="312" spans="1:17" x14ac:dyDescent="0.2">
      <c r="A312" s="3" t="str">
        <f t="shared" si="48"/>
        <v>Johor</v>
      </c>
      <c r="B312" s="57" t="str">
        <f t="shared" si="51"/>
        <v>Kluang</v>
      </c>
      <c r="C312" s="4" t="str">
        <f ca="1">TRIM(Table1[[#This Row],[Location]])</f>
        <v>Kluang Mall</v>
      </c>
      <c r="D312" s="3" t="s">
        <v>531</v>
      </c>
      <c r="E312" s="3" t="s">
        <v>5</v>
      </c>
      <c r="F312" s="68">
        <v>2</v>
      </c>
      <c r="G312" s="45">
        <v>11</v>
      </c>
      <c r="H312" s="45">
        <v>42</v>
      </c>
      <c r="I312" s="65">
        <f t="shared" si="49"/>
        <v>26.5</v>
      </c>
      <c r="J312" s="106">
        <f t="shared" si="40"/>
        <v>285.24361499999998</v>
      </c>
      <c r="K312" s="50">
        <v>67.86</v>
      </c>
      <c r="L312" s="50">
        <v>140.11000000000001</v>
      </c>
      <c r="M312" s="50">
        <f t="shared" si="50"/>
        <v>103.98500000000001</v>
      </c>
      <c r="N312" s="51">
        <f t="shared" si="41"/>
        <v>9.660531963321846</v>
      </c>
      <c r="Q312" s="8"/>
    </row>
    <row r="313" spans="1:17" x14ac:dyDescent="0.2">
      <c r="A313" s="3" t="str">
        <f t="shared" si="48"/>
        <v>Johor</v>
      </c>
      <c r="B313" s="57" t="str">
        <f t="shared" si="51"/>
        <v>Kluang</v>
      </c>
      <c r="C313" s="4" t="str">
        <f ca="1">TRIM(Table1[[#This Row],[Location]])</f>
        <v>Aeon Big</v>
      </c>
      <c r="D313" s="3" t="s">
        <v>531</v>
      </c>
      <c r="E313" s="3" t="s">
        <v>5</v>
      </c>
      <c r="F313" s="68" t="s">
        <v>43</v>
      </c>
      <c r="G313" s="45">
        <v>15</v>
      </c>
      <c r="H313" s="45">
        <v>42</v>
      </c>
      <c r="I313" s="65">
        <f t="shared" si="49"/>
        <v>28.5</v>
      </c>
      <c r="J313" s="106">
        <f t="shared" si="40"/>
        <v>306.771435</v>
      </c>
      <c r="K313" s="50">
        <v>112</v>
      </c>
      <c r="L313" s="50">
        <v>221</v>
      </c>
      <c r="M313" s="50">
        <f t="shared" si="50"/>
        <v>166.5</v>
      </c>
      <c r="N313" s="51">
        <f t="shared" si="41"/>
        <v>15.468371129423351</v>
      </c>
      <c r="P313" s="30"/>
      <c r="Q313" s="8"/>
    </row>
    <row r="314" spans="1:17" x14ac:dyDescent="0.2">
      <c r="A314" s="3" t="str">
        <f t="shared" si="48"/>
        <v>Johor</v>
      </c>
      <c r="B314" s="57" t="str">
        <f t="shared" si="51"/>
        <v>Kluang</v>
      </c>
      <c r="C314" s="4" t="str">
        <f ca="1">TRIM(Table1[[#This Row],[Location]])</f>
        <v>Aeon Big</v>
      </c>
      <c r="D314" s="3" t="s">
        <v>531</v>
      </c>
      <c r="E314" s="3" t="s">
        <v>5</v>
      </c>
      <c r="F314" s="68" t="str">
        <f>F313</f>
        <v>Ground</v>
      </c>
      <c r="G314" s="45">
        <v>73</v>
      </c>
      <c r="H314" s="45">
        <v>90</v>
      </c>
      <c r="I314" s="65">
        <f t="shared" si="49"/>
        <v>81.5</v>
      </c>
      <c r="J314" s="106">
        <f t="shared" si="40"/>
        <v>877.25866499999995</v>
      </c>
      <c r="K314" s="50">
        <v>46</v>
      </c>
      <c r="L314" s="50">
        <v>86</v>
      </c>
      <c r="M314" s="50">
        <f t="shared" si="50"/>
        <v>66</v>
      </c>
      <c r="N314" s="51">
        <f t="shared" si="41"/>
        <v>6.1316065738254721</v>
      </c>
      <c r="Q314" s="8"/>
    </row>
    <row r="315" spans="1:17" x14ac:dyDescent="0.2">
      <c r="A315" s="3" t="str">
        <f t="shared" si="48"/>
        <v>Johor</v>
      </c>
      <c r="B315" s="57" t="str">
        <f t="shared" si="51"/>
        <v>Kluang</v>
      </c>
      <c r="C315" s="75" t="str">
        <f ca="1">TRIM(Table1[[#This Row],[Location]])</f>
        <v>Kluang Junction</v>
      </c>
      <c r="D315" s="3" t="s">
        <v>531</v>
      </c>
      <c r="E315" s="3" t="s">
        <v>5</v>
      </c>
      <c r="F315" s="66" t="s">
        <v>59</v>
      </c>
      <c r="G315" s="45">
        <v>27</v>
      </c>
      <c r="H315" s="45">
        <v>28</v>
      </c>
      <c r="I315" s="65">
        <f t="shared" si="49"/>
        <v>27.5</v>
      </c>
      <c r="J315" s="106">
        <f t="shared" si="40"/>
        <v>296.00752499999999</v>
      </c>
      <c r="K315" s="50">
        <v>44</v>
      </c>
      <c r="L315" s="50">
        <v>45</v>
      </c>
      <c r="M315" s="50">
        <f t="shared" si="50"/>
        <v>44.5</v>
      </c>
      <c r="N315" s="51">
        <f t="shared" si="41"/>
        <v>4.1341892808368712</v>
      </c>
      <c r="Q315" s="8"/>
    </row>
    <row r="316" spans="1:17" x14ac:dyDescent="0.2">
      <c r="A316" s="3" t="str">
        <f t="shared" si="48"/>
        <v>Johor</v>
      </c>
      <c r="B316" s="57" t="str">
        <f t="shared" si="51"/>
        <v>Kluang</v>
      </c>
      <c r="C316" s="75" t="str">
        <f ca="1">TRIM(Table1[[#This Row],[Location]])</f>
        <v>Kluang Junction</v>
      </c>
      <c r="D316" s="3" t="s">
        <v>531</v>
      </c>
      <c r="E316" s="3" t="s">
        <v>5</v>
      </c>
      <c r="F316" s="66" t="str">
        <f>F315</f>
        <v xml:space="preserve">Basement </v>
      </c>
      <c r="G316" s="45">
        <v>76</v>
      </c>
      <c r="H316" s="45">
        <v>88</v>
      </c>
      <c r="I316" s="65">
        <f t="shared" si="49"/>
        <v>82</v>
      </c>
      <c r="J316" s="106">
        <f t="shared" si="40"/>
        <v>882.6406199999999</v>
      </c>
      <c r="K316" s="50">
        <v>28</v>
      </c>
      <c r="L316" s="50">
        <v>15</v>
      </c>
      <c r="M316" s="50">
        <f t="shared" si="50"/>
        <v>21.5</v>
      </c>
      <c r="N316" s="51">
        <f t="shared" si="41"/>
        <v>1.9974172929886009</v>
      </c>
      <c r="Q316" s="8"/>
    </row>
    <row r="317" spans="1:17" x14ac:dyDescent="0.2">
      <c r="A317" s="3" t="str">
        <f t="shared" si="48"/>
        <v>Johor</v>
      </c>
      <c r="B317" s="57" t="str">
        <f t="shared" si="51"/>
        <v>Kluang</v>
      </c>
      <c r="C317" s="75" t="str">
        <f ca="1">TRIM(Table1[[#This Row],[Location]])</f>
        <v>Kluang Junction</v>
      </c>
      <c r="D317" s="3" t="s">
        <v>531</v>
      </c>
      <c r="E317" s="3" t="s">
        <v>5</v>
      </c>
      <c r="F317" s="66" t="s">
        <v>43</v>
      </c>
      <c r="G317" s="45">
        <v>27</v>
      </c>
      <c r="H317" s="45">
        <v>28</v>
      </c>
      <c r="I317" s="65">
        <f t="shared" si="49"/>
        <v>27.5</v>
      </c>
      <c r="J317" s="106">
        <f t="shared" si="40"/>
        <v>296.00752499999999</v>
      </c>
      <c r="K317" s="50">
        <v>44</v>
      </c>
      <c r="L317" s="50">
        <v>45</v>
      </c>
      <c r="M317" s="50">
        <f t="shared" si="50"/>
        <v>44.5</v>
      </c>
      <c r="N317" s="51">
        <f t="shared" si="41"/>
        <v>4.1341892808368712</v>
      </c>
      <c r="Q317" s="8"/>
    </row>
    <row r="318" spans="1:17" x14ac:dyDescent="0.2">
      <c r="A318" s="3" t="str">
        <f t="shared" si="48"/>
        <v>Johor</v>
      </c>
      <c r="B318" s="3" t="s">
        <v>58</v>
      </c>
      <c r="C318" s="41" t="str">
        <f ca="1">TRIM(Table1[[#This Row],[Location]])</f>
        <v>Allianz Life Insurance Building</v>
      </c>
      <c r="D318" s="3" t="s">
        <v>531</v>
      </c>
      <c r="E318" s="3" t="s">
        <v>46</v>
      </c>
      <c r="F318" s="8" t="s">
        <v>43</v>
      </c>
      <c r="G318" s="45"/>
      <c r="H318" s="45"/>
      <c r="I318" s="45">
        <v>218.55</v>
      </c>
      <c r="J318" s="106">
        <f t="shared" si="40"/>
        <v>2352.4525304999997</v>
      </c>
      <c r="K318" s="3"/>
      <c r="M318" s="50">
        <v>17.5</v>
      </c>
      <c r="N318" s="51">
        <f t="shared" si="41"/>
        <v>1.6258047733628147</v>
      </c>
      <c r="Q318" s="8"/>
    </row>
    <row r="319" spans="1:17" x14ac:dyDescent="0.2">
      <c r="A319" s="3" t="str">
        <f t="shared" si="48"/>
        <v>Johor</v>
      </c>
      <c r="B319" s="3" t="str">
        <f>B318</f>
        <v>Kluang</v>
      </c>
      <c r="C319" s="41" t="str">
        <f ca="1">TRIM(Table1[[#This Row],[Location]])</f>
        <v>Allianz Life Insurance Building</v>
      </c>
      <c r="D319" s="3" t="s">
        <v>531</v>
      </c>
      <c r="E319" s="3" t="s">
        <v>46</v>
      </c>
      <c r="F319" s="8" t="s">
        <v>56</v>
      </c>
      <c r="G319" s="45"/>
      <c r="H319" s="45"/>
      <c r="I319" s="45">
        <v>152.80000000000001</v>
      </c>
      <c r="J319" s="106">
        <f t="shared" si="40"/>
        <v>1644.7254479999999</v>
      </c>
      <c r="K319" s="3"/>
      <c r="M319" s="50">
        <v>17.5</v>
      </c>
      <c r="N319" s="51">
        <f t="shared" si="41"/>
        <v>1.6258047733628147</v>
      </c>
      <c r="Q319" s="8"/>
    </row>
    <row r="320" spans="1:17" x14ac:dyDescent="0.2">
      <c r="A320" s="3" t="s">
        <v>41</v>
      </c>
      <c r="B320" s="3" t="s">
        <v>60</v>
      </c>
      <c r="C320" s="41" t="str">
        <f ca="1">TRIM(Table1[[#This Row],[Location]])</f>
        <v>Pusat Perdagangan Kota Tinggi - Jalan Niaga 1</v>
      </c>
      <c r="D320" s="3" t="s">
        <v>531</v>
      </c>
      <c r="E320" s="3" t="s">
        <v>4</v>
      </c>
      <c r="F320" s="8" t="str">
        <f>F319</f>
        <v>Mezzanine</v>
      </c>
      <c r="G320" s="45"/>
      <c r="H320" s="45"/>
      <c r="I320" s="52">
        <v>129</v>
      </c>
      <c r="J320" s="106">
        <f t="shared" si="40"/>
        <v>1388.5443899999998</v>
      </c>
      <c r="M320" s="50">
        <v>19.379844961240309</v>
      </c>
      <c r="N320" s="51">
        <f t="shared" si="41"/>
        <v>1.8004482540009021</v>
      </c>
      <c r="Q320" s="8"/>
    </row>
    <row r="321" spans="1:18" x14ac:dyDescent="0.2">
      <c r="A321" s="3" t="s">
        <v>41</v>
      </c>
      <c r="B321" s="3" t="s">
        <v>60</v>
      </c>
      <c r="C321" s="41" t="str">
        <f ca="1">TRIM(Table1[[#This Row],[Location]])</f>
        <v>Pusat Perdagangan Kota Tinggi - Jalan Niaga 3</v>
      </c>
      <c r="D321" s="3" t="s">
        <v>531</v>
      </c>
      <c r="E321" s="3" t="s">
        <v>4</v>
      </c>
      <c r="F321" s="8" t="str">
        <f>F320</f>
        <v>Mezzanine</v>
      </c>
      <c r="G321" s="45"/>
      <c r="H321" s="45"/>
      <c r="I321" s="52">
        <v>129</v>
      </c>
      <c r="J321" s="106">
        <f t="shared" si="40"/>
        <v>1388.5443899999998</v>
      </c>
      <c r="K321" s="50">
        <v>14.728682170542635</v>
      </c>
      <c r="L321" s="50">
        <v>19.379844961240309</v>
      </c>
      <c r="M321" s="50">
        <f>AVERAGE(L321,K321)</f>
        <v>17.054263565891471</v>
      </c>
      <c r="N321" s="51">
        <f t="shared" si="41"/>
        <v>1.5843944635207938</v>
      </c>
      <c r="Q321" s="8"/>
    </row>
    <row r="322" spans="1:18" x14ac:dyDescent="0.2">
      <c r="A322" s="3" t="str">
        <f t="shared" ref="A322:A331" si="52">A321</f>
        <v>Johor</v>
      </c>
      <c r="B322" s="3" t="s">
        <v>60</v>
      </c>
      <c r="C322" s="63" t="str">
        <f ca="1">TRIM(Table1[[#This Row],[Location]])</f>
        <v>SKS City Mall</v>
      </c>
      <c r="D322" s="3" t="s">
        <v>534</v>
      </c>
      <c r="E322" s="3" t="s">
        <v>5</v>
      </c>
      <c r="F322" s="67" t="s">
        <v>61</v>
      </c>
      <c r="G322" s="45">
        <v>16</v>
      </c>
      <c r="H322" s="45">
        <v>90</v>
      </c>
      <c r="I322" s="65">
        <f t="shared" ref="I322:I327" si="53">AVERAGE(G322,H322)</f>
        <v>53</v>
      </c>
      <c r="J322" s="106">
        <f t="shared" ref="J322:J385" si="54">I322*10.76391</f>
        <v>570.48722999999995</v>
      </c>
      <c r="K322" s="50">
        <v>53.77</v>
      </c>
      <c r="L322" s="50">
        <v>108</v>
      </c>
      <c r="M322" s="50">
        <f t="shared" ref="M322:M327" si="55">AVERAGE(K322,L322)</f>
        <v>80.885000000000005</v>
      </c>
      <c r="N322" s="51">
        <f t="shared" ref="N322:N385" si="56">M322/10.7639</f>
        <v>7.5144696624829299</v>
      </c>
      <c r="Q322" s="24"/>
    </row>
    <row r="323" spans="1:18" x14ac:dyDescent="0.2">
      <c r="A323" s="3" t="str">
        <f t="shared" si="52"/>
        <v>Johor</v>
      </c>
      <c r="B323" s="3" t="str">
        <f>B322</f>
        <v>Kota Tinggi</v>
      </c>
      <c r="C323" s="63" t="str">
        <f ca="1">TRIM(Table1[[#This Row],[Location]])</f>
        <v>SKS City Mall</v>
      </c>
      <c r="D323" s="3" t="s">
        <v>534</v>
      </c>
      <c r="E323" s="3" t="s">
        <v>5</v>
      </c>
      <c r="F323" s="67" t="str">
        <f>F322</f>
        <v>Ground (shop)</v>
      </c>
      <c r="G323" s="45">
        <v>627</v>
      </c>
      <c r="H323" s="45">
        <v>727</v>
      </c>
      <c r="I323" s="65">
        <f t="shared" si="53"/>
        <v>677</v>
      </c>
      <c r="J323" s="106">
        <f t="shared" si="54"/>
        <v>7287.1670699999995</v>
      </c>
      <c r="K323" s="50">
        <v>37.68</v>
      </c>
      <c r="L323" s="50">
        <v>41.27</v>
      </c>
      <c r="M323" s="50">
        <f t="shared" si="55"/>
        <v>39.475000000000001</v>
      </c>
      <c r="N323" s="51">
        <f t="shared" si="56"/>
        <v>3.6673510530569779</v>
      </c>
      <c r="Q323" s="24"/>
    </row>
    <row r="324" spans="1:18" x14ac:dyDescent="0.2">
      <c r="A324" s="3" t="str">
        <f t="shared" si="52"/>
        <v>Johor</v>
      </c>
      <c r="B324" s="3" t="str">
        <f>B323</f>
        <v>Kota Tinggi</v>
      </c>
      <c r="C324" s="63" t="str">
        <f ca="1">TRIM(Table1[[#This Row],[Location]])</f>
        <v>SKS City Mall</v>
      </c>
      <c r="D324" s="3" t="s">
        <v>534</v>
      </c>
      <c r="E324" s="3" t="s">
        <v>5</v>
      </c>
      <c r="F324" s="67" t="s">
        <v>62</v>
      </c>
      <c r="G324" s="45">
        <v>20</v>
      </c>
      <c r="H324" s="45">
        <v>62</v>
      </c>
      <c r="I324" s="65">
        <f t="shared" si="53"/>
        <v>41</v>
      </c>
      <c r="J324" s="106">
        <f t="shared" si="54"/>
        <v>441.32030999999995</v>
      </c>
      <c r="K324" s="50">
        <v>55.9</v>
      </c>
      <c r="L324" s="50">
        <v>107.5</v>
      </c>
      <c r="M324" s="50">
        <f t="shared" si="55"/>
        <v>81.7</v>
      </c>
      <c r="N324" s="51">
        <f t="shared" si="56"/>
        <v>7.5901857133566839</v>
      </c>
      <c r="Q324" s="24"/>
    </row>
    <row r="325" spans="1:18" x14ac:dyDescent="0.2">
      <c r="A325" s="3" t="str">
        <f t="shared" si="52"/>
        <v>Johor</v>
      </c>
      <c r="B325" s="3" t="str">
        <f>B324</f>
        <v>Kota Tinggi</v>
      </c>
      <c r="C325" s="63" t="str">
        <f ca="1">TRIM(Table1[[#This Row],[Location]])</f>
        <v>SKS City Mall</v>
      </c>
      <c r="D325" s="3" t="s">
        <v>534</v>
      </c>
      <c r="E325" s="3" t="s">
        <v>5</v>
      </c>
      <c r="F325" s="67">
        <v>1</v>
      </c>
      <c r="G325" s="45">
        <v>1115</v>
      </c>
      <c r="H325" s="45">
        <v>2407</v>
      </c>
      <c r="I325" s="65">
        <f t="shared" si="53"/>
        <v>1761</v>
      </c>
      <c r="J325" s="106">
        <f t="shared" si="54"/>
        <v>18955.245509999997</v>
      </c>
      <c r="K325" s="50">
        <v>12.92</v>
      </c>
      <c r="L325" s="50">
        <v>19.38</v>
      </c>
      <c r="M325" s="50">
        <f t="shared" si="55"/>
        <v>16.149999999999999</v>
      </c>
      <c r="N325" s="51">
        <f t="shared" si="56"/>
        <v>1.5003855479891117</v>
      </c>
      <c r="O325" s="21"/>
      <c r="R325" s="28"/>
    </row>
    <row r="326" spans="1:18" x14ac:dyDescent="0.2">
      <c r="A326" s="3" t="str">
        <f t="shared" si="52"/>
        <v>Johor</v>
      </c>
      <c r="B326" s="3" t="str">
        <f t="shared" ref="B326:B331" si="57">B325</f>
        <v>Kota Tinggi</v>
      </c>
      <c r="C326" s="54" t="str">
        <f ca="1">TRIM(Table1[[#This Row],[Location]])</f>
        <v>KIP Mall Kota Tinggi</v>
      </c>
      <c r="D326" s="3" t="s">
        <v>534</v>
      </c>
      <c r="E326" s="3" t="s">
        <v>5</v>
      </c>
      <c r="F326" s="67" t="s">
        <v>43</v>
      </c>
      <c r="G326" s="45">
        <v>14</v>
      </c>
      <c r="H326" s="45">
        <v>18</v>
      </c>
      <c r="I326" s="65">
        <f t="shared" si="53"/>
        <v>16</v>
      </c>
      <c r="J326" s="106">
        <f t="shared" si="54"/>
        <v>172.22255999999999</v>
      </c>
      <c r="K326" s="50">
        <v>57.43</v>
      </c>
      <c r="L326" s="50">
        <v>137.69</v>
      </c>
      <c r="M326" s="50">
        <f t="shared" si="55"/>
        <v>97.56</v>
      </c>
      <c r="N326" s="51">
        <f t="shared" si="56"/>
        <v>9.0636293536729262</v>
      </c>
      <c r="O326" s="21"/>
      <c r="P326" s="21"/>
      <c r="R326" s="28"/>
    </row>
    <row r="327" spans="1:18" x14ac:dyDescent="0.2">
      <c r="A327" s="3" t="str">
        <f t="shared" si="52"/>
        <v>Johor</v>
      </c>
      <c r="B327" s="3" t="str">
        <f t="shared" si="57"/>
        <v>Kota Tinggi</v>
      </c>
      <c r="C327" s="63" t="str">
        <f ca="1">TRIM(Table1[[#This Row],[Location]])</f>
        <v>KIP Mall Kota Tinggi</v>
      </c>
      <c r="D327" s="3" t="s">
        <v>534</v>
      </c>
      <c r="E327" s="3" t="s">
        <v>5</v>
      </c>
      <c r="F327" s="70" t="str">
        <f>F326</f>
        <v>Ground</v>
      </c>
      <c r="G327" s="45">
        <v>24</v>
      </c>
      <c r="H327" s="45">
        <v>32</v>
      </c>
      <c r="I327" s="65">
        <f t="shared" si="53"/>
        <v>28</v>
      </c>
      <c r="J327" s="106">
        <f t="shared" si="54"/>
        <v>301.38947999999999</v>
      </c>
      <c r="K327" s="50">
        <v>107.95</v>
      </c>
      <c r="L327" s="50">
        <v>177.12</v>
      </c>
      <c r="M327" s="50">
        <f t="shared" si="55"/>
        <v>142.535</v>
      </c>
      <c r="N327" s="51">
        <f t="shared" si="56"/>
        <v>13.24194762121536</v>
      </c>
      <c r="O327" s="21"/>
      <c r="R327" s="28"/>
    </row>
    <row r="328" spans="1:18" x14ac:dyDescent="0.2">
      <c r="A328" s="3" t="str">
        <f t="shared" si="52"/>
        <v>Johor</v>
      </c>
      <c r="B328" s="3" t="str">
        <f t="shared" si="57"/>
        <v>Kota Tinggi</v>
      </c>
      <c r="C328" s="63" t="str">
        <f ca="1">TRIM(Table1[[#This Row],[Location]])</f>
        <v>KIP Mall Kota Tinggi</v>
      </c>
      <c r="D328" s="3" t="s">
        <v>534</v>
      </c>
      <c r="E328" s="3" t="s">
        <v>5</v>
      </c>
      <c r="F328" s="70" t="str">
        <f>F327</f>
        <v>Ground</v>
      </c>
      <c r="G328" s="45"/>
      <c r="H328" s="45"/>
      <c r="I328" s="45">
        <v>62</v>
      </c>
      <c r="J328" s="106">
        <f t="shared" si="54"/>
        <v>667.36241999999993</v>
      </c>
      <c r="M328" s="50">
        <v>29.03</v>
      </c>
      <c r="N328" s="51">
        <f t="shared" si="56"/>
        <v>2.6969778611841435</v>
      </c>
      <c r="O328" s="21"/>
      <c r="R328" s="28"/>
    </row>
    <row r="329" spans="1:18" x14ac:dyDescent="0.2">
      <c r="A329" s="3" t="str">
        <f t="shared" si="52"/>
        <v>Johor</v>
      </c>
      <c r="B329" s="3" t="str">
        <f t="shared" si="57"/>
        <v>Kota Tinggi</v>
      </c>
      <c r="C329" s="63" t="str">
        <f ca="1">TRIM(Table1[[#This Row],[Location]])</f>
        <v>KIP Mall Kota Tinggi</v>
      </c>
      <c r="D329" s="3" t="s">
        <v>534</v>
      </c>
      <c r="E329" s="3" t="s">
        <v>5</v>
      </c>
      <c r="F329" s="70" t="str">
        <f>F328</f>
        <v>Ground</v>
      </c>
      <c r="G329" s="45">
        <v>128</v>
      </c>
      <c r="H329" s="45">
        <v>252</v>
      </c>
      <c r="I329" s="65">
        <f>AVERAGE(G329,H329)</f>
        <v>190</v>
      </c>
      <c r="J329" s="106">
        <f t="shared" si="54"/>
        <v>2045.1428999999998</v>
      </c>
      <c r="K329" s="50">
        <v>19.809999999999999</v>
      </c>
      <c r="L329" s="50">
        <v>69.98</v>
      </c>
      <c r="M329" s="50">
        <f>AVERAGE(K329,L329)</f>
        <v>44.895000000000003</v>
      </c>
      <c r="N329" s="51">
        <f t="shared" si="56"/>
        <v>4.1708860171499182</v>
      </c>
      <c r="O329" s="21"/>
      <c r="R329" s="8"/>
    </row>
    <row r="330" spans="1:18" x14ac:dyDescent="0.2">
      <c r="A330" s="3" t="str">
        <f t="shared" si="52"/>
        <v>Johor</v>
      </c>
      <c r="B330" s="3" t="str">
        <f t="shared" si="57"/>
        <v>Kota Tinggi</v>
      </c>
      <c r="C330" s="63" t="str">
        <f ca="1">TRIM(Table1[[#This Row],[Location]])</f>
        <v>Econsave Taman Daiman Jaya</v>
      </c>
      <c r="D330" s="3" t="s">
        <v>534</v>
      </c>
      <c r="E330" s="3" t="s">
        <v>5</v>
      </c>
      <c r="F330" s="67" t="s">
        <v>43</v>
      </c>
      <c r="G330" s="45">
        <v>13</v>
      </c>
      <c r="H330" s="45">
        <v>14</v>
      </c>
      <c r="I330" s="65">
        <f>AVERAGE(G330,H330)</f>
        <v>13.5</v>
      </c>
      <c r="J330" s="106">
        <f t="shared" si="54"/>
        <v>145.31278499999999</v>
      </c>
      <c r="K330" s="50">
        <v>149.5</v>
      </c>
      <c r="L330" s="50">
        <v>166.67</v>
      </c>
      <c r="M330" s="50">
        <f>AVERAGE(K330,L330)</f>
        <v>158.08499999999998</v>
      </c>
      <c r="N330" s="51">
        <f t="shared" si="56"/>
        <v>14.686591291260601</v>
      </c>
      <c r="O330" s="2"/>
      <c r="R330" s="2"/>
    </row>
    <row r="331" spans="1:18" x14ac:dyDescent="0.2">
      <c r="A331" s="3" t="str">
        <f t="shared" si="52"/>
        <v>Johor</v>
      </c>
      <c r="B331" s="3" t="str">
        <f t="shared" si="57"/>
        <v>Kota Tinggi</v>
      </c>
      <c r="C331" s="63" t="str">
        <f ca="1">TRIM(Table1[[#This Row],[Location]])</f>
        <v>Econsave Taman Daiman Jaya</v>
      </c>
      <c r="D331" s="3" t="s">
        <v>534</v>
      </c>
      <c r="E331" s="3" t="s">
        <v>5</v>
      </c>
      <c r="F331" s="70" t="str">
        <f t="shared" ref="F331:F362" si="58">F330</f>
        <v>Ground</v>
      </c>
      <c r="G331" s="45">
        <v>21</v>
      </c>
      <c r="H331" s="45">
        <v>24</v>
      </c>
      <c r="I331" s="65">
        <f>AVERAGE(G331,H331)</f>
        <v>22.5</v>
      </c>
      <c r="J331" s="106">
        <f t="shared" si="54"/>
        <v>242.18797499999999</v>
      </c>
      <c r="K331" s="50">
        <v>91.3</v>
      </c>
      <c r="L331" s="50">
        <v>144.16</v>
      </c>
      <c r="M331" s="50">
        <f>AVERAGE(K331,L331)</f>
        <v>117.72999999999999</v>
      </c>
      <c r="N331" s="51">
        <f t="shared" si="56"/>
        <v>10.937485483885952</v>
      </c>
      <c r="O331" s="2"/>
      <c r="R331" s="1"/>
    </row>
    <row r="332" spans="1:18" x14ac:dyDescent="0.2">
      <c r="A332" s="3" t="s">
        <v>41</v>
      </c>
      <c r="B332" s="3" t="s">
        <v>63</v>
      </c>
      <c r="C332" s="41" t="str">
        <f ca="1">TRIM(Table1[[#This Row],[Location]])</f>
        <v>Jalan Abu Bakar</v>
      </c>
      <c r="D332" s="3" t="s">
        <v>531</v>
      </c>
      <c r="E332" s="3" t="s">
        <v>4</v>
      </c>
      <c r="F332" s="8" t="str">
        <f t="shared" si="58"/>
        <v>Ground</v>
      </c>
      <c r="G332" s="45"/>
      <c r="H332" s="45"/>
      <c r="I332" s="52">
        <v>125</v>
      </c>
      <c r="J332" s="106">
        <f t="shared" si="54"/>
        <v>1345.48875</v>
      </c>
      <c r="M332" s="50">
        <v>18.399999999999999</v>
      </c>
      <c r="N332" s="51">
        <f t="shared" si="56"/>
        <v>1.7094175902786164</v>
      </c>
      <c r="O332" s="2"/>
      <c r="R332" s="38"/>
    </row>
    <row r="333" spans="1:18" x14ac:dyDescent="0.2">
      <c r="A333" s="3" t="s">
        <v>41</v>
      </c>
      <c r="B333" s="3" t="s">
        <v>63</v>
      </c>
      <c r="C333" s="41" t="str">
        <f ca="1">TRIM(Table1[[#This Row],[Location]])</f>
        <v>Jalan Sulaiman</v>
      </c>
      <c r="D333" s="3" t="s">
        <v>531</v>
      </c>
      <c r="E333" s="3" t="s">
        <v>4</v>
      </c>
      <c r="F333" s="8" t="str">
        <f t="shared" si="58"/>
        <v>Ground</v>
      </c>
      <c r="G333" s="45"/>
      <c r="H333" s="45"/>
      <c r="I333" s="52">
        <v>130</v>
      </c>
      <c r="J333" s="106">
        <f t="shared" si="54"/>
        <v>1399.3082999999999</v>
      </c>
      <c r="K333" s="50">
        <v>19.23076923076923</v>
      </c>
      <c r="L333" s="50">
        <v>24.615384615384617</v>
      </c>
      <c r="M333" s="50">
        <f>AVERAGE(L333,K333)</f>
        <v>21.923076923076923</v>
      </c>
      <c r="N333" s="51">
        <f t="shared" si="56"/>
        <v>2.036722463333636</v>
      </c>
      <c r="O333" s="2"/>
      <c r="R333" s="38"/>
    </row>
    <row r="334" spans="1:18" x14ac:dyDescent="0.2">
      <c r="A334" s="3" t="s">
        <v>41</v>
      </c>
      <c r="B334" s="3" t="s">
        <v>63</v>
      </c>
      <c r="C334" s="41" t="str">
        <f ca="1">TRIM(Table1[[#This Row],[Location]])</f>
        <v>Jalan Ismail</v>
      </c>
      <c r="D334" s="3" t="s">
        <v>531</v>
      </c>
      <c r="E334" s="3" t="s">
        <v>4</v>
      </c>
      <c r="F334" s="8" t="str">
        <f t="shared" si="58"/>
        <v>Ground</v>
      </c>
      <c r="G334" s="45"/>
      <c r="H334" s="45"/>
      <c r="I334" s="52">
        <v>120</v>
      </c>
      <c r="J334" s="106">
        <f t="shared" si="54"/>
        <v>1291.6691999999998</v>
      </c>
      <c r="K334" s="50">
        <v>27.083333333333332</v>
      </c>
      <c r="L334" s="50">
        <v>33</v>
      </c>
      <c r="M334" s="50">
        <f>AVERAGE(L334,K334)</f>
        <v>30.041666666666664</v>
      </c>
      <c r="N334" s="51">
        <f t="shared" si="56"/>
        <v>2.7909648609394981</v>
      </c>
      <c r="O334" s="37"/>
      <c r="R334" s="27"/>
    </row>
    <row r="335" spans="1:18" x14ac:dyDescent="0.2">
      <c r="A335" s="3" t="s">
        <v>41</v>
      </c>
      <c r="B335" s="3" t="s">
        <v>63</v>
      </c>
      <c r="C335" s="41" t="str">
        <f ca="1">TRIM(Table1[[#This Row],[Location]])</f>
        <v>Jalan Dato Md Ali</v>
      </c>
      <c r="D335" s="3" t="s">
        <v>531</v>
      </c>
      <c r="E335" s="3" t="s">
        <v>4</v>
      </c>
      <c r="F335" s="8" t="str">
        <f t="shared" si="58"/>
        <v>Ground</v>
      </c>
      <c r="G335" s="45"/>
      <c r="H335" s="45"/>
      <c r="I335" s="52">
        <v>120</v>
      </c>
      <c r="J335" s="106">
        <f t="shared" si="54"/>
        <v>1291.6691999999998</v>
      </c>
      <c r="M335" s="50">
        <v>25</v>
      </c>
      <c r="N335" s="51">
        <f t="shared" si="56"/>
        <v>2.3225782476611636</v>
      </c>
      <c r="O335" s="37"/>
      <c r="R335" s="27"/>
    </row>
    <row r="336" spans="1:18" x14ac:dyDescent="0.2">
      <c r="A336" s="3" t="s">
        <v>41</v>
      </c>
      <c r="B336" s="3" t="s">
        <v>64</v>
      </c>
      <c r="C336" s="41" t="str">
        <f ca="1">TRIM(Table1[[#This Row],[Location]])</f>
        <v>Jalan Sulaiman</v>
      </c>
      <c r="D336" s="3" t="s">
        <v>531</v>
      </c>
      <c r="E336" s="3" t="s">
        <v>4</v>
      </c>
      <c r="F336" s="8" t="str">
        <f t="shared" si="58"/>
        <v>Ground</v>
      </c>
      <c r="G336" s="45"/>
      <c r="H336" s="45"/>
      <c r="I336" s="52">
        <v>152</v>
      </c>
      <c r="J336" s="106">
        <f t="shared" si="54"/>
        <v>1636.1143199999999</v>
      </c>
      <c r="M336" s="50">
        <v>23.026315789473685</v>
      </c>
      <c r="N336" s="51">
        <f t="shared" si="56"/>
        <v>2.1392168070563353</v>
      </c>
      <c r="O336" s="37"/>
      <c r="R336" s="27"/>
    </row>
    <row r="337" spans="1:18" x14ac:dyDescent="0.2">
      <c r="A337" s="3" t="s">
        <v>41</v>
      </c>
      <c r="B337" s="3" t="s">
        <v>64</v>
      </c>
      <c r="C337" s="41" t="str">
        <f ca="1">TRIM(Table1[[#This Row],[Location]])</f>
        <v>Jalan Ali</v>
      </c>
      <c r="D337" s="3" t="s">
        <v>531</v>
      </c>
      <c r="E337" s="3" t="s">
        <v>4</v>
      </c>
      <c r="F337" s="8" t="str">
        <f t="shared" si="58"/>
        <v>Ground</v>
      </c>
      <c r="G337" s="45"/>
      <c r="H337" s="45"/>
      <c r="I337" s="52">
        <v>129</v>
      </c>
      <c r="J337" s="106">
        <f t="shared" si="54"/>
        <v>1388.5443899999998</v>
      </c>
      <c r="M337" s="50">
        <v>24.806201550387598</v>
      </c>
      <c r="N337" s="51">
        <f t="shared" si="56"/>
        <v>2.3045737651211549</v>
      </c>
      <c r="O337" s="37"/>
      <c r="R337" s="27"/>
    </row>
    <row r="338" spans="1:18" x14ac:dyDescent="0.2">
      <c r="A338" s="3" t="s">
        <v>41</v>
      </c>
      <c r="B338" s="3" t="s">
        <v>64</v>
      </c>
      <c r="C338" s="41" t="str">
        <f ca="1">TRIM(Table1[[#This Row],[Location]])</f>
        <v>Jalan Maharani</v>
      </c>
      <c r="D338" s="3" t="s">
        <v>531</v>
      </c>
      <c r="E338" s="3" t="s">
        <v>4</v>
      </c>
      <c r="F338" s="8" t="str">
        <f t="shared" si="58"/>
        <v>Ground</v>
      </c>
      <c r="G338" s="45"/>
      <c r="H338" s="45"/>
      <c r="I338" s="52">
        <v>165</v>
      </c>
      <c r="J338" s="106">
        <f t="shared" si="54"/>
        <v>1776.0451499999999</v>
      </c>
      <c r="K338" s="50">
        <v>16.666666666666668</v>
      </c>
      <c r="L338" s="50">
        <v>17.575757575757574</v>
      </c>
      <c r="M338" s="50">
        <f>AVERAGE(L338,K338)</f>
        <v>17.121212121212121</v>
      </c>
      <c r="N338" s="51">
        <f t="shared" si="56"/>
        <v>1.5906141938527971</v>
      </c>
      <c r="O338" s="37"/>
      <c r="R338" s="27"/>
    </row>
    <row r="339" spans="1:18" x14ac:dyDescent="0.2">
      <c r="A339" s="3" t="s">
        <v>41</v>
      </c>
      <c r="B339" s="3" t="s">
        <v>64</v>
      </c>
      <c r="C339" s="41" t="str">
        <f ca="1">TRIM(Table1[[#This Row],[Location]])</f>
        <v>Jalan Daud</v>
      </c>
      <c r="D339" s="3" t="s">
        <v>531</v>
      </c>
      <c r="E339" s="3" t="s">
        <v>4</v>
      </c>
      <c r="F339" s="8" t="str">
        <f t="shared" si="58"/>
        <v>Ground</v>
      </c>
      <c r="G339" s="45"/>
      <c r="H339" s="45"/>
      <c r="I339" s="52">
        <v>128.69999999999999</v>
      </c>
      <c r="J339" s="106">
        <f t="shared" si="54"/>
        <v>1385.3152169999998</v>
      </c>
      <c r="M339" s="50">
        <v>21.756021756021759</v>
      </c>
      <c r="N339" s="51">
        <f t="shared" si="56"/>
        <v>2.0212025154471669</v>
      </c>
      <c r="O339" s="37"/>
      <c r="R339" s="27"/>
    </row>
    <row r="340" spans="1:18" x14ac:dyDescent="0.2">
      <c r="A340" s="3" t="s">
        <v>41</v>
      </c>
      <c r="B340" s="3" t="s">
        <v>64</v>
      </c>
      <c r="C340" s="41" t="str">
        <f ca="1">TRIM(Table1[[#This Row],[Location]])</f>
        <v>Jalan Ibrahim</v>
      </c>
      <c r="D340" s="3" t="s">
        <v>531</v>
      </c>
      <c r="E340" s="3" t="s">
        <v>4</v>
      </c>
      <c r="F340" s="8" t="str">
        <f t="shared" si="58"/>
        <v>Ground</v>
      </c>
      <c r="G340" s="45"/>
      <c r="H340" s="45"/>
      <c r="I340" s="52">
        <v>272.76</v>
      </c>
      <c r="J340" s="106">
        <f t="shared" si="54"/>
        <v>2935.9640915999998</v>
      </c>
      <c r="K340" s="50">
        <v>8.0656987828127296</v>
      </c>
      <c r="L340" s="50">
        <v>9.1655667986508291</v>
      </c>
      <c r="M340" s="50">
        <f>AVERAGE(L340,K340)</f>
        <v>8.6156327907317802</v>
      </c>
      <c r="N340" s="51">
        <f t="shared" si="56"/>
        <v>0.80041925238359524</v>
      </c>
      <c r="O340" s="37"/>
      <c r="R340" s="27"/>
    </row>
    <row r="341" spans="1:18" x14ac:dyDescent="0.2">
      <c r="A341" s="3" t="s">
        <v>41</v>
      </c>
      <c r="B341" s="3" t="s">
        <v>64</v>
      </c>
      <c r="C341" s="41" t="str">
        <f ca="1">TRIM(Table1[[#This Row],[Location]])</f>
        <v>Jalan Abdullah</v>
      </c>
      <c r="D341" s="3" t="s">
        <v>531</v>
      </c>
      <c r="E341" s="3" t="s">
        <v>4</v>
      </c>
      <c r="F341" s="8" t="str">
        <f t="shared" si="58"/>
        <v>Ground</v>
      </c>
      <c r="G341" s="45"/>
      <c r="H341" s="45"/>
      <c r="I341" s="52">
        <v>156</v>
      </c>
      <c r="J341" s="106">
        <f t="shared" si="54"/>
        <v>1679.1699599999999</v>
      </c>
      <c r="M341" s="50">
        <v>16.025641025641026</v>
      </c>
      <c r="N341" s="51">
        <f t="shared" si="56"/>
        <v>1.4888322100392075</v>
      </c>
      <c r="O341" s="37"/>
      <c r="R341" s="27"/>
    </row>
    <row r="342" spans="1:18" x14ac:dyDescent="0.2">
      <c r="A342" s="3" t="s">
        <v>41</v>
      </c>
      <c r="B342" s="3" t="s">
        <v>64</v>
      </c>
      <c r="C342" s="41" t="str">
        <f ca="1">TRIM(Table1[[#This Row],[Location]])</f>
        <v>Jalan Sisi</v>
      </c>
      <c r="D342" s="3" t="s">
        <v>531</v>
      </c>
      <c r="E342" s="3" t="s">
        <v>4</v>
      </c>
      <c r="F342" s="8" t="str">
        <f t="shared" si="58"/>
        <v>Ground</v>
      </c>
      <c r="G342" s="45"/>
      <c r="H342" s="45"/>
      <c r="I342" s="52">
        <v>152</v>
      </c>
      <c r="J342" s="106">
        <f t="shared" si="54"/>
        <v>1636.1143199999999</v>
      </c>
      <c r="M342" s="50">
        <v>16.44736842105263</v>
      </c>
      <c r="N342" s="51">
        <f t="shared" si="56"/>
        <v>1.5280120050402393</v>
      </c>
      <c r="O342" s="37"/>
      <c r="R342" s="27"/>
    </row>
    <row r="343" spans="1:18" x14ac:dyDescent="0.2">
      <c r="A343" s="3" t="s">
        <v>41</v>
      </c>
      <c r="B343" s="3" t="s">
        <v>64</v>
      </c>
      <c r="C343" s="41" t="str">
        <f ca="1">TRIM(Table1[[#This Row],[Location]])</f>
        <v>Jalan Meriam</v>
      </c>
      <c r="D343" s="3" t="s">
        <v>531</v>
      </c>
      <c r="E343" s="3" t="s">
        <v>4</v>
      </c>
      <c r="F343" s="8" t="str">
        <f t="shared" si="58"/>
        <v>Ground</v>
      </c>
      <c r="G343" s="45"/>
      <c r="H343" s="45"/>
      <c r="I343" s="52">
        <v>167</v>
      </c>
      <c r="J343" s="106">
        <f t="shared" si="54"/>
        <v>1797.5729699999999</v>
      </c>
      <c r="M343" s="50">
        <v>13.77245508982036</v>
      </c>
      <c r="N343" s="51">
        <f t="shared" si="56"/>
        <v>1.2795041843402819</v>
      </c>
      <c r="R343" s="27"/>
    </row>
    <row r="344" spans="1:18" x14ac:dyDescent="0.2">
      <c r="A344" s="3" t="s">
        <v>41</v>
      </c>
      <c r="B344" s="3" t="s">
        <v>64</v>
      </c>
      <c r="C344" s="41" t="str">
        <f ca="1">TRIM(Table1[[#This Row],[Location]])</f>
        <v>Jalan Haji Abu</v>
      </c>
      <c r="D344" s="3" t="s">
        <v>531</v>
      </c>
      <c r="E344" s="3" t="s">
        <v>4</v>
      </c>
      <c r="F344" s="8" t="str">
        <f t="shared" si="58"/>
        <v>Ground</v>
      </c>
      <c r="G344" s="45"/>
      <c r="H344" s="45"/>
      <c r="I344" s="52">
        <v>152</v>
      </c>
      <c r="J344" s="106">
        <f t="shared" si="54"/>
        <v>1636.1143199999999</v>
      </c>
      <c r="M344" s="50">
        <v>13.815789473684211</v>
      </c>
      <c r="N344" s="51">
        <f t="shared" si="56"/>
        <v>1.2835300842338011</v>
      </c>
      <c r="O344" s="37"/>
      <c r="R344" s="27"/>
    </row>
    <row r="345" spans="1:18" x14ac:dyDescent="0.2">
      <c r="A345" s="3" t="s">
        <v>41</v>
      </c>
      <c r="B345" s="3" t="s">
        <v>64</v>
      </c>
      <c r="C345" s="41" t="str">
        <f ca="1">TRIM(Table1[[#This Row],[Location]])</f>
        <v>Jalan Hashim</v>
      </c>
      <c r="D345" s="3" t="s">
        <v>531</v>
      </c>
      <c r="E345" s="3" t="s">
        <v>4</v>
      </c>
      <c r="F345" s="8" t="str">
        <f t="shared" si="58"/>
        <v>Ground</v>
      </c>
      <c r="G345" s="45"/>
      <c r="H345" s="45"/>
      <c r="I345" s="52">
        <v>107</v>
      </c>
      <c r="J345" s="106">
        <f t="shared" si="54"/>
        <v>1151.7383699999998</v>
      </c>
      <c r="M345" s="50">
        <v>18.691588785046729</v>
      </c>
      <c r="N345" s="51">
        <f t="shared" si="56"/>
        <v>1.7365071010550757</v>
      </c>
      <c r="O345" s="37"/>
      <c r="R345" s="27"/>
    </row>
    <row r="346" spans="1:18" x14ac:dyDescent="0.2">
      <c r="A346" s="3" t="s">
        <v>41</v>
      </c>
      <c r="B346" s="3" t="s">
        <v>64</v>
      </c>
      <c r="C346" s="41" t="str">
        <f ca="1">TRIM(Table1[[#This Row],[Location]])</f>
        <v>Jalan Arab</v>
      </c>
      <c r="D346" s="3" t="s">
        <v>531</v>
      </c>
      <c r="E346" s="3" t="s">
        <v>4</v>
      </c>
      <c r="F346" s="8" t="str">
        <f t="shared" si="58"/>
        <v>Ground</v>
      </c>
      <c r="G346" s="45"/>
      <c r="H346" s="45"/>
      <c r="I346" s="52">
        <v>128</v>
      </c>
      <c r="J346" s="106">
        <f t="shared" si="54"/>
        <v>1377.7804799999999</v>
      </c>
      <c r="M346" s="50">
        <v>14.0625</v>
      </c>
      <c r="N346" s="51">
        <f t="shared" si="56"/>
        <v>1.3064502643094047</v>
      </c>
      <c r="O346" s="37"/>
      <c r="R346" s="27"/>
    </row>
    <row r="347" spans="1:18" x14ac:dyDescent="0.2">
      <c r="A347" s="3" t="s">
        <v>41</v>
      </c>
      <c r="B347" s="3" t="s">
        <v>64</v>
      </c>
      <c r="C347" s="41" t="str">
        <f ca="1">TRIM(Table1[[#This Row],[Location]])</f>
        <v>Jalan Salleh</v>
      </c>
      <c r="D347" s="3" t="s">
        <v>531</v>
      </c>
      <c r="E347" s="3" t="s">
        <v>4</v>
      </c>
      <c r="F347" s="8" t="str">
        <f t="shared" si="58"/>
        <v>Ground</v>
      </c>
      <c r="G347" s="45"/>
      <c r="H347" s="45"/>
      <c r="I347" s="52">
        <v>144</v>
      </c>
      <c r="J347" s="106">
        <f t="shared" si="54"/>
        <v>1550.0030399999998</v>
      </c>
      <c r="M347" s="50">
        <v>12.5</v>
      </c>
      <c r="N347" s="51">
        <f t="shared" si="56"/>
        <v>1.1612891238305818</v>
      </c>
      <c r="R347" s="27"/>
    </row>
    <row r="348" spans="1:18" x14ac:dyDescent="0.2">
      <c r="A348" s="3" t="s">
        <v>41</v>
      </c>
      <c r="B348" s="3" t="s">
        <v>64</v>
      </c>
      <c r="C348" s="41" t="str">
        <f ca="1">TRIM(Table1[[#This Row],[Location]])</f>
        <v>Jalan Sayang</v>
      </c>
      <c r="D348" s="3" t="s">
        <v>531</v>
      </c>
      <c r="E348" s="3" t="s">
        <v>4</v>
      </c>
      <c r="F348" s="8" t="str">
        <f t="shared" si="58"/>
        <v>Ground</v>
      </c>
      <c r="G348" s="45"/>
      <c r="H348" s="45"/>
      <c r="I348" s="52">
        <v>219</v>
      </c>
      <c r="J348" s="106">
        <f t="shared" si="54"/>
        <v>2357.2962899999998</v>
      </c>
      <c r="M348" s="50">
        <v>5.2511415525114158</v>
      </c>
      <c r="N348" s="51">
        <f t="shared" si="56"/>
        <v>0.48784748581010751</v>
      </c>
      <c r="O348" s="37"/>
      <c r="R348" s="27"/>
    </row>
    <row r="349" spans="1:18" x14ac:dyDescent="0.2">
      <c r="A349" s="3" t="s">
        <v>41</v>
      </c>
      <c r="B349" s="3" t="s">
        <v>64</v>
      </c>
      <c r="C349" s="41" t="str">
        <f ca="1">TRIM(Table1[[#This Row],[Location]])</f>
        <v>Pusat Perniagaan Pesta Baru</v>
      </c>
      <c r="D349" s="3" t="s">
        <v>532</v>
      </c>
      <c r="E349" s="3" t="s">
        <v>4</v>
      </c>
      <c r="F349" s="8" t="str">
        <f t="shared" si="58"/>
        <v>Ground</v>
      </c>
      <c r="G349" s="45"/>
      <c r="H349" s="45"/>
      <c r="I349" s="52">
        <v>166</v>
      </c>
      <c r="J349" s="106">
        <f t="shared" si="54"/>
        <v>1786.8090599999998</v>
      </c>
      <c r="M349" s="50">
        <v>21.686746987951807</v>
      </c>
      <c r="N349" s="51">
        <f t="shared" si="56"/>
        <v>2.0147666726699254</v>
      </c>
      <c r="O349" s="37"/>
      <c r="R349" s="27"/>
    </row>
    <row r="350" spans="1:18" x14ac:dyDescent="0.2">
      <c r="A350" s="3" t="s">
        <v>41</v>
      </c>
      <c r="B350" s="3" t="s">
        <v>64</v>
      </c>
      <c r="C350" s="41" t="str">
        <f ca="1">TRIM(Table1[[#This Row],[Location]])</f>
        <v>Jalan Sutera , Taman Sungai Abong</v>
      </c>
      <c r="D350" s="3" t="s">
        <v>532</v>
      </c>
      <c r="E350" s="3" t="s">
        <v>4</v>
      </c>
      <c r="F350" s="8" t="str">
        <f t="shared" si="58"/>
        <v>Ground</v>
      </c>
      <c r="G350" s="45"/>
      <c r="H350" s="45"/>
      <c r="I350" s="52">
        <v>117</v>
      </c>
      <c r="J350" s="106">
        <f t="shared" si="54"/>
        <v>1259.3774699999999</v>
      </c>
      <c r="M350" s="50">
        <v>29.05982905982906</v>
      </c>
      <c r="N350" s="51">
        <f t="shared" si="56"/>
        <v>2.6997490742044299</v>
      </c>
      <c r="O350" s="37"/>
      <c r="R350" s="27"/>
    </row>
    <row r="351" spans="1:18" x14ac:dyDescent="0.2">
      <c r="A351" s="3" t="s">
        <v>41</v>
      </c>
      <c r="B351" s="3" t="s">
        <v>64</v>
      </c>
      <c r="C351" s="41" t="str">
        <f ca="1">TRIM(Table1[[#This Row],[Location]])</f>
        <v>Pusat Perniagaan Bukit Pasir</v>
      </c>
      <c r="D351" s="3" t="s">
        <v>532</v>
      </c>
      <c r="E351" s="3" t="s">
        <v>4</v>
      </c>
      <c r="F351" s="8" t="str">
        <f t="shared" si="58"/>
        <v>Ground</v>
      </c>
      <c r="G351" s="45"/>
      <c r="H351" s="45"/>
      <c r="I351" s="52">
        <v>136</v>
      </c>
      <c r="J351" s="106">
        <f t="shared" si="54"/>
        <v>1463.89176</v>
      </c>
      <c r="M351" s="50">
        <v>25</v>
      </c>
      <c r="N351" s="51">
        <f t="shared" si="56"/>
        <v>2.3225782476611636</v>
      </c>
      <c r="O351" s="37"/>
      <c r="R351" s="27"/>
    </row>
    <row r="352" spans="1:18" x14ac:dyDescent="0.2">
      <c r="A352" s="3" t="s">
        <v>41</v>
      </c>
      <c r="B352" s="3" t="s">
        <v>64</v>
      </c>
      <c r="C352" s="41" t="str">
        <f ca="1">TRIM(Table1[[#This Row],[Location]])</f>
        <v>Pusat Perniagaan Prima Sakeh</v>
      </c>
      <c r="D352" s="3" t="s">
        <v>532</v>
      </c>
      <c r="E352" s="3" t="s">
        <v>4</v>
      </c>
      <c r="F352" s="8" t="str">
        <f t="shared" si="58"/>
        <v>Ground</v>
      </c>
      <c r="G352" s="45"/>
      <c r="H352" s="45"/>
      <c r="I352" s="52">
        <v>132</v>
      </c>
      <c r="J352" s="106">
        <f t="shared" si="54"/>
        <v>1420.8361199999999</v>
      </c>
      <c r="M352" s="50">
        <v>24.242424242424242</v>
      </c>
      <c r="N352" s="51">
        <f t="shared" si="56"/>
        <v>2.2521970886411284</v>
      </c>
      <c r="O352" s="37"/>
      <c r="R352" s="27"/>
    </row>
    <row r="353" spans="1:18" x14ac:dyDescent="0.2">
      <c r="A353" s="3" t="s">
        <v>41</v>
      </c>
      <c r="B353" s="3" t="s">
        <v>64</v>
      </c>
      <c r="C353" s="41" t="str">
        <f ca="1">TRIM(Table1[[#This Row],[Location]])</f>
        <v>Taman Tun Dr Ismail</v>
      </c>
      <c r="D353" s="3" t="s">
        <v>532</v>
      </c>
      <c r="E353" s="3" t="s">
        <v>4</v>
      </c>
      <c r="F353" s="8" t="str">
        <f t="shared" si="58"/>
        <v>Ground</v>
      </c>
      <c r="G353" s="45"/>
      <c r="H353" s="45"/>
      <c r="I353" s="52">
        <v>123</v>
      </c>
      <c r="J353" s="106">
        <f t="shared" si="54"/>
        <v>1323.96093</v>
      </c>
      <c r="M353" s="50">
        <v>25.203252032520325</v>
      </c>
      <c r="N353" s="51">
        <f t="shared" si="56"/>
        <v>2.341460997642149</v>
      </c>
      <c r="O353" s="37"/>
      <c r="R353" s="27"/>
    </row>
    <row r="354" spans="1:18" x14ac:dyDescent="0.2">
      <c r="A354" s="3" t="s">
        <v>41</v>
      </c>
      <c r="B354" s="3" t="s">
        <v>64</v>
      </c>
      <c r="C354" s="41" t="str">
        <f ca="1">TRIM(Table1[[#This Row],[Location]])</f>
        <v>Pusat Perdagangan Mega</v>
      </c>
      <c r="D354" s="3" t="s">
        <v>532</v>
      </c>
      <c r="E354" s="3" t="s">
        <v>4</v>
      </c>
      <c r="F354" s="8" t="str">
        <f t="shared" si="58"/>
        <v>Ground</v>
      </c>
      <c r="G354" s="45"/>
      <c r="H354" s="45"/>
      <c r="I354" s="52">
        <v>135</v>
      </c>
      <c r="J354" s="106">
        <f t="shared" si="54"/>
        <v>1453.1278499999999</v>
      </c>
      <c r="K354" s="50">
        <v>20.74074074074074</v>
      </c>
      <c r="L354" s="50">
        <v>22.222222222222221</v>
      </c>
      <c r="M354" s="50">
        <f>AVERAGE(L354,K354)</f>
        <v>21.481481481481481</v>
      </c>
      <c r="N354" s="51">
        <f t="shared" si="56"/>
        <v>1.9956968646569999</v>
      </c>
      <c r="O354" s="37"/>
      <c r="R354" s="27"/>
    </row>
    <row r="355" spans="1:18" x14ac:dyDescent="0.2">
      <c r="A355" s="3" t="s">
        <v>41</v>
      </c>
      <c r="B355" s="3" t="s">
        <v>64</v>
      </c>
      <c r="C355" s="41" t="str">
        <f ca="1">TRIM(Table1[[#This Row],[Location]])</f>
        <v>Pusat Perdagangan Pergam</v>
      </c>
      <c r="D355" s="3" t="s">
        <v>532</v>
      </c>
      <c r="E355" s="3" t="s">
        <v>4</v>
      </c>
      <c r="F355" s="8" t="str">
        <f t="shared" si="58"/>
        <v>Ground</v>
      </c>
      <c r="G355" s="45"/>
      <c r="H355" s="45"/>
      <c r="I355" s="52">
        <v>156.5</v>
      </c>
      <c r="J355" s="106">
        <f t="shared" si="54"/>
        <v>1684.5519149999998</v>
      </c>
      <c r="K355" s="50">
        <v>15.974440894568691</v>
      </c>
      <c r="L355" s="50">
        <v>19.169329073482427</v>
      </c>
      <c r="M355" s="50">
        <f>AVERAGE(L355,K355)</f>
        <v>17.571884984025559</v>
      </c>
      <c r="N355" s="51">
        <f t="shared" si="56"/>
        <v>1.6324831133720639</v>
      </c>
      <c r="O355" s="37"/>
      <c r="R355" s="27"/>
    </row>
    <row r="356" spans="1:18" x14ac:dyDescent="0.2">
      <c r="A356" s="3" t="s">
        <v>41</v>
      </c>
      <c r="B356" s="3" t="s">
        <v>64</v>
      </c>
      <c r="C356" s="41" t="str">
        <f ca="1">TRIM(Table1[[#This Row],[Location]])</f>
        <v>Taman Warisan, Jalan Junid</v>
      </c>
      <c r="D356" s="3" t="s">
        <v>532</v>
      </c>
      <c r="E356" s="3" t="s">
        <v>4</v>
      </c>
      <c r="F356" s="8" t="str">
        <f t="shared" si="58"/>
        <v>Ground</v>
      </c>
      <c r="G356" s="45"/>
      <c r="H356" s="45"/>
      <c r="I356" s="52">
        <v>129</v>
      </c>
      <c r="J356" s="106">
        <f t="shared" si="54"/>
        <v>1388.5443899999998</v>
      </c>
      <c r="M356" s="50">
        <v>23.255813953488371</v>
      </c>
      <c r="N356" s="51">
        <f t="shared" si="56"/>
        <v>2.1605379048010827</v>
      </c>
      <c r="O356" s="37"/>
      <c r="R356" s="27"/>
    </row>
    <row r="357" spans="1:18" x14ac:dyDescent="0.2">
      <c r="A357" s="3" t="s">
        <v>41</v>
      </c>
      <c r="B357" s="3" t="s">
        <v>64</v>
      </c>
      <c r="C357" s="41" t="str">
        <f ca="1">TRIM(Table1[[#This Row],[Location]])</f>
        <v>Jalan Haji Jaib</v>
      </c>
      <c r="D357" s="3" t="s">
        <v>532</v>
      </c>
      <c r="E357" s="3" t="s">
        <v>4</v>
      </c>
      <c r="F357" s="8" t="str">
        <f t="shared" si="58"/>
        <v>Ground</v>
      </c>
      <c r="G357" s="45"/>
      <c r="H357" s="45"/>
      <c r="I357" s="52">
        <v>128.69999999999999</v>
      </c>
      <c r="J357" s="106">
        <f t="shared" si="54"/>
        <v>1385.3152169999998</v>
      </c>
      <c r="M357" s="50">
        <v>20.202020202020204</v>
      </c>
      <c r="N357" s="51">
        <f t="shared" si="56"/>
        <v>1.8768309072009406</v>
      </c>
      <c r="O357" s="37"/>
      <c r="R357" s="27"/>
    </row>
    <row r="358" spans="1:18" x14ac:dyDescent="0.2">
      <c r="A358" s="3" t="s">
        <v>41</v>
      </c>
      <c r="B358" s="3" t="s">
        <v>64</v>
      </c>
      <c r="C358" s="41" t="str">
        <f ca="1">TRIM(Table1[[#This Row],[Location]])</f>
        <v>Jalan Perniagaan Jaya</v>
      </c>
      <c r="D358" s="3" t="s">
        <v>532</v>
      </c>
      <c r="E358" s="3" t="s">
        <v>4</v>
      </c>
      <c r="F358" s="8" t="str">
        <f t="shared" si="58"/>
        <v>Ground</v>
      </c>
      <c r="G358" s="45"/>
      <c r="H358" s="45"/>
      <c r="I358" s="52">
        <v>144</v>
      </c>
      <c r="J358" s="106">
        <f t="shared" si="54"/>
        <v>1550.0030399999998</v>
      </c>
      <c r="M358" s="50">
        <v>17.361111111111111</v>
      </c>
      <c r="N358" s="51">
        <f t="shared" si="56"/>
        <v>1.6129015608758082</v>
      </c>
      <c r="O358" s="37"/>
      <c r="R358" s="27"/>
    </row>
    <row r="359" spans="1:18" x14ac:dyDescent="0.2">
      <c r="A359" s="3" t="s">
        <v>41</v>
      </c>
      <c r="B359" s="3" t="s">
        <v>64</v>
      </c>
      <c r="C359" s="41" t="str">
        <f ca="1">TRIM(Table1[[#This Row],[Location]])</f>
        <v>Pusat Perniagaan Mas Jaya</v>
      </c>
      <c r="D359" s="3" t="s">
        <v>532</v>
      </c>
      <c r="E359" s="3" t="s">
        <v>4</v>
      </c>
      <c r="F359" s="8" t="str">
        <f t="shared" si="58"/>
        <v>Ground</v>
      </c>
      <c r="G359" s="45"/>
      <c r="H359" s="45"/>
      <c r="I359" s="52">
        <v>135</v>
      </c>
      <c r="J359" s="106">
        <f t="shared" si="54"/>
        <v>1453.1278499999999</v>
      </c>
      <c r="K359" s="50">
        <v>16.296296296296298</v>
      </c>
      <c r="L359" s="50">
        <v>18.518518518518519</v>
      </c>
      <c r="M359" s="50">
        <f>AVERAGE(K359,L359)</f>
        <v>17.407407407407408</v>
      </c>
      <c r="N359" s="51">
        <f t="shared" si="56"/>
        <v>1.6172026317048105</v>
      </c>
      <c r="O359" s="37"/>
      <c r="R359" s="27"/>
    </row>
    <row r="360" spans="1:18" x14ac:dyDescent="0.2">
      <c r="A360" s="3" t="s">
        <v>41</v>
      </c>
      <c r="B360" s="3" t="s">
        <v>64</v>
      </c>
      <c r="C360" s="41" t="str">
        <f ca="1">TRIM(Table1[[#This Row],[Location]])</f>
        <v>Taman Bukit Bakri</v>
      </c>
      <c r="D360" s="3" t="s">
        <v>532</v>
      </c>
      <c r="E360" s="3" t="s">
        <v>4</v>
      </c>
      <c r="F360" s="8" t="str">
        <f t="shared" si="58"/>
        <v>Ground</v>
      </c>
      <c r="G360" s="45"/>
      <c r="H360" s="45"/>
      <c r="I360" s="52">
        <v>128</v>
      </c>
      <c r="J360" s="106">
        <f t="shared" si="54"/>
        <v>1377.7804799999999</v>
      </c>
      <c r="M360" s="50">
        <v>19.53125</v>
      </c>
      <c r="N360" s="51">
        <f t="shared" si="56"/>
        <v>1.8145142559852843</v>
      </c>
      <c r="O360" s="37"/>
      <c r="R360" s="27"/>
    </row>
    <row r="361" spans="1:18" x14ac:dyDescent="0.2">
      <c r="A361" s="3" t="s">
        <v>41</v>
      </c>
      <c r="B361" s="3" t="s">
        <v>64</v>
      </c>
      <c r="C361" s="41" t="str">
        <f ca="1">TRIM(Table1[[#This Row],[Location]])</f>
        <v>Jalan Parit Haji Baki</v>
      </c>
      <c r="D361" s="3" t="s">
        <v>532</v>
      </c>
      <c r="E361" s="3" t="s">
        <v>4</v>
      </c>
      <c r="F361" s="8" t="str">
        <f t="shared" si="58"/>
        <v>Ground</v>
      </c>
      <c r="G361" s="45"/>
      <c r="H361" s="45"/>
      <c r="I361" s="52">
        <v>162</v>
      </c>
      <c r="J361" s="106">
        <f t="shared" si="54"/>
        <v>1743.7534199999998</v>
      </c>
      <c r="K361" s="50">
        <v>12.345679012345679</v>
      </c>
      <c r="L361" s="50">
        <v>14.197530864197532</v>
      </c>
      <c r="M361" s="50">
        <f>AVERAGE(L361,K361)</f>
        <v>13.271604938271604</v>
      </c>
      <c r="N361" s="51">
        <f t="shared" si="56"/>
        <v>1.2329736376472844</v>
      </c>
      <c r="O361" s="37"/>
      <c r="R361" s="27"/>
    </row>
    <row r="362" spans="1:18" x14ac:dyDescent="0.2">
      <c r="A362" s="3" t="s">
        <v>41</v>
      </c>
      <c r="B362" s="3" t="s">
        <v>64</v>
      </c>
      <c r="C362" s="41" t="str">
        <f ca="1">TRIM(Table1[[#This Row],[Location]])</f>
        <v>Eco Avenue, Jalan Abdul Rahman</v>
      </c>
      <c r="D362" s="3" t="s">
        <v>532</v>
      </c>
      <c r="E362" s="3" t="s">
        <v>4</v>
      </c>
      <c r="F362" s="8" t="str">
        <f t="shared" si="58"/>
        <v>Ground</v>
      </c>
      <c r="G362" s="45"/>
      <c r="H362" s="45"/>
      <c r="I362" s="52">
        <v>130</v>
      </c>
      <c r="J362" s="106">
        <f t="shared" si="54"/>
        <v>1399.3082999999999</v>
      </c>
      <c r="M362" s="50">
        <v>15.384615384615385</v>
      </c>
      <c r="N362" s="51">
        <f t="shared" si="56"/>
        <v>1.4292789216376394</v>
      </c>
      <c r="O362" s="37"/>
      <c r="R362" s="27"/>
    </row>
    <row r="363" spans="1:18" x14ac:dyDescent="0.2">
      <c r="A363" s="3" t="s">
        <v>41</v>
      </c>
      <c r="B363" s="3" t="s">
        <v>64</v>
      </c>
      <c r="C363" s="41" t="str">
        <f ca="1">TRIM(Table1[[#This Row],[Location]])</f>
        <v>Taman Sungai Abong Mulia 2</v>
      </c>
      <c r="D363" s="3" t="s">
        <v>532</v>
      </c>
      <c r="E363" s="3" t="s">
        <v>4</v>
      </c>
      <c r="F363" s="8" t="str">
        <f t="shared" ref="F363:F387" si="59">F362</f>
        <v>Ground</v>
      </c>
      <c r="G363" s="45"/>
      <c r="H363" s="45"/>
      <c r="I363" s="52">
        <v>136</v>
      </c>
      <c r="J363" s="106">
        <f t="shared" si="54"/>
        <v>1463.89176</v>
      </c>
      <c r="M363" s="50">
        <v>14.705882352941176</v>
      </c>
      <c r="N363" s="51">
        <f t="shared" si="56"/>
        <v>1.366222498624214</v>
      </c>
      <c r="O363" s="37"/>
      <c r="R363" s="27"/>
    </row>
    <row r="364" spans="1:18" x14ac:dyDescent="0.2">
      <c r="A364" s="3" t="s">
        <v>41</v>
      </c>
      <c r="B364" s="3" t="s">
        <v>64</v>
      </c>
      <c r="C364" s="41" t="str">
        <f ca="1">TRIM(Table1[[#This Row],[Location]])</f>
        <v>Taman Mas Indah</v>
      </c>
      <c r="D364" s="3" t="s">
        <v>532</v>
      </c>
      <c r="E364" s="3" t="s">
        <v>4</v>
      </c>
      <c r="F364" s="8" t="str">
        <f t="shared" si="59"/>
        <v>Ground</v>
      </c>
      <c r="G364" s="45"/>
      <c r="H364" s="45"/>
      <c r="I364" s="52">
        <v>128.69999999999999</v>
      </c>
      <c r="J364" s="106">
        <f t="shared" si="54"/>
        <v>1385.3152169999998</v>
      </c>
      <c r="M364" s="50">
        <v>16.705516705516708</v>
      </c>
      <c r="N364" s="51">
        <f t="shared" si="56"/>
        <v>1.5519947886469316</v>
      </c>
      <c r="O364" s="37"/>
      <c r="R364" s="27"/>
    </row>
    <row r="365" spans="1:18" x14ac:dyDescent="0.2">
      <c r="A365" s="3" t="s">
        <v>41</v>
      </c>
      <c r="B365" s="3" t="s">
        <v>64</v>
      </c>
      <c r="C365" s="41" t="str">
        <f ca="1">TRIM(Table1[[#This Row],[Location]])</f>
        <v>Taman Kenangan Tun Dr. Ismail</v>
      </c>
      <c r="D365" s="3" t="s">
        <v>532</v>
      </c>
      <c r="E365" s="3" t="s">
        <v>4</v>
      </c>
      <c r="F365" s="8" t="str">
        <f t="shared" si="59"/>
        <v>Ground</v>
      </c>
      <c r="G365" s="45"/>
      <c r="H365" s="45"/>
      <c r="I365" s="52">
        <v>136.56</v>
      </c>
      <c r="J365" s="106">
        <f t="shared" si="54"/>
        <v>1469.9195496</v>
      </c>
      <c r="M365" s="50">
        <v>14.645577035735208</v>
      </c>
      <c r="N365" s="51">
        <f t="shared" si="56"/>
        <v>1.3606199459057784</v>
      </c>
      <c r="O365" s="37"/>
      <c r="R365" s="27"/>
    </row>
    <row r="366" spans="1:18" x14ac:dyDescent="0.2">
      <c r="A366" s="3" t="s">
        <v>41</v>
      </c>
      <c r="B366" s="3" t="s">
        <v>64</v>
      </c>
      <c r="C366" s="41" t="str">
        <f ca="1">TRIM(Table1[[#This Row],[Location]])</f>
        <v>Taman Bakri Indah</v>
      </c>
      <c r="D366" s="3" t="s">
        <v>532</v>
      </c>
      <c r="E366" s="3" t="s">
        <v>4</v>
      </c>
      <c r="F366" s="8" t="str">
        <f t="shared" si="59"/>
        <v>Ground</v>
      </c>
      <c r="G366" s="45"/>
      <c r="H366" s="45"/>
      <c r="I366" s="52">
        <v>123</v>
      </c>
      <c r="J366" s="106">
        <f t="shared" si="54"/>
        <v>1323.96093</v>
      </c>
      <c r="M366" s="50">
        <v>14.634146341463415</v>
      </c>
      <c r="N366" s="51">
        <f t="shared" si="56"/>
        <v>1.3595579986309252</v>
      </c>
      <c r="O366" s="37"/>
      <c r="R366" s="27"/>
    </row>
    <row r="367" spans="1:18" x14ac:dyDescent="0.2">
      <c r="A367" s="3" t="s">
        <v>41</v>
      </c>
      <c r="B367" s="3" t="s">
        <v>64</v>
      </c>
      <c r="C367" s="41" t="str">
        <f ca="1">TRIM(Table1[[#This Row],[Location]])</f>
        <v>Jalan Bakariah</v>
      </c>
      <c r="D367" s="3" t="s">
        <v>532</v>
      </c>
      <c r="E367" s="3" t="s">
        <v>4</v>
      </c>
      <c r="F367" s="8" t="str">
        <f t="shared" si="59"/>
        <v>Ground</v>
      </c>
      <c r="G367" s="45"/>
      <c r="H367" s="45"/>
      <c r="I367" s="52">
        <v>129</v>
      </c>
      <c r="J367" s="106">
        <f t="shared" si="54"/>
        <v>1388.5443899999998</v>
      </c>
      <c r="M367" s="50">
        <v>13.565891472868216</v>
      </c>
      <c r="N367" s="51">
        <f t="shared" si="56"/>
        <v>1.2603137778006315</v>
      </c>
      <c r="O367" s="37"/>
      <c r="R367" s="27"/>
    </row>
    <row r="368" spans="1:18" x14ac:dyDescent="0.2">
      <c r="A368" s="3" t="s">
        <v>41</v>
      </c>
      <c r="B368" s="3" t="s">
        <v>64</v>
      </c>
      <c r="C368" s="41" t="str">
        <f ca="1">TRIM(Table1[[#This Row],[Location]])</f>
        <v>Pusat Perniagaan Sulaiman</v>
      </c>
      <c r="D368" s="3" t="s">
        <v>532</v>
      </c>
      <c r="E368" s="3" t="s">
        <v>4</v>
      </c>
      <c r="F368" s="8" t="str">
        <f t="shared" si="59"/>
        <v>Ground</v>
      </c>
      <c r="G368" s="45"/>
      <c r="H368" s="45"/>
      <c r="I368" s="52">
        <v>272.76</v>
      </c>
      <c r="J368" s="106">
        <f t="shared" si="54"/>
        <v>2935.9640915999998</v>
      </c>
      <c r="K368" s="50">
        <v>6.2325854230825639</v>
      </c>
      <c r="L368" s="50">
        <v>6.5992080950285965</v>
      </c>
      <c r="M368" s="50">
        <f>AVERAGE(L368,K368)</f>
        <v>6.4158967590555802</v>
      </c>
      <c r="N368" s="51">
        <f t="shared" si="56"/>
        <v>0.59605689007288998</v>
      </c>
      <c r="O368" s="37"/>
      <c r="R368" s="27"/>
    </row>
    <row r="369" spans="1:18" x14ac:dyDescent="0.2">
      <c r="A369" s="3" t="s">
        <v>41</v>
      </c>
      <c r="B369" s="3" t="s">
        <v>64</v>
      </c>
      <c r="C369" s="41" t="str">
        <f ca="1">TRIM(Table1[[#This Row],[Location]])</f>
        <v>Pangsapuri Maharani</v>
      </c>
      <c r="D369" s="3" t="s">
        <v>532</v>
      </c>
      <c r="E369" s="3" t="s">
        <v>4</v>
      </c>
      <c r="F369" s="8" t="str">
        <f t="shared" si="59"/>
        <v>Ground</v>
      </c>
      <c r="G369" s="45"/>
      <c r="H369" s="45"/>
      <c r="I369" s="52">
        <v>127</v>
      </c>
      <c r="J369" s="106">
        <f t="shared" si="54"/>
        <v>1367.01657</v>
      </c>
      <c r="M369" s="50">
        <v>12.598425196850394</v>
      </c>
      <c r="N369" s="51">
        <f t="shared" si="56"/>
        <v>1.1704331326796418</v>
      </c>
      <c r="O369" s="37"/>
      <c r="R369" s="27"/>
    </row>
    <row r="370" spans="1:18" x14ac:dyDescent="0.2">
      <c r="A370" s="3" t="s">
        <v>41</v>
      </c>
      <c r="B370" s="3" t="s">
        <v>64</v>
      </c>
      <c r="C370" s="41" t="str">
        <f ca="1">TRIM(Table1[[#This Row],[Location]])</f>
        <v>Taman Sri Setongkat</v>
      </c>
      <c r="D370" s="3" t="s">
        <v>532</v>
      </c>
      <c r="E370" s="3" t="s">
        <v>4</v>
      </c>
      <c r="F370" s="8" t="str">
        <f t="shared" si="59"/>
        <v>Ground</v>
      </c>
      <c r="G370" s="45"/>
      <c r="H370" s="45"/>
      <c r="I370" s="52">
        <v>128</v>
      </c>
      <c r="J370" s="106">
        <f t="shared" si="54"/>
        <v>1377.7804799999999</v>
      </c>
      <c r="M370" s="50">
        <v>12.5</v>
      </c>
      <c r="N370" s="51">
        <f t="shared" si="56"/>
        <v>1.1612891238305818</v>
      </c>
      <c r="O370" s="37"/>
      <c r="R370" s="27"/>
    </row>
    <row r="371" spans="1:18" x14ac:dyDescent="0.2">
      <c r="A371" s="3" t="s">
        <v>41</v>
      </c>
      <c r="B371" s="3" t="s">
        <v>64</v>
      </c>
      <c r="C371" s="41" t="str">
        <f ca="1">TRIM(Table1[[#This Row],[Location]])</f>
        <v>Pusat Perniagaan Sinar Bakri</v>
      </c>
      <c r="D371" s="3" t="s">
        <v>532</v>
      </c>
      <c r="E371" s="3" t="s">
        <v>4</v>
      </c>
      <c r="F371" s="8" t="str">
        <f t="shared" si="59"/>
        <v>Ground</v>
      </c>
      <c r="G371" s="45"/>
      <c r="H371" s="45"/>
      <c r="I371" s="52">
        <v>143</v>
      </c>
      <c r="J371" s="106">
        <f t="shared" si="54"/>
        <v>1539.2391299999999</v>
      </c>
      <c r="M371" s="50">
        <v>11.188811188811188</v>
      </c>
      <c r="N371" s="51">
        <f t="shared" si="56"/>
        <v>1.0394755793728285</v>
      </c>
      <c r="O371" s="37"/>
      <c r="R371" s="27"/>
    </row>
    <row r="372" spans="1:18" x14ac:dyDescent="0.2">
      <c r="A372" s="3" t="s">
        <v>41</v>
      </c>
      <c r="B372" s="3" t="s">
        <v>64</v>
      </c>
      <c r="C372" s="41" t="str">
        <f ca="1">TRIM(Table1[[#This Row],[Location]])</f>
        <v>Taman Junid Perdana</v>
      </c>
      <c r="D372" s="3" t="s">
        <v>532</v>
      </c>
      <c r="E372" s="3" t="s">
        <v>4</v>
      </c>
      <c r="F372" s="8" t="str">
        <f t="shared" si="59"/>
        <v>Ground</v>
      </c>
      <c r="G372" s="45"/>
      <c r="H372" s="45"/>
      <c r="I372" s="52">
        <v>148</v>
      </c>
      <c r="J372" s="106">
        <f t="shared" si="54"/>
        <v>1593.0586799999999</v>
      </c>
      <c r="M372" s="50">
        <v>10.810810810810811</v>
      </c>
      <c r="N372" s="51">
        <f t="shared" si="56"/>
        <v>1.0043581611507735</v>
      </c>
      <c r="O372" s="37"/>
      <c r="R372" s="27"/>
    </row>
    <row r="373" spans="1:18" x14ac:dyDescent="0.2">
      <c r="A373" s="3" t="s">
        <v>41</v>
      </c>
      <c r="B373" s="3" t="s">
        <v>64</v>
      </c>
      <c r="C373" s="41" t="str">
        <f ca="1">TRIM(Table1[[#This Row],[Location]])</f>
        <v>Taman Maharani Promanede</v>
      </c>
      <c r="D373" s="3" t="s">
        <v>532</v>
      </c>
      <c r="E373" s="3" t="s">
        <v>4</v>
      </c>
      <c r="F373" s="8" t="str">
        <f t="shared" si="59"/>
        <v>Ground</v>
      </c>
      <c r="G373" s="45"/>
      <c r="H373" s="45"/>
      <c r="I373" s="52">
        <v>126</v>
      </c>
      <c r="J373" s="106">
        <f t="shared" si="54"/>
        <v>1356.2526599999999</v>
      </c>
      <c r="M373" s="50">
        <v>12.698412698412698</v>
      </c>
      <c r="N373" s="51">
        <f t="shared" si="56"/>
        <v>1.1797222845263053</v>
      </c>
      <c r="O373" s="37"/>
      <c r="R373" s="36"/>
    </row>
    <row r="374" spans="1:18" x14ac:dyDescent="0.2">
      <c r="A374" s="3" t="s">
        <v>41</v>
      </c>
      <c r="B374" s="3" t="s">
        <v>64</v>
      </c>
      <c r="C374" s="41" t="str">
        <f ca="1">TRIM(Table1[[#This Row],[Location]])</f>
        <v>Jalan Kim Kee</v>
      </c>
      <c r="D374" s="3" t="s">
        <v>532</v>
      </c>
      <c r="E374" s="3" t="s">
        <v>4</v>
      </c>
      <c r="F374" s="8" t="str">
        <f t="shared" si="59"/>
        <v>Ground</v>
      </c>
      <c r="G374" s="45"/>
      <c r="H374" s="45"/>
      <c r="I374" s="52">
        <v>121</v>
      </c>
      <c r="J374" s="106">
        <f t="shared" si="54"/>
        <v>1302.4331099999999</v>
      </c>
      <c r="K374" s="50">
        <v>10.743801652892563</v>
      </c>
      <c r="L374" s="50">
        <v>12.396694214876034</v>
      </c>
      <c r="M374" s="50">
        <f>AVERAGE(L374,K374)</f>
        <v>11.570247933884298</v>
      </c>
      <c r="N374" s="51">
        <f t="shared" si="56"/>
        <v>1.0749122468514478</v>
      </c>
      <c r="O374" s="37"/>
      <c r="R374" s="36"/>
    </row>
    <row r="375" spans="1:18" x14ac:dyDescent="0.2">
      <c r="A375" s="3" t="s">
        <v>41</v>
      </c>
      <c r="B375" s="3" t="s">
        <v>64</v>
      </c>
      <c r="C375" s="41" t="str">
        <f ca="1">TRIM(Table1[[#This Row],[Location]])</f>
        <v>Taman Sri Mulia</v>
      </c>
      <c r="D375" s="3" t="s">
        <v>532</v>
      </c>
      <c r="E375" s="3" t="s">
        <v>4</v>
      </c>
      <c r="F375" s="8" t="str">
        <f t="shared" si="59"/>
        <v>Ground</v>
      </c>
      <c r="G375" s="45"/>
      <c r="H375" s="45"/>
      <c r="I375" s="52">
        <v>114</v>
      </c>
      <c r="J375" s="106">
        <f t="shared" si="54"/>
        <v>1227.08574</v>
      </c>
      <c r="M375" s="50">
        <v>13.157894736842104</v>
      </c>
      <c r="N375" s="51">
        <f t="shared" si="56"/>
        <v>1.2224096040321915</v>
      </c>
      <c r="O375" s="37"/>
      <c r="R375" s="36"/>
    </row>
    <row r="376" spans="1:18" x14ac:dyDescent="0.2">
      <c r="A376" s="3" t="s">
        <v>41</v>
      </c>
      <c r="B376" s="3" t="s">
        <v>64</v>
      </c>
      <c r="C376" s="41" t="str">
        <f ca="1">TRIM(Table1[[#This Row],[Location]])</f>
        <v>Taman Permata</v>
      </c>
      <c r="D376" s="3" t="s">
        <v>532</v>
      </c>
      <c r="E376" s="3" t="s">
        <v>4</v>
      </c>
      <c r="F376" s="8" t="str">
        <f t="shared" si="59"/>
        <v>Ground</v>
      </c>
      <c r="G376" s="45"/>
      <c r="H376" s="45"/>
      <c r="I376" s="52">
        <v>135</v>
      </c>
      <c r="J376" s="106">
        <f t="shared" si="54"/>
        <v>1453.1278499999999</v>
      </c>
      <c r="M376" s="50">
        <v>11.111111111111111</v>
      </c>
      <c r="N376" s="51">
        <f t="shared" si="56"/>
        <v>1.0322569989605173</v>
      </c>
      <c r="O376" s="37"/>
      <c r="R376" s="36"/>
    </row>
    <row r="377" spans="1:18" x14ac:dyDescent="0.2">
      <c r="A377" s="3" t="s">
        <v>41</v>
      </c>
      <c r="B377" s="3" t="s">
        <v>64</v>
      </c>
      <c r="C377" s="41" t="str">
        <f ca="1">TRIM(Table1[[#This Row],[Location]])</f>
        <v>Jalan Sakeh</v>
      </c>
      <c r="D377" s="3" t="s">
        <v>532</v>
      </c>
      <c r="E377" s="3" t="s">
        <v>4</v>
      </c>
      <c r="F377" s="8" t="str">
        <f t="shared" si="59"/>
        <v>Ground</v>
      </c>
      <c r="G377" s="45"/>
      <c r="H377" s="45"/>
      <c r="I377" s="52">
        <v>136</v>
      </c>
      <c r="J377" s="106">
        <f t="shared" si="54"/>
        <v>1463.89176</v>
      </c>
      <c r="M377" s="50">
        <v>11.029411764705882</v>
      </c>
      <c r="N377" s="51">
        <f t="shared" si="56"/>
        <v>1.0246668739681606</v>
      </c>
      <c r="O377" s="37"/>
      <c r="R377" s="36"/>
    </row>
    <row r="378" spans="1:18" x14ac:dyDescent="0.2">
      <c r="A378" s="3" t="s">
        <v>41</v>
      </c>
      <c r="B378" s="3" t="s">
        <v>64</v>
      </c>
      <c r="C378" s="41" t="str">
        <f ca="1">TRIM(Table1[[#This Row],[Location]])</f>
        <v>Taman Damai, Sungai Abong</v>
      </c>
      <c r="D378" s="3" t="s">
        <v>532</v>
      </c>
      <c r="E378" s="3" t="s">
        <v>4</v>
      </c>
      <c r="F378" s="8" t="str">
        <f t="shared" si="59"/>
        <v>Ground</v>
      </c>
      <c r="G378" s="45"/>
      <c r="H378" s="45"/>
      <c r="I378" s="52">
        <v>110</v>
      </c>
      <c r="J378" s="106">
        <f t="shared" si="54"/>
        <v>1184.0300999999999</v>
      </c>
      <c r="M378" s="50">
        <v>13.636363636363637</v>
      </c>
      <c r="N378" s="51">
        <f t="shared" si="56"/>
        <v>1.2668608623606348</v>
      </c>
      <c r="O378" s="37"/>
      <c r="R378" s="36"/>
    </row>
    <row r="379" spans="1:18" x14ac:dyDescent="0.2">
      <c r="A379" s="3" t="s">
        <v>41</v>
      </c>
      <c r="B379" s="3" t="s">
        <v>64</v>
      </c>
      <c r="C379" s="41" t="str">
        <f ca="1">TRIM(Table1[[#This Row],[Location]])</f>
        <v>Taman Putera Indah</v>
      </c>
      <c r="D379" s="3" t="s">
        <v>532</v>
      </c>
      <c r="E379" s="3" t="s">
        <v>4</v>
      </c>
      <c r="F379" s="8" t="str">
        <f t="shared" si="59"/>
        <v>Ground</v>
      </c>
      <c r="G379" s="45"/>
      <c r="H379" s="45"/>
      <c r="I379" s="52">
        <v>130</v>
      </c>
      <c r="J379" s="106">
        <f t="shared" si="54"/>
        <v>1399.3082999999999</v>
      </c>
      <c r="M379" s="50">
        <v>11.538461538461538</v>
      </c>
      <c r="N379" s="51">
        <f t="shared" si="56"/>
        <v>1.0719591912282294</v>
      </c>
      <c r="O379" s="37"/>
      <c r="R379" s="36"/>
    </row>
    <row r="380" spans="1:18" x14ac:dyDescent="0.2">
      <c r="A380" s="3" t="s">
        <v>41</v>
      </c>
      <c r="B380" s="3" t="s">
        <v>64</v>
      </c>
      <c r="C380" s="41" t="str">
        <f ca="1">TRIM(Table1[[#This Row],[Location]])</f>
        <v>Taman Bahagia</v>
      </c>
      <c r="D380" s="3" t="s">
        <v>532</v>
      </c>
      <c r="E380" s="3" t="s">
        <v>4</v>
      </c>
      <c r="F380" s="8" t="str">
        <f t="shared" si="59"/>
        <v>Ground</v>
      </c>
      <c r="G380" s="45"/>
      <c r="H380" s="45"/>
      <c r="I380" s="52">
        <v>143</v>
      </c>
      <c r="J380" s="106">
        <f t="shared" si="54"/>
        <v>1539.2391299999999</v>
      </c>
      <c r="M380" s="50">
        <v>9.79020979020979</v>
      </c>
      <c r="N380" s="51">
        <f t="shared" si="56"/>
        <v>0.90954113195122499</v>
      </c>
      <c r="O380" s="37"/>
      <c r="R380" s="36"/>
    </row>
    <row r="381" spans="1:18" x14ac:dyDescent="0.2">
      <c r="A381" s="3" t="s">
        <v>41</v>
      </c>
      <c r="B381" s="3" t="s">
        <v>64</v>
      </c>
      <c r="C381" s="41" t="str">
        <f ca="1">TRIM(Table1[[#This Row],[Location]])</f>
        <v>Taman Emas Indah</v>
      </c>
      <c r="D381" s="3" t="s">
        <v>532</v>
      </c>
      <c r="E381" s="3" t="s">
        <v>4</v>
      </c>
      <c r="F381" s="8" t="str">
        <f t="shared" si="59"/>
        <v>Ground</v>
      </c>
      <c r="G381" s="45"/>
      <c r="H381" s="45"/>
      <c r="I381" s="52">
        <v>135</v>
      </c>
      <c r="J381" s="106">
        <f t="shared" si="54"/>
        <v>1453.1278499999999</v>
      </c>
      <c r="M381" s="50">
        <v>10.37037037037037</v>
      </c>
      <c r="N381" s="51">
        <f t="shared" si="56"/>
        <v>0.96343986569648277</v>
      </c>
      <c r="O381" s="37"/>
      <c r="R381" s="36"/>
    </row>
    <row r="382" spans="1:18" x14ac:dyDescent="0.2">
      <c r="A382" s="3" t="s">
        <v>41</v>
      </c>
      <c r="B382" s="3" t="s">
        <v>64</v>
      </c>
      <c r="C382" s="41" t="str">
        <f ca="1">TRIM(Table1[[#This Row],[Location]])</f>
        <v>Taman Seri Cempaka</v>
      </c>
      <c r="D382" s="3" t="s">
        <v>532</v>
      </c>
      <c r="E382" s="3" t="s">
        <v>4</v>
      </c>
      <c r="F382" s="8" t="str">
        <f t="shared" si="59"/>
        <v>Ground</v>
      </c>
      <c r="G382" s="45"/>
      <c r="H382" s="45"/>
      <c r="I382" s="52">
        <v>133.79</v>
      </c>
      <c r="J382" s="106">
        <f t="shared" si="54"/>
        <v>1440.1035188999997</v>
      </c>
      <c r="M382" s="50">
        <v>9.7167202332012863</v>
      </c>
      <c r="N382" s="51">
        <f t="shared" si="56"/>
        <v>0.90271372208969669</v>
      </c>
      <c r="O382" s="37"/>
      <c r="R382" s="36"/>
    </row>
    <row r="383" spans="1:18" x14ac:dyDescent="0.2">
      <c r="A383" s="3" t="s">
        <v>41</v>
      </c>
      <c r="B383" s="3" t="s">
        <v>64</v>
      </c>
      <c r="C383" s="41" t="str">
        <f ca="1">TRIM(Table1[[#This Row],[Location]])</f>
        <v>Taman Pangsapuri Emas</v>
      </c>
      <c r="D383" s="3" t="s">
        <v>532</v>
      </c>
      <c r="E383" s="3" t="s">
        <v>4</v>
      </c>
      <c r="F383" s="8" t="str">
        <f t="shared" si="59"/>
        <v>Ground</v>
      </c>
      <c r="G383" s="45"/>
      <c r="H383" s="45"/>
      <c r="I383" s="52">
        <v>128.69999999999999</v>
      </c>
      <c r="J383" s="106">
        <f t="shared" si="54"/>
        <v>1385.3152169999998</v>
      </c>
      <c r="M383" s="50">
        <v>10.101010101010102</v>
      </c>
      <c r="N383" s="51">
        <f t="shared" si="56"/>
        <v>0.9384154536004703</v>
      </c>
      <c r="O383" s="37"/>
      <c r="R383" s="36"/>
    </row>
    <row r="384" spans="1:18" x14ac:dyDescent="0.2">
      <c r="A384" s="3" t="s">
        <v>41</v>
      </c>
      <c r="B384" s="3" t="s">
        <v>64</v>
      </c>
      <c r="C384" s="41" t="str">
        <f ca="1">TRIM(Table1[[#This Row],[Location]])</f>
        <v>Taman Muar</v>
      </c>
      <c r="D384" s="3" t="s">
        <v>532</v>
      </c>
      <c r="E384" s="3" t="s">
        <v>4</v>
      </c>
      <c r="F384" s="8" t="str">
        <f t="shared" si="59"/>
        <v>Ground</v>
      </c>
      <c r="G384" s="45"/>
      <c r="H384" s="45"/>
      <c r="I384" s="52">
        <v>143</v>
      </c>
      <c r="J384" s="106">
        <f t="shared" si="54"/>
        <v>1539.2391299999999</v>
      </c>
      <c r="M384" s="50">
        <v>9.0909090909090917</v>
      </c>
      <c r="N384" s="51">
        <f t="shared" si="56"/>
        <v>0.84457390824042322</v>
      </c>
      <c r="O384" s="37"/>
      <c r="R384" s="36"/>
    </row>
    <row r="385" spans="1:18" x14ac:dyDescent="0.2">
      <c r="A385" s="3" t="s">
        <v>41</v>
      </c>
      <c r="B385" s="3" t="s">
        <v>64</v>
      </c>
      <c r="C385" s="41" t="str">
        <f ca="1">TRIM(Table1[[#This Row],[Location]])</f>
        <v>Taman Bakariah Indah</v>
      </c>
      <c r="D385" s="3" t="s">
        <v>532</v>
      </c>
      <c r="E385" s="3" t="s">
        <v>4</v>
      </c>
      <c r="F385" s="8" t="str">
        <f t="shared" si="59"/>
        <v>Ground</v>
      </c>
      <c r="G385" s="45"/>
      <c r="H385" s="45"/>
      <c r="I385" s="52">
        <v>115</v>
      </c>
      <c r="J385" s="106">
        <f t="shared" si="54"/>
        <v>1237.8496499999999</v>
      </c>
      <c r="M385" s="50">
        <v>10.434782608695652</v>
      </c>
      <c r="N385" s="51">
        <f t="shared" si="56"/>
        <v>0.96942396424118138</v>
      </c>
      <c r="O385" s="37"/>
      <c r="R385" s="36"/>
    </row>
    <row r="386" spans="1:18" x14ac:dyDescent="0.2">
      <c r="A386" s="3" t="s">
        <v>41</v>
      </c>
      <c r="B386" s="3" t="s">
        <v>64</v>
      </c>
      <c r="C386" s="41" t="str">
        <f ca="1">TRIM(Table1[[#This Row],[Location]])</f>
        <v>Jalan Ismail</v>
      </c>
      <c r="D386" s="3" t="s">
        <v>532</v>
      </c>
      <c r="E386" s="3" t="s">
        <v>4</v>
      </c>
      <c r="F386" s="8" t="str">
        <f t="shared" si="59"/>
        <v>Ground</v>
      </c>
      <c r="G386" s="45"/>
      <c r="H386" s="45"/>
      <c r="I386" s="52">
        <v>129</v>
      </c>
      <c r="J386" s="106">
        <f t="shared" ref="J386:J449" si="60">I386*10.76391</f>
        <v>1388.5443899999998</v>
      </c>
      <c r="M386" s="50">
        <v>9.3023255813953494</v>
      </c>
      <c r="N386" s="51">
        <f t="shared" ref="N386:N449" si="61">M386/10.7639</f>
        <v>0.86421516192043313</v>
      </c>
      <c r="O386" s="37"/>
      <c r="R386" s="36"/>
    </row>
    <row r="387" spans="1:18" x14ac:dyDescent="0.2">
      <c r="A387" s="3" t="s">
        <v>41</v>
      </c>
      <c r="B387" s="3" t="s">
        <v>64</v>
      </c>
      <c r="C387" s="41" t="str">
        <f ca="1">TRIM(Table1[[#This Row],[Location]])</f>
        <v>Taman Sungai Abong Mulia</v>
      </c>
      <c r="D387" s="3" t="s">
        <v>532</v>
      </c>
      <c r="E387" s="3" t="s">
        <v>4</v>
      </c>
      <c r="F387" s="8" t="str">
        <f t="shared" si="59"/>
        <v>Ground</v>
      </c>
      <c r="G387" s="45"/>
      <c r="H387" s="45"/>
      <c r="I387" s="52">
        <v>136</v>
      </c>
      <c r="J387" s="106">
        <f t="shared" si="60"/>
        <v>1463.89176</v>
      </c>
      <c r="M387" s="50">
        <v>9.5588235294117645</v>
      </c>
      <c r="N387" s="51">
        <f t="shared" si="61"/>
        <v>0.88804462410573903</v>
      </c>
      <c r="O387" s="37"/>
      <c r="R387" s="36"/>
    </row>
    <row r="388" spans="1:18" x14ac:dyDescent="0.2">
      <c r="A388" s="3" t="str">
        <f t="shared" ref="A388:A415" si="62">A387</f>
        <v>Johor</v>
      </c>
      <c r="B388" s="57" t="s">
        <v>64</v>
      </c>
      <c r="C388" s="4" t="str">
        <f ca="1">TRIM(Table1[[#This Row],[Location]])</f>
        <v>Wetex Parade</v>
      </c>
      <c r="D388" s="3" t="s">
        <v>531</v>
      </c>
      <c r="E388" s="3" t="s">
        <v>5</v>
      </c>
      <c r="F388" s="68" t="s">
        <v>43</v>
      </c>
      <c r="G388" s="45">
        <v>13</v>
      </c>
      <c r="H388" s="45">
        <v>16</v>
      </c>
      <c r="I388" s="65">
        <f t="shared" ref="I388:I398" si="63">AVERAGE(G388,H388)</f>
        <v>14.5</v>
      </c>
      <c r="J388" s="106">
        <f t="shared" si="60"/>
        <v>156.076695</v>
      </c>
      <c r="K388" s="50">
        <v>308.93</v>
      </c>
      <c r="L388" s="50">
        <v>349.19</v>
      </c>
      <c r="M388" s="50">
        <f t="shared" ref="M388:M398" si="64">AVERAGE(K388,L388)</f>
        <v>329.06</v>
      </c>
      <c r="N388" s="51">
        <f t="shared" si="61"/>
        <v>30.570703927015302</v>
      </c>
      <c r="R388" s="28"/>
    </row>
    <row r="389" spans="1:18" x14ac:dyDescent="0.2">
      <c r="A389" s="3" t="str">
        <f t="shared" si="62"/>
        <v>Johor</v>
      </c>
      <c r="B389" s="57" t="str">
        <f t="shared" ref="B389:B404" si="65">B388</f>
        <v>Muar</v>
      </c>
      <c r="C389" s="4" t="str">
        <f ca="1">TRIM(Table1[[#This Row],[Location]])</f>
        <v>Wetex Parade</v>
      </c>
      <c r="D389" s="3" t="s">
        <v>531</v>
      </c>
      <c r="E389" s="3" t="s">
        <v>5</v>
      </c>
      <c r="F389" s="68" t="str">
        <f>F388</f>
        <v>Ground</v>
      </c>
      <c r="G389" s="45">
        <v>35</v>
      </c>
      <c r="H389" s="45">
        <v>54</v>
      </c>
      <c r="I389" s="65">
        <f t="shared" si="63"/>
        <v>44.5</v>
      </c>
      <c r="J389" s="106">
        <f t="shared" si="60"/>
        <v>478.99399499999998</v>
      </c>
      <c r="K389" s="50">
        <v>207.75</v>
      </c>
      <c r="L389" s="50">
        <v>229.28</v>
      </c>
      <c r="M389" s="50">
        <f t="shared" si="64"/>
        <v>218.51499999999999</v>
      </c>
      <c r="N389" s="51">
        <f t="shared" si="61"/>
        <v>20.300727431507166</v>
      </c>
      <c r="R389" s="28"/>
    </row>
    <row r="390" spans="1:18" x14ac:dyDescent="0.2">
      <c r="A390" s="3" t="str">
        <f t="shared" si="62"/>
        <v>Johor</v>
      </c>
      <c r="B390" s="57" t="str">
        <f t="shared" si="65"/>
        <v>Muar</v>
      </c>
      <c r="C390" s="4" t="str">
        <f ca="1">TRIM(Table1[[#This Row],[Location]])</f>
        <v>Wetex Parade</v>
      </c>
      <c r="D390" s="3" t="s">
        <v>531</v>
      </c>
      <c r="E390" s="3" t="s">
        <v>5</v>
      </c>
      <c r="F390" s="68" t="str">
        <f>F389</f>
        <v>Ground</v>
      </c>
      <c r="G390" s="45">
        <v>57</v>
      </c>
      <c r="H390" s="45">
        <v>75</v>
      </c>
      <c r="I390" s="65">
        <f t="shared" si="63"/>
        <v>66</v>
      </c>
      <c r="J390" s="106">
        <f t="shared" si="60"/>
        <v>710.41805999999997</v>
      </c>
      <c r="K390" s="50">
        <v>173.3</v>
      </c>
      <c r="L390" s="50">
        <v>186.22</v>
      </c>
      <c r="M390" s="50">
        <f t="shared" si="64"/>
        <v>179.76</v>
      </c>
      <c r="N390" s="51">
        <f t="shared" si="61"/>
        <v>16.700266631982831</v>
      </c>
      <c r="R390" s="8"/>
    </row>
    <row r="391" spans="1:18" x14ac:dyDescent="0.2">
      <c r="A391" s="3" t="str">
        <f t="shared" si="62"/>
        <v>Johor</v>
      </c>
      <c r="B391" s="57" t="str">
        <f t="shared" si="65"/>
        <v>Muar</v>
      </c>
      <c r="C391" s="4" t="str">
        <f ca="1">TRIM(Table1[[#This Row],[Location]])</f>
        <v>Wetex Parade</v>
      </c>
      <c r="D391" s="3" t="s">
        <v>531</v>
      </c>
      <c r="E391" s="3" t="s">
        <v>5</v>
      </c>
      <c r="F391" s="68" t="str">
        <f>F390</f>
        <v>Ground</v>
      </c>
      <c r="G391" s="45">
        <v>147</v>
      </c>
      <c r="H391" s="45">
        <v>188</v>
      </c>
      <c r="I391" s="65">
        <f t="shared" si="63"/>
        <v>167.5</v>
      </c>
      <c r="J391" s="106">
        <f t="shared" si="60"/>
        <v>1802.9549249999998</v>
      </c>
      <c r="K391" s="50">
        <v>84.93</v>
      </c>
      <c r="L391" s="50">
        <v>194.29</v>
      </c>
      <c r="M391" s="50">
        <f t="shared" si="64"/>
        <v>139.61000000000001</v>
      </c>
      <c r="N391" s="51">
        <f t="shared" si="61"/>
        <v>12.970205966239005</v>
      </c>
      <c r="R391" s="28"/>
    </row>
    <row r="392" spans="1:18" x14ac:dyDescent="0.2">
      <c r="A392" s="3" t="str">
        <f t="shared" si="62"/>
        <v>Johor</v>
      </c>
      <c r="B392" s="57" t="str">
        <f t="shared" si="65"/>
        <v>Muar</v>
      </c>
      <c r="C392" s="4" t="str">
        <f ca="1">TRIM(Table1[[#This Row],[Location]])</f>
        <v>Wetex Parade</v>
      </c>
      <c r="D392" s="3" t="s">
        <v>531</v>
      </c>
      <c r="E392" s="3" t="s">
        <v>5</v>
      </c>
      <c r="F392" s="68">
        <v>1</v>
      </c>
      <c r="G392" s="45">
        <v>7</v>
      </c>
      <c r="H392" s="45">
        <v>116</v>
      </c>
      <c r="I392" s="65">
        <f t="shared" si="63"/>
        <v>61.5</v>
      </c>
      <c r="J392" s="106">
        <f t="shared" si="60"/>
        <v>661.98046499999998</v>
      </c>
      <c r="K392" s="50">
        <v>129.16999999999999</v>
      </c>
      <c r="L392" s="50">
        <v>188.37</v>
      </c>
      <c r="M392" s="50">
        <f t="shared" si="64"/>
        <v>158.76999999999998</v>
      </c>
      <c r="N392" s="51">
        <f t="shared" si="61"/>
        <v>14.750229935246518</v>
      </c>
      <c r="R392" s="28"/>
    </row>
    <row r="393" spans="1:18" x14ac:dyDescent="0.2">
      <c r="A393" s="3" t="str">
        <f t="shared" si="62"/>
        <v>Johor</v>
      </c>
      <c r="B393" s="57" t="str">
        <f t="shared" si="65"/>
        <v>Muar</v>
      </c>
      <c r="C393" s="4" t="str">
        <f ca="1">TRIM(Table1[[#This Row],[Location]])</f>
        <v>Wetex Parade</v>
      </c>
      <c r="D393" s="3" t="s">
        <v>531</v>
      </c>
      <c r="E393" s="3" t="s">
        <v>5</v>
      </c>
      <c r="F393" s="68">
        <f>F392</f>
        <v>1</v>
      </c>
      <c r="G393" s="45">
        <v>126</v>
      </c>
      <c r="H393" s="45">
        <v>274</v>
      </c>
      <c r="I393" s="65">
        <f t="shared" si="63"/>
        <v>200</v>
      </c>
      <c r="J393" s="106">
        <f t="shared" si="60"/>
        <v>2152.7819999999997</v>
      </c>
      <c r="K393" s="50">
        <v>37.67</v>
      </c>
      <c r="L393" s="50">
        <v>143.16</v>
      </c>
      <c r="M393" s="50">
        <f t="shared" si="64"/>
        <v>90.414999999999992</v>
      </c>
      <c r="N393" s="51">
        <f t="shared" si="61"/>
        <v>8.3998364904913636</v>
      </c>
      <c r="R393" s="28"/>
    </row>
    <row r="394" spans="1:18" x14ac:dyDescent="0.2">
      <c r="A394" s="3" t="str">
        <f t="shared" si="62"/>
        <v>Johor</v>
      </c>
      <c r="B394" s="57" t="str">
        <f t="shared" si="65"/>
        <v>Muar</v>
      </c>
      <c r="C394" s="4" t="str">
        <f ca="1">TRIM(Table1[[#This Row],[Location]])</f>
        <v>Wetex Parade</v>
      </c>
      <c r="D394" s="3" t="s">
        <v>531</v>
      </c>
      <c r="E394" s="3" t="s">
        <v>5</v>
      </c>
      <c r="F394" s="68">
        <v>2</v>
      </c>
      <c r="G394" s="45">
        <v>7</v>
      </c>
      <c r="H394" s="45">
        <v>61</v>
      </c>
      <c r="I394" s="65">
        <f t="shared" si="63"/>
        <v>34</v>
      </c>
      <c r="J394" s="106">
        <f t="shared" si="60"/>
        <v>365.97293999999999</v>
      </c>
      <c r="K394" s="50">
        <v>100.11</v>
      </c>
      <c r="L394" s="50">
        <v>198.49</v>
      </c>
      <c r="M394" s="50">
        <f t="shared" si="64"/>
        <v>149.30000000000001</v>
      </c>
      <c r="N394" s="51">
        <f t="shared" si="61"/>
        <v>13.87043729503247</v>
      </c>
      <c r="R394" s="28"/>
    </row>
    <row r="395" spans="1:18" x14ac:dyDescent="0.2">
      <c r="A395" s="3" t="str">
        <f t="shared" si="62"/>
        <v>Johor</v>
      </c>
      <c r="B395" s="57" t="str">
        <f t="shared" si="65"/>
        <v>Muar</v>
      </c>
      <c r="C395" s="4" t="str">
        <f ca="1">TRIM(Table1[[#This Row],[Location]])</f>
        <v>Wetex Parade</v>
      </c>
      <c r="D395" s="3" t="s">
        <v>531</v>
      </c>
      <c r="E395" s="3" t="s">
        <v>5</v>
      </c>
      <c r="F395" s="68">
        <f>F394</f>
        <v>2</v>
      </c>
      <c r="G395" s="45">
        <v>62</v>
      </c>
      <c r="H395" s="45">
        <v>112</v>
      </c>
      <c r="I395" s="65">
        <f t="shared" si="63"/>
        <v>87</v>
      </c>
      <c r="J395" s="106">
        <f t="shared" si="60"/>
        <v>936.46016999999995</v>
      </c>
      <c r="K395" s="50">
        <v>81.27</v>
      </c>
      <c r="L395" s="50">
        <v>98.49</v>
      </c>
      <c r="M395" s="50">
        <f t="shared" si="64"/>
        <v>89.88</v>
      </c>
      <c r="N395" s="51">
        <f t="shared" si="61"/>
        <v>8.3501333159914157</v>
      </c>
      <c r="R395" s="28"/>
    </row>
    <row r="396" spans="1:18" x14ac:dyDescent="0.2">
      <c r="A396" s="3" t="str">
        <f t="shared" si="62"/>
        <v>Johor</v>
      </c>
      <c r="B396" s="57" t="str">
        <f t="shared" si="65"/>
        <v>Muar</v>
      </c>
      <c r="C396" s="4" t="str">
        <f ca="1">TRIM(Table1[[#This Row],[Location]])</f>
        <v>Wetex Parade</v>
      </c>
      <c r="D396" s="3" t="s">
        <v>531</v>
      </c>
      <c r="E396" s="3" t="s">
        <v>5</v>
      </c>
      <c r="F396" s="68">
        <v>3</v>
      </c>
      <c r="G396" s="45">
        <v>7</v>
      </c>
      <c r="H396" s="45">
        <v>91</v>
      </c>
      <c r="I396" s="65">
        <f t="shared" si="63"/>
        <v>49</v>
      </c>
      <c r="J396" s="106">
        <f t="shared" si="60"/>
        <v>527.43158999999991</v>
      </c>
      <c r="K396" s="50">
        <v>72.66</v>
      </c>
      <c r="L396" s="50">
        <v>195.16</v>
      </c>
      <c r="M396" s="50">
        <f t="shared" si="64"/>
        <v>133.91</v>
      </c>
      <c r="N396" s="51">
        <f t="shared" si="61"/>
        <v>12.440658125772257</v>
      </c>
      <c r="R396" s="28"/>
    </row>
    <row r="397" spans="1:18" x14ac:dyDescent="0.2">
      <c r="A397" s="3" t="str">
        <f t="shared" si="62"/>
        <v>Johor</v>
      </c>
      <c r="B397" s="57" t="str">
        <f t="shared" si="65"/>
        <v>Muar</v>
      </c>
      <c r="C397" s="4" t="str">
        <f ca="1">TRIM(Table1[[#This Row],[Location]])</f>
        <v>Wetex Parade</v>
      </c>
      <c r="D397" s="3" t="s">
        <v>531</v>
      </c>
      <c r="E397" s="3" t="s">
        <v>5</v>
      </c>
      <c r="F397" s="68">
        <f>F396</f>
        <v>3</v>
      </c>
      <c r="G397" s="45">
        <v>99</v>
      </c>
      <c r="H397" s="45">
        <v>668</v>
      </c>
      <c r="I397" s="65">
        <f t="shared" si="63"/>
        <v>383.5</v>
      </c>
      <c r="J397" s="106">
        <f t="shared" si="60"/>
        <v>4127.9594849999994</v>
      </c>
      <c r="K397" s="50">
        <v>30.14</v>
      </c>
      <c r="L397" s="50">
        <v>75.88</v>
      </c>
      <c r="M397" s="50">
        <f t="shared" si="64"/>
        <v>53.01</v>
      </c>
      <c r="N397" s="51">
        <f t="shared" si="61"/>
        <v>4.9247949163407316</v>
      </c>
      <c r="R397" s="28"/>
    </row>
    <row r="398" spans="1:18" x14ac:dyDescent="0.2">
      <c r="A398" s="3" t="str">
        <f t="shared" si="62"/>
        <v>Johor</v>
      </c>
      <c r="B398" s="57" t="str">
        <f t="shared" si="65"/>
        <v>Muar</v>
      </c>
      <c r="C398" s="4" t="str">
        <f ca="1">TRIM(Table1[[#This Row],[Location]])</f>
        <v>Astaka</v>
      </c>
      <c r="D398" s="3" t="s">
        <v>531</v>
      </c>
      <c r="E398" s="3" t="s">
        <v>5</v>
      </c>
      <c r="F398" s="68" t="s">
        <v>43</v>
      </c>
      <c r="G398" s="45">
        <v>135</v>
      </c>
      <c r="H398" s="45">
        <v>165</v>
      </c>
      <c r="I398" s="65">
        <f t="shared" si="63"/>
        <v>150</v>
      </c>
      <c r="J398" s="106">
        <f t="shared" si="60"/>
        <v>1614.5864999999999</v>
      </c>
      <c r="K398" s="50">
        <v>21.21</v>
      </c>
      <c r="L398" s="50">
        <v>25.19</v>
      </c>
      <c r="M398" s="50">
        <f t="shared" si="64"/>
        <v>23.200000000000003</v>
      </c>
      <c r="N398" s="51">
        <f t="shared" si="61"/>
        <v>2.1553526138295602</v>
      </c>
      <c r="R398" s="28"/>
    </row>
    <row r="399" spans="1:18" x14ac:dyDescent="0.2">
      <c r="A399" s="3" t="str">
        <f t="shared" si="62"/>
        <v>Johor</v>
      </c>
      <c r="B399" s="57" t="str">
        <f t="shared" si="65"/>
        <v>Muar</v>
      </c>
      <c r="C399" s="4" t="str">
        <f ca="1">TRIM(Table1[[#This Row],[Location]])</f>
        <v>Astaka</v>
      </c>
      <c r="D399" s="3" t="s">
        <v>531</v>
      </c>
      <c r="E399" s="3" t="s">
        <v>5</v>
      </c>
      <c r="F399" s="68" t="str">
        <f>F398</f>
        <v>Ground</v>
      </c>
      <c r="G399" s="45"/>
      <c r="H399" s="45"/>
      <c r="I399" s="45">
        <v>330</v>
      </c>
      <c r="J399" s="106">
        <f t="shared" si="60"/>
        <v>3552.0902999999998</v>
      </c>
      <c r="M399" s="50">
        <v>21.23</v>
      </c>
      <c r="N399" s="51">
        <f t="shared" si="61"/>
        <v>1.9723334479138603</v>
      </c>
      <c r="R399" s="28"/>
    </row>
    <row r="400" spans="1:18" x14ac:dyDescent="0.2">
      <c r="A400" s="3" t="str">
        <f t="shared" si="62"/>
        <v>Johor</v>
      </c>
      <c r="B400" s="57" t="str">
        <f t="shared" si="65"/>
        <v>Muar</v>
      </c>
      <c r="C400" s="4" t="str">
        <f ca="1">TRIM(Table1[[#This Row],[Location]])</f>
        <v>Astaka</v>
      </c>
      <c r="D400" s="3" t="s">
        <v>531</v>
      </c>
      <c r="E400" s="3" t="s">
        <v>5</v>
      </c>
      <c r="F400" s="68">
        <v>1</v>
      </c>
      <c r="G400" s="45"/>
      <c r="H400" s="45"/>
      <c r="I400" s="45">
        <v>165</v>
      </c>
      <c r="J400" s="106">
        <f t="shared" si="60"/>
        <v>1776.0451499999999</v>
      </c>
      <c r="K400" s="50">
        <v>9.1</v>
      </c>
      <c r="L400" s="50">
        <v>9.7100000000000009</v>
      </c>
      <c r="M400" s="50">
        <f>AVERAGE(K400,L400)</f>
        <v>9.4050000000000011</v>
      </c>
      <c r="N400" s="51">
        <f t="shared" si="61"/>
        <v>0.87375393677012991</v>
      </c>
      <c r="R400" s="28"/>
    </row>
    <row r="401" spans="1:18" x14ac:dyDescent="0.2">
      <c r="A401" s="3" t="str">
        <f t="shared" si="62"/>
        <v>Johor</v>
      </c>
      <c r="B401" s="57" t="str">
        <f t="shared" si="65"/>
        <v>Muar</v>
      </c>
      <c r="C401" s="4" t="str">
        <f ca="1">TRIM(Table1[[#This Row],[Location]])</f>
        <v>Astaka</v>
      </c>
      <c r="D401" s="3" t="s">
        <v>531</v>
      </c>
      <c r="E401" s="3" t="s">
        <v>5</v>
      </c>
      <c r="F401" s="68">
        <f>F400</f>
        <v>1</v>
      </c>
      <c r="G401" s="45"/>
      <c r="H401" s="45"/>
      <c r="I401" s="45">
        <v>330</v>
      </c>
      <c r="J401" s="106">
        <f t="shared" si="60"/>
        <v>3552.0902999999998</v>
      </c>
      <c r="M401" s="50">
        <v>9.6999999999999993</v>
      </c>
      <c r="N401" s="51">
        <f t="shared" si="61"/>
        <v>0.90116036009253153</v>
      </c>
      <c r="R401" s="28"/>
    </row>
    <row r="402" spans="1:18" x14ac:dyDescent="0.2">
      <c r="A402" s="3" t="str">
        <f t="shared" si="62"/>
        <v>Johor</v>
      </c>
      <c r="B402" s="57" t="str">
        <f t="shared" si="65"/>
        <v>Muar</v>
      </c>
      <c r="C402" s="4" t="str">
        <f ca="1">TRIM(Table1[[#This Row],[Location]])</f>
        <v>Astaka</v>
      </c>
      <c r="D402" s="3" t="s">
        <v>531</v>
      </c>
      <c r="E402" s="3" t="s">
        <v>5</v>
      </c>
      <c r="F402" s="68">
        <v>2</v>
      </c>
      <c r="G402" s="45"/>
      <c r="H402" s="45"/>
      <c r="I402" s="45">
        <v>1345</v>
      </c>
      <c r="J402" s="106">
        <f t="shared" si="60"/>
        <v>14477.458949999998</v>
      </c>
      <c r="M402" s="50">
        <v>5.6</v>
      </c>
      <c r="N402" s="51">
        <f t="shared" si="61"/>
        <v>0.52025752747610066</v>
      </c>
      <c r="R402" s="28"/>
    </row>
    <row r="403" spans="1:18" x14ac:dyDescent="0.2">
      <c r="A403" s="3" t="str">
        <f t="shared" si="62"/>
        <v>Johor</v>
      </c>
      <c r="B403" s="57" t="str">
        <f t="shared" si="65"/>
        <v>Muar</v>
      </c>
      <c r="C403" s="4" t="str">
        <f ca="1">TRIM(Table1[[#This Row],[Location]])</f>
        <v>Astaka</v>
      </c>
      <c r="D403" s="3" t="s">
        <v>531</v>
      </c>
      <c r="E403" s="3" t="s">
        <v>5</v>
      </c>
      <c r="F403" s="68">
        <v>3</v>
      </c>
      <c r="G403" s="45"/>
      <c r="H403" s="45"/>
      <c r="I403" s="45">
        <v>1004.75</v>
      </c>
      <c r="J403" s="106">
        <f t="shared" si="60"/>
        <v>10815.0385725</v>
      </c>
      <c r="M403" s="50">
        <v>7</v>
      </c>
      <c r="N403" s="51">
        <f t="shared" si="61"/>
        <v>0.6503219093451259</v>
      </c>
      <c r="R403" s="28"/>
    </row>
    <row r="404" spans="1:18" x14ac:dyDescent="0.2">
      <c r="A404" s="3" t="str">
        <f t="shared" si="62"/>
        <v>Johor</v>
      </c>
      <c r="B404" s="57" t="str">
        <f t="shared" si="65"/>
        <v>Muar</v>
      </c>
      <c r="C404" s="4" t="str">
        <f ca="1">TRIM(Table1[[#This Row],[Location]])</f>
        <v>Astaka</v>
      </c>
      <c r="D404" s="3" t="s">
        <v>531</v>
      </c>
      <c r="E404" s="3" t="s">
        <v>5</v>
      </c>
      <c r="F404" s="68">
        <v>4</v>
      </c>
      <c r="G404" s="45"/>
      <c r="H404" s="45"/>
      <c r="I404" s="45">
        <v>1140</v>
      </c>
      <c r="J404" s="106">
        <f t="shared" si="60"/>
        <v>12270.857399999999</v>
      </c>
      <c r="M404" s="50">
        <v>4.41</v>
      </c>
      <c r="N404" s="51">
        <f t="shared" si="61"/>
        <v>0.40970280288742933</v>
      </c>
      <c r="R404" s="28"/>
    </row>
    <row r="405" spans="1:18" x14ac:dyDescent="0.2">
      <c r="A405" s="3" t="str">
        <f t="shared" si="62"/>
        <v>Johor</v>
      </c>
      <c r="B405" s="3" t="s">
        <v>64</v>
      </c>
      <c r="C405" s="41" t="str">
        <f ca="1">TRIM(Table1[[#This Row],[Location]])</f>
        <v>Tabung Haji Building</v>
      </c>
      <c r="D405" s="3" t="s">
        <v>531</v>
      </c>
      <c r="E405" s="3" t="s">
        <v>46</v>
      </c>
      <c r="F405" s="8">
        <v>1</v>
      </c>
      <c r="G405" s="45">
        <v>143</v>
      </c>
      <c r="H405" s="45">
        <v>232</v>
      </c>
      <c r="I405" s="45">
        <f>AVERAGE(H405,G405)</f>
        <v>187.5</v>
      </c>
      <c r="J405" s="106">
        <f t="shared" si="60"/>
        <v>2018.2331249999997</v>
      </c>
      <c r="K405" s="3"/>
      <c r="M405" s="50">
        <v>18.84</v>
      </c>
      <c r="N405" s="51">
        <f t="shared" si="61"/>
        <v>1.7502949674374531</v>
      </c>
      <c r="O405" s="30"/>
      <c r="R405" s="28"/>
    </row>
    <row r="406" spans="1:18" x14ac:dyDescent="0.2">
      <c r="A406" s="3" t="str">
        <f t="shared" si="62"/>
        <v>Johor</v>
      </c>
      <c r="B406" s="3" t="str">
        <f>B405</f>
        <v>Muar</v>
      </c>
      <c r="C406" s="41" t="str">
        <f ca="1">TRIM(Table1[[#This Row],[Location]])</f>
        <v>Tabung Haji Building</v>
      </c>
      <c r="D406" s="3" t="s">
        <v>531</v>
      </c>
      <c r="E406" s="3" t="s">
        <v>46</v>
      </c>
      <c r="F406" s="8">
        <v>2</v>
      </c>
      <c r="G406" s="45"/>
      <c r="H406" s="45"/>
      <c r="I406" s="45">
        <v>464.68</v>
      </c>
      <c r="J406" s="106">
        <f t="shared" si="60"/>
        <v>5001.7736987999997</v>
      </c>
      <c r="K406" s="3"/>
      <c r="M406" s="50">
        <v>18.829999999999998</v>
      </c>
      <c r="N406" s="51">
        <f t="shared" si="61"/>
        <v>1.7493659361383884</v>
      </c>
      <c r="R406" s="28"/>
    </row>
    <row r="407" spans="1:18" x14ac:dyDescent="0.2">
      <c r="A407" s="3" t="str">
        <f t="shared" si="62"/>
        <v>Johor</v>
      </c>
      <c r="B407" s="3" t="str">
        <f>B406</f>
        <v>Muar</v>
      </c>
      <c r="C407" s="41" t="str">
        <f ca="1">TRIM(Table1[[#This Row],[Location]])</f>
        <v>Tabung Haji Building</v>
      </c>
      <c r="D407" s="3" t="s">
        <v>531</v>
      </c>
      <c r="E407" s="3" t="s">
        <v>46</v>
      </c>
      <c r="F407" s="8">
        <v>3</v>
      </c>
      <c r="G407" s="45"/>
      <c r="H407" s="45"/>
      <c r="I407" s="45">
        <v>232</v>
      </c>
      <c r="J407" s="106">
        <f t="shared" si="60"/>
        <v>2497.22712</v>
      </c>
      <c r="K407" s="3"/>
      <c r="M407" s="50">
        <v>18.829999999999998</v>
      </c>
      <c r="N407" s="51">
        <f t="shared" si="61"/>
        <v>1.7493659361383884</v>
      </c>
      <c r="R407" s="28"/>
    </row>
    <row r="408" spans="1:18" x14ac:dyDescent="0.2">
      <c r="A408" s="3" t="str">
        <f t="shared" si="62"/>
        <v>Johor</v>
      </c>
      <c r="B408" s="3" t="str">
        <f>B407</f>
        <v>Muar</v>
      </c>
      <c r="C408" s="41" t="str">
        <f ca="1">TRIM(Table1[[#This Row],[Location]])</f>
        <v>Tabung Haji Building</v>
      </c>
      <c r="D408" s="3" t="s">
        <v>531</v>
      </c>
      <c r="E408" s="3" t="s">
        <v>46</v>
      </c>
      <c r="G408" s="45"/>
      <c r="H408" s="45"/>
      <c r="I408" s="45">
        <v>196</v>
      </c>
      <c r="J408" s="106">
        <f t="shared" si="60"/>
        <v>2109.7263599999997</v>
      </c>
      <c r="K408" s="3"/>
      <c r="M408" s="50">
        <v>18.829999999999998</v>
      </c>
      <c r="N408" s="51">
        <f t="shared" si="61"/>
        <v>1.7493659361383884</v>
      </c>
      <c r="R408" s="28"/>
    </row>
    <row r="409" spans="1:18" x14ac:dyDescent="0.2">
      <c r="A409" s="3" t="str">
        <f t="shared" si="62"/>
        <v>Johor</v>
      </c>
      <c r="B409" s="3" t="str">
        <f>B408</f>
        <v>Muar</v>
      </c>
      <c r="C409" s="41" t="str">
        <f ca="1">TRIM(Table1[[#This Row],[Location]])</f>
        <v>Muar Trade Center</v>
      </c>
      <c r="D409" s="3" t="s">
        <v>531</v>
      </c>
      <c r="E409" s="3" t="s">
        <v>46</v>
      </c>
      <c r="F409" s="8" t="s">
        <v>56</v>
      </c>
      <c r="G409" s="45">
        <v>259</v>
      </c>
      <c r="H409" s="45">
        <v>502</v>
      </c>
      <c r="I409" s="45">
        <f>AVERAGE(H409,G409)</f>
        <v>380.5</v>
      </c>
      <c r="J409" s="106">
        <f t="shared" si="60"/>
        <v>4095.6677549999995</v>
      </c>
      <c r="K409" s="50">
        <v>21.93</v>
      </c>
      <c r="L409" s="50">
        <v>31.6</v>
      </c>
      <c r="M409" s="50">
        <f>AVERAGE(L409,K409)</f>
        <v>26.765000000000001</v>
      </c>
      <c r="N409" s="51">
        <f t="shared" si="61"/>
        <v>2.4865522719460422</v>
      </c>
      <c r="R409" s="28"/>
    </row>
    <row r="410" spans="1:18" x14ac:dyDescent="0.2">
      <c r="A410" s="3" t="str">
        <f t="shared" si="62"/>
        <v>Johor</v>
      </c>
      <c r="B410" s="3" t="str">
        <f>B409</f>
        <v>Muar</v>
      </c>
      <c r="C410" s="41" t="str">
        <f ca="1">TRIM(Table1[[#This Row],[Location]])</f>
        <v>Muar Trade Center</v>
      </c>
      <c r="D410" s="3" t="s">
        <v>531</v>
      </c>
      <c r="E410" s="3" t="s">
        <v>46</v>
      </c>
      <c r="F410" s="8" t="s">
        <v>65</v>
      </c>
      <c r="G410" s="45"/>
      <c r="H410" s="45"/>
      <c r="I410" s="45">
        <v>638</v>
      </c>
      <c r="J410" s="106">
        <f t="shared" si="60"/>
        <v>6867.3745799999997</v>
      </c>
      <c r="K410" s="3"/>
      <c r="M410" s="50">
        <v>26.16</v>
      </c>
      <c r="N410" s="51">
        <f t="shared" si="61"/>
        <v>2.4303458783526417</v>
      </c>
      <c r="O410" s="30"/>
      <c r="R410" s="28"/>
    </row>
    <row r="411" spans="1:18" x14ac:dyDescent="0.2">
      <c r="A411" s="3" t="str">
        <f t="shared" si="62"/>
        <v>Johor</v>
      </c>
      <c r="B411" s="3" t="s">
        <v>64</v>
      </c>
      <c r="C411" s="41" t="str">
        <f ca="1">TRIM(Table1[[#This Row],[Location]])</f>
        <v>Wisma Tiam Lock</v>
      </c>
      <c r="D411" s="3" t="s">
        <v>533</v>
      </c>
      <c r="E411" s="3" t="s">
        <v>46</v>
      </c>
      <c r="F411" s="8" t="s">
        <v>66</v>
      </c>
      <c r="G411" s="45"/>
      <c r="H411" s="45"/>
      <c r="I411" s="45">
        <v>3272</v>
      </c>
      <c r="J411" s="106">
        <f t="shared" si="60"/>
        <v>35219.51352</v>
      </c>
      <c r="K411" s="3"/>
      <c r="M411" s="50">
        <v>35.130000000000003</v>
      </c>
      <c r="N411" s="51">
        <f t="shared" si="61"/>
        <v>3.2636869536134676</v>
      </c>
      <c r="R411" s="28"/>
    </row>
    <row r="412" spans="1:18" x14ac:dyDescent="0.2">
      <c r="A412" s="3" t="str">
        <f t="shared" si="62"/>
        <v>Johor</v>
      </c>
      <c r="B412" s="3" t="str">
        <f>B411</f>
        <v>Muar</v>
      </c>
      <c r="C412" s="41" t="str">
        <f ca="1">TRIM(Table1[[#This Row],[Location]])</f>
        <v>Wisma Tiam Lock</v>
      </c>
      <c r="D412" s="3" t="s">
        <v>533</v>
      </c>
      <c r="E412" s="3" t="s">
        <v>46</v>
      </c>
      <c r="F412" s="8">
        <v>1</v>
      </c>
      <c r="G412" s="45"/>
      <c r="H412" s="45"/>
      <c r="I412" s="45">
        <v>361</v>
      </c>
      <c r="J412" s="106">
        <f t="shared" si="60"/>
        <v>3885.7715099999996</v>
      </c>
      <c r="K412" s="3"/>
      <c r="M412" s="50">
        <v>19.38</v>
      </c>
      <c r="N412" s="51">
        <f t="shared" si="61"/>
        <v>1.800462657586934</v>
      </c>
      <c r="O412" s="21"/>
      <c r="R412" s="28"/>
    </row>
    <row r="413" spans="1:18" x14ac:dyDescent="0.2">
      <c r="A413" s="3" t="str">
        <f t="shared" si="62"/>
        <v>Johor</v>
      </c>
      <c r="B413" s="3" t="str">
        <f>B412</f>
        <v>Muar</v>
      </c>
      <c r="C413" s="41" t="str">
        <f ca="1">TRIM(Table1[[#This Row],[Location]])</f>
        <v>Wisma Tiam Lock</v>
      </c>
      <c r="D413" s="3" t="s">
        <v>533</v>
      </c>
      <c r="E413" s="3" t="s">
        <v>46</v>
      </c>
      <c r="G413" s="45"/>
      <c r="H413" s="45"/>
      <c r="I413" s="45">
        <v>436.39</v>
      </c>
      <c r="J413" s="106">
        <f t="shared" si="60"/>
        <v>4697.2626848999998</v>
      </c>
      <c r="K413" s="3"/>
      <c r="M413" s="50">
        <v>29.82</v>
      </c>
      <c r="N413" s="51">
        <f t="shared" si="61"/>
        <v>2.7703713338102363</v>
      </c>
      <c r="O413" s="21"/>
      <c r="R413" s="28"/>
    </row>
    <row r="414" spans="1:18" x14ac:dyDescent="0.2">
      <c r="A414" s="3" t="str">
        <f t="shared" si="62"/>
        <v>Johor</v>
      </c>
      <c r="B414" s="3" t="str">
        <f>B413</f>
        <v>Muar</v>
      </c>
      <c r="C414" s="41" t="str">
        <f ca="1">TRIM(Table1[[#This Row],[Location]])</f>
        <v>Wisma Tiam Lock</v>
      </c>
      <c r="D414" s="3" t="s">
        <v>533</v>
      </c>
      <c r="E414" s="3" t="s">
        <v>46</v>
      </c>
      <c r="G414" s="45"/>
      <c r="H414" s="45"/>
      <c r="I414" s="45">
        <v>481</v>
      </c>
      <c r="J414" s="106">
        <f t="shared" si="60"/>
        <v>5177.4407099999999</v>
      </c>
      <c r="K414" s="3"/>
      <c r="M414" s="50">
        <v>27.02</v>
      </c>
      <c r="N414" s="51">
        <f t="shared" si="61"/>
        <v>2.5102425700721858</v>
      </c>
      <c r="O414" s="21"/>
      <c r="R414" s="28"/>
    </row>
    <row r="415" spans="1:18" x14ac:dyDescent="0.2">
      <c r="A415" s="3" t="str">
        <f t="shared" si="62"/>
        <v>Johor</v>
      </c>
      <c r="B415" s="3" t="str">
        <f>B414</f>
        <v>Muar</v>
      </c>
      <c r="C415" s="41" t="str">
        <f ca="1">TRIM(Table1[[#This Row],[Location]])</f>
        <v>Wisma Tiam Lock</v>
      </c>
      <c r="D415" s="3" t="s">
        <v>533</v>
      </c>
      <c r="E415" s="3" t="s">
        <v>46</v>
      </c>
      <c r="F415" s="8">
        <v>2</v>
      </c>
      <c r="G415" s="45"/>
      <c r="H415" s="45"/>
      <c r="I415" s="45">
        <v>2360</v>
      </c>
      <c r="J415" s="106">
        <f t="shared" si="60"/>
        <v>25402.827599999997</v>
      </c>
      <c r="K415" s="3"/>
      <c r="M415" s="50">
        <v>21.19</v>
      </c>
      <c r="N415" s="51">
        <f t="shared" si="61"/>
        <v>1.9686173227176025</v>
      </c>
      <c r="O415" s="21"/>
      <c r="R415" s="24"/>
    </row>
    <row r="416" spans="1:18" x14ac:dyDescent="0.2">
      <c r="A416" s="3" t="s">
        <v>41</v>
      </c>
      <c r="B416" s="3" t="s">
        <v>67</v>
      </c>
      <c r="C416" s="41" t="str">
        <f ca="1">TRIM(Table1[[#This Row],[Location]])</f>
        <v>Pusat Perdagangan Pontian - Jalan Al-Sagoff</v>
      </c>
      <c r="D416" s="3" t="s">
        <v>531</v>
      </c>
      <c r="E416" s="3" t="s">
        <v>4</v>
      </c>
      <c r="F416" s="8">
        <f>F415</f>
        <v>2</v>
      </c>
      <c r="G416" s="45"/>
      <c r="H416" s="45"/>
      <c r="I416" s="52">
        <v>143</v>
      </c>
      <c r="J416" s="106">
        <f t="shared" si="60"/>
        <v>1539.2391299999999</v>
      </c>
      <c r="K416" s="50">
        <v>17.482517482517483</v>
      </c>
      <c r="L416" s="50">
        <v>20.97902097902098</v>
      </c>
      <c r="M416" s="50">
        <f>AVERAGE(L416,K416)</f>
        <v>19.230769230769234</v>
      </c>
      <c r="N416" s="51">
        <f t="shared" si="61"/>
        <v>1.7865986520470494</v>
      </c>
      <c r="O416" s="21"/>
      <c r="R416" s="28"/>
    </row>
    <row r="417" spans="1:18" x14ac:dyDescent="0.2">
      <c r="A417" s="3" t="s">
        <v>41</v>
      </c>
      <c r="B417" s="3" t="s">
        <v>67</v>
      </c>
      <c r="C417" s="41" t="str">
        <f ca="1">TRIM(Table1[[#This Row],[Location]])</f>
        <v>Pusat Perdagangan Pontian - Jalan Bakek</v>
      </c>
      <c r="D417" s="3" t="s">
        <v>531</v>
      </c>
      <c r="E417" s="3" t="s">
        <v>4</v>
      </c>
      <c r="F417" s="8">
        <f>F416</f>
        <v>2</v>
      </c>
      <c r="G417" s="45"/>
      <c r="H417" s="45"/>
      <c r="I417" s="52">
        <v>145</v>
      </c>
      <c r="J417" s="106">
        <f t="shared" si="60"/>
        <v>1560.76695</v>
      </c>
      <c r="M417" s="50">
        <v>18.827586206896552</v>
      </c>
      <c r="N417" s="51">
        <f t="shared" si="61"/>
        <v>1.7491416872041317</v>
      </c>
      <c r="O417" s="21"/>
      <c r="P417" s="21"/>
      <c r="R417" s="28"/>
    </row>
    <row r="418" spans="1:18" x14ac:dyDescent="0.2">
      <c r="A418" s="3" t="s">
        <v>41</v>
      </c>
      <c r="B418" s="3" t="s">
        <v>67</v>
      </c>
      <c r="C418" s="41" t="str">
        <f ca="1">TRIM(Table1[[#This Row],[Location]])</f>
        <v>Pusat Perdagangan Pontian - Jalan Delima</v>
      </c>
      <c r="D418" s="3" t="s">
        <v>531</v>
      </c>
      <c r="E418" s="3" t="s">
        <v>4</v>
      </c>
      <c r="F418" s="8">
        <f>F417</f>
        <v>2</v>
      </c>
      <c r="G418" s="45"/>
      <c r="H418" s="45"/>
      <c r="I418" s="52">
        <v>153</v>
      </c>
      <c r="J418" s="106">
        <f t="shared" si="60"/>
        <v>1646.8782299999998</v>
      </c>
      <c r="K418" s="50">
        <v>7.1895424836601309</v>
      </c>
      <c r="L418" s="50">
        <v>12.418300653594772</v>
      </c>
      <c r="M418" s="50">
        <f>AVERAGE(K418,L418)</f>
        <v>9.8039215686274517</v>
      </c>
      <c r="N418" s="51">
        <f t="shared" si="61"/>
        <v>0.91081499908280938</v>
      </c>
      <c r="O418" s="21"/>
      <c r="R418" s="28"/>
    </row>
    <row r="419" spans="1:18" x14ac:dyDescent="0.2">
      <c r="A419" s="3" t="str">
        <f>A418</f>
        <v>Johor</v>
      </c>
      <c r="B419" s="3" t="s">
        <v>67</v>
      </c>
      <c r="C419" s="54" t="str">
        <f ca="1">TRIM(Table1[[#This Row],[Location]])</f>
        <v>Econsave Taman Kota Emas</v>
      </c>
      <c r="D419" s="3" t="s">
        <v>532</v>
      </c>
      <c r="E419" s="3" t="s">
        <v>5</v>
      </c>
      <c r="F419" s="67" t="s">
        <v>43</v>
      </c>
      <c r="G419" s="45">
        <v>26</v>
      </c>
      <c r="H419" s="45">
        <v>36</v>
      </c>
      <c r="I419" s="65">
        <f>AVERAGE(G419,H419)</f>
        <v>31</v>
      </c>
      <c r="J419" s="106">
        <f t="shared" si="60"/>
        <v>333.68120999999996</v>
      </c>
      <c r="K419" s="50">
        <v>91.99</v>
      </c>
      <c r="L419" s="50">
        <v>153.56</v>
      </c>
      <c r="M419" s="50">
        <f>AVERAGE(K419,L419)</f>
        <v>122.77500000000001</v>
      </c>
      <c r="N419" s="51">
        <f t="shared" si="61"/>
        <v>11.406181774263976</v>
      </c>
      <c r="O419" s="21"/>
      <c r="R419" s="28"/>
    </row>
    <row r="420" spans="1:18" x14ac:dyDescent="0.2">
      <c r="A420" s="3" t="s">
        <v>41</v>
      </c>
      <c r="B420" s="3" t="s">
        <v>68</v>
      </c>
      <c r="C420" s="41" t="str">
        <f ca="1">TRIM(Table1[[#This Row],[Location]])</f>
        <v>Jalan Kekwa</v>
      </c>
      <c r="D420" s="3" t="s">
        <v>531</v>
      </c>
      <c r="E420" s="3" t="s">
        <v>4</v>
      </c>
      <c r="F420" s="8" t="str">
        <f t="shared" ref="F420:F456" si="66">F419</f>
        <v>Ground</v>
      </c>
      <c r="G420" s="45"/>
      <c r="H420" s="45"/>
      <c r="I420" s="52">
        <v>121</v>
      </c>
      <c r="J420" s="106">
        <f t="shared" si="60"/>
        <v>1302.4331099999999</v>
      </c>
      <c r="K420" s="50">
        <v>18.181818181818183</v>
      </c>
      <c r="L420" s="50">
        <v>19.834710743801654</v>
      </c>
      <c r="M420" s="50">
        <f>AVERAGE(K420,L420)</f>
        <v>19.008264462809919</v>
      </c>
      <c r="N420" s="51">
        <f t="shared" si="61"/>
        <v>1.7659272626845213</v>
      </c>
      <c r="O420" s="21"/>
      <c r="P420" s="21"/>
      <c r="R420" s="28"/>
    </row>
    <row r="421" spans="1:18" x14ac:dyDescent="0.2">
      <c r="A421" s="3" t="s">
        <v>41</v>
      </c>
      <c r="B421" s="3" t="s">
        <v>68</v>
      </c>
      <c r="C421" s="41" t="str">
        <f ca="1">TRIM(Table1[[#This Row],[Location]])</f>
        <v>Jalan Sia Her Yam</v>
      </c>
      <c r="D421" s="3" t="s">
        <v>531</v>
      </c>
      <c r="E421" s="3" t="s">
        <v>4</v>
      </c>
      <c r="F421" s="8" t="str">
        <f t="shared" si="66"/>
        <v>Ground</v>
      </c>
      <c r="G421" s="45"/>
      <c r="H421" s="45"/>
      <c r="I421" s="52">
        <v>136</v>
      </c>
      <c r="J421" s="106">
        <f t="shared" si="60"/>
        <v>1463.89176</v>
      </c>
      <c r="K421" s="50">
        <v>20.588235294117649</v>
      </c>
      <c r="L421" s="50">
        <v>22.058823529411764</v>
      </c>
      <c r="M421" s="50">
        <f>AVERAGE(K421,L421)</f>
        <v>21.323529411764707</v>
      </c>
      <c r="N421" s="51">
        <f t="shared" si="61"/>
        <v>1.9810226230051105</v>
      </c>
      <c r="O421" s="21"/>
      <c r="R421" s="28"/>
    </row>
    <row r="422" spans="1:18" x14ac:dyDescent="0.2">
      <c r="A422" s="3" t="s">
        <v>41</v>
      </c>
      <c r="B422" s="3" t="s">
        <v>68</v>
      </c>
      <c r="C422" s="41" t="str">
        <f ca="1">TRIM(Table1[[#This Row],[Location]])</f>
        <v>Jalan Sia Her Yam, Wisma Centerpoint</v>
      </c>
      <c r="D422" s="3" t="s">
        <v>531</v>
      </c>
      <c r="E422" s="3" t="s">
        <v>4</v>
      </c>
      <c r="F422" s="8" t="str">
        <f t="shared" si="66"/>
        <v>Ground</v>
      </c>
      <c r="G422" s="45"/>
      <c r="H422" s="45"/>
      <c r="I422" s="52">
        <v>127</v>
      </c>
      <c r="J422" s="106">
        <f t="shared" si="60"/>
        <v>1367.01657</v>
      </c>
      <c r="M422" s="50">
        <v>24.803149606299211</v>
      </c>
      <c r="N422" s="51">
        <f t="shared" si="61"/>
        <v>2.3042902299630441</v>
      </c>
      <c r="O422" s="21"/>
      <c r="R422" s="28"/>
    </row>
    <row r="423" spans="1:18" x14ac:dyDescent="0.2">
      <c r="A423" s="3" t="s">
        <v>41</v>
      </c>
      <c r="B423" s="3" t="s">
        <v>68</v>
      </c>
      <c r="C423" s="41" t="str">
        <f ca="1">TRIM(Table1[[#This Row],[Location]])</f>
        <v>Jalan Ros</v>
      </c>
      <c r="D423" s="3" t="s">
        <v>531</v>
      </c>
      <c r="E423" s="3" t="s">
        <v>4</v>
      </c>
      <c r="F423" s="8" t="str">
        <f t="shared" si="66"/>
        <v>Ground</v>
      </c>
      <c r="G423" s="45"/>
      <c r="H423" s="45"/>
      <c r="I423" s="52">
        <v>163</v>
      </c>
      <c r="J423" s="106">
        <f t="shared" si="60"/>
        <v>1754.5173299999999</v>
      </c>
      <c r="K423" s="50">
        <v>11.042944785276074</v>
      </c>
      <c r="L423" s="50">
        <v>15.337423312883436</v>
      </c>
      <c r="M423" s="50">
        <f>AVERAGE(K423,L423)</f>
        <v>13.190184049079754</v>
      </c>
      <c r="N423" s="51">
        <f t="shared" si="61"/>
        <v>1.2254093822015955</v>
      </c>
      <c r="O423" s="21"/>
      <c r="R423" s="28"/>
    </row>
    <row r="424" spans="1:18" x14ac:dyDescent="0.2">
      <c r="A424" s="3" t="s">
        <v>41</v>
      </c>
      <c r="B424" s="3" t="s">
        <v>68</v>
      </c>
      <c r="C424" s="41" t="str">
        <f ca="1">TRIM(Table1[[#This Row],[Location]])</f>
        <v>Jalan Awang</v>
      </c>
      <c r="D424" s="3" t="s">
        <v>531</v>
      </c>
      <c r="E424" s="3" t="s">
        <v>4</v>
      </c>
      <c r="F424" s="8" t="str">
        <f t="shared" si="66"/>
        <v>Ground</v>
      </c>
      <c r="G424" s="45"/>
      <c r="H424" s="45"/>
      <c r="I424" s="52">
        <v>115</v>
      </c>
      <c r="J424" s="106">
        <f t="shared" si="60"/>
        <v>1237.8496499999999</v>
      </c>
      <c r="K424" s="50">
        <v>17.391304347826086</v>
      </c>
      <c r="L424" s="50">
        <v>22.608695652173914</v>
      </c>
      <c r="M424" s="50">
        <f>AVERAGE(K424,L424)</f>
        <v>20</v>
      </c>
      <c r="N424" s="51">
        <f t="shared" si="61"/>
        <v>1.8580625981289309</v>
      </c>
      <c r="O424" s="21"/>
      <c r="P424" s="21"/>
      <c r="R424" s="28"/>
    </row>
    <row r="425" spans="1:18" x14ac:dyDescent="0.2">
      <c r="A425" s="3" t="s">
        <v>41</v>
      </c>
      <c r="B425" s="3" t="s">
        <v>68</v>
      </c>
      <c r="C425" s="41" t="str">
        <f ca="1">TRIM(Table1[[#This Row],[Location]])</f>
        <v>Jalan Ismail</v>
      </c>
      <c r="D425" s="3" t="s">
        <v>531</v>
      </c>
      <c r="E425" s="3" t="s">
        <v>4</v>
      </c>
      <c r="F425" s="8" t="str">
        <f t="shared" si="66"/>
        <v>Ground</v>
      </c>
      <c r="G425" s="45"/>
      <c r="H425" s="45"/>
      <c r="I425" s="52">
        <v>136</v>
      </c>
      <c r="J425" s="106">
        <f t="shared" si="60"/>
        <v>1463.89176</v>
      </c>
      <c r="K425" s="50">
        <v>11.029411764705882</v>
      </c>
      <c r="L425" s="50">
        <v>14.705882352941176</v>
      </c>
      <c r="M425" s="50">
        <f>AVERAGE(K425,L425)</f>
        <v>12.867647058823529</v>
      </c>
      <c r="N425" s="51">
        <f t="shared" si="61"/>
        <v>1.1954446862961872</v>
      </c>
      <c r="O425" s="21"/>
      <c r="R425" s="28"/>
    </row>
    <row r="426" spans="1:18" x14ac:dyDescent="0.2">
      <c r="A426" s="3" t="s">
        <v>41</v>
      </c>
      <c r="B426" s="3" t="s">
        <v>68</v>
      </c>
      <c r="C426" s="41" t="str">
        <f ca="1">TRIM(Table1[[#This Row],[Location]])</f>
        <v>Bandar Utama (Main Commercial Area)</v>
      </c>
      <c r="D426" s="3" t="s">
        <v>531</v>
      </c>
      <c r="E426" s="3" t="s">
        <v>4</v>
      </c>
      <c r="F426" s="8" t="str">
        <f t="shared" si="66"/>
        <v>Ground</v>
      </c>
      <c r="G426" s="45"/>
      <c r="H426" s="45"/>
      <c r="I426" s="52">
        <v>134</v>
      </c>
      <c r="J426" s="106">
        <f t="shared" si="60"/>
        <v>1442.36394</v>
      </c>
      <c r="K426" s="50">
        <v>17.164179104477611</v>
      </c>
      <c r="L426" s="50">
        <v>18.656716417910449</v>
      </c>
      <c r="M426" s="50">
        <f>AVERAGE(K426,L426)</f>
        <v>17.910447761194028</v>
      </c>
      <c r="N426" s="51">
        <f t="shared" si="61"/>
        <v>1.6639366550408337</v>
      </c>
      <c r="O426" s="21"/>
      <c r="R426" s="28"/>
    </row>
    <row r="427" spans="1:18" x14ac:dyDescent="0.2">
      <c r="A427" s="3" t="s">
        <v>41</v>
      </c>
      <c r="B427" s="3" t="s">
        <v>68</v>
      </c>
      <c r="C427" s="41" t="str">
        <f ca="1">TRIM(Table1[[#This Row],[Location]])</f>
        <v>Jalan Genuang (Near Wisma Sia Her Yam)</v>
      </c>
      <c r="D427" s="3" t="s">
        <v>531</v>
      </c>
      <c r="E427" s="3" t="s">
        <v>4</v>
      </c>
      <c r="F427" s="8" t="str">
        <f t="shared" si="66"/>
        <v>Ground</v>
      </c>
      <c r="G427" s="45"/>
      <c r="H427" s="45"/>
      <c r="I427" s="52">
        <v>134</v>
      </c>
      <c r="J427" s="106">
        <f t="shared" si="60"/>
        <v>1442.36394</v>
      </c>
      <c r="K427" s="50">
        <v>18.656716417910449</v>
      </c>
      <c r="L427" s="50">
        <v>22.388059701492537</v>
      </c>
      <c r="M427" s="50">
        <f>AVERAGE(K427,L427)</f>
        <v>20.522388059701491</v>
      </c>
      <c r="N427" s="51">
        <f t="shared" si="61"/>
        <v>1.9065940839009552</v>
      </c>
      <c r="O427" s="21"/>
      <c r="R427" s="28"/>
    </row>
    <row r="428" spans="1:18" x14ac:dyDescent="0.2">
      <c r="A428" s="3" t="s">
        <v>41</v>
      </c>
      <c r="B428" s="3" t="s">
        <v>68</v>
      </c>
      <c r="C428" s="41" t="str">
        <f ca="1">TRIM(Table1[[#This Row],[Location]])</f>
        <v>Jalan Prima</v>
      </c>
      <c r="D428" s="3" t="s">
        <v>532</v>
      </c>
      <c r="E428" s="3" t="s">
        <v>4</v>
      </c>
      <c r="F428" s="8" t="str">
        <f t="shared" si="66"/>
        <v>Ground</v>
      </c>
      <c r="G428" s="45"/>
      <c r="H428" s="45"/>
      <c r="I428" s="52">
        <v>117</v>
      </c>
      <c r="J428" s="106">
        <f t="shared" si="60"/>
        <v>1259.3774699999999</v>
      </c>
      <c r="K428" s="50">
        <v>11.111111111111111</v>
      </c>
      <c r="L428" s="50">
        <v>14.52991452991453</v>
      </c>
      <c r="M428" s="50">
        <f t="shared" ref="M428:M445" si="67">AVERAGE(L428,K428)</f>
        <v>12.820512820512821</v>
      </c>
      <c r="N428" s="51">
        <f t="shared" si="61"/>
        <v>1.1910657680313661</v>
      </c>
      <c r="O428" s="21"/>
      <c r="R428" s="28"/>
    </row>
    <row r="429" spans="1:18" x14ac:dyDescent="0.2">
      <c r="A429" s="3" t="s">
        <v>41</v>
      </c>
      <c r="B429" s="3" t="s">
        <v>68</v>
      </c>
      <c r="C429" s="41" t="str">
        <f ca="1">TRIM(Table1[[#This Row],[Location]])</f>
        <v>Taman Muhibbah</v>
      </c>
      <c r="D429" s="3" t="s">
        <v>532</v>
      </c>
      <c r="E429" s="3" t="s">
        <v>4</v>
      </c>
      <c r="F429" s="8" t="str">
        <f t="shared" si="66"/>
        <v>Ground</v>
      </c>
      <c r="G429" s="45"/>
      <c r="H429" s="45"/>
      <c r="I429" s="52">
        <v>134</v>
      </c>
      <c r="J429" s="106">
        <f t="shared" si="60"/>
        <v>1442.36394</v>
      </c>
      <c r="K429" s="50">
        <v>10.447761194029852</v>
      </c>
      <c r="L429" s="50">
        <v>13.432835820895523</v>
      </c>
      <c r="M429" s="50">
        <f t="shared" si="67"/>
        <v>11.940298507462687</v>
      </c>
      <c r="N429" s="51">
        <f t="shared" si="61"/>
        <v>1.1092911033605559</v>
      </c>
      <c r="O429" s="21"/>
      <c r="P429" s="21"/>
      <c r="R429" s="28"/>
    </row>
    <row r="430" spans="1:18" x14ac:dyDescent="0.2">
      <c r="A430" s="3" t="s">
        <v>41</v>
      </c>
      <c r="B430" s="3" t="s">
        <v>68</v>
      </c>
      <c r="C430" s="41" t="str">
        <f ca="1">TRIM(Table1[[#This Row],[Location]])</f>
        <v>Jalan Salim</v>
      </c>
      <c r="D430" s="3" t="s">
        <v>532</v>
      </c>
      <c r="E430" s="3" t="s">
        <v>4</v>
      </c>
      <c r="F430" s="8" t="str">
        <f t="shared" si="66"/>
        <v>Ground</v>
      </c>
      <c r="G430" s="45"/>
      <c r="H430" s="45"/>
      <c r="I430" s="52">
        <v>128</v>
      </c>
      <c r="J430" s="106">
        <f t="shared" si="60"/>
        <v>1377.7804799999999</v>
      </c>
      <c r="K430" s="50">
        <v>12.5</v>
      </c>
      <c r="L430" s="50">
        <v>15.625</v>
      </c>
      <c r="M430" s="50">
        <f t="shared" si="67"/>
        <v>14.0625</v>
      </c>
      <c r="N430" s="51">
        <f t="shared" si="61"/>
        <v>1.3064502643094047</v>
      </c>
      <c r="O430" s="21"/>
      <c r="R430" s="28"/>
    </row>
    <row r="431" spans="1:18" x14ac:dyDescent="0.2">
      <c r="A431" s="3" t="s">
        <v>41</v>
      </c>
      <c r="B431" s="3" t="s">
        <v>68</v>
      </c>
      <c r="C431" s="41" t="str">
        <f ca="1">TRIM(Table1[[#This Row],[Location]])</f>
        <v>Jalan Mohd. Yusof Rahman</v>
      </c>
      <c r="D431" s="3" t="s">
        <v>532</v>
      </c>
      <c r="E431" s="3" t="s">
        <v>4</v>
      </c>
      <c r="F431" s="8" t="str">
        <f t="shared" si="66"/>
        <v>Ground</v>
      </c>
      <c r="G431" s="45"/>
      <c r="H431" s="45"/>
      <c r="I431" s="52">
        <v>146</v>
      </c>
      <c r="J431" s="106">
        <f t="shared" si="60"/>
        <v>1571.5308599999998</v>
      </c>
      <c r="K431" s="50">
        <v>11.643835616438356</v>
      </c>
      <c r="L431" s="50">
        <v>16.438356164383563</v>
      </c>
      <c r="M431" s="50">
        <f t="shared" si="67"/>
        <v>14.04109589041096</v>
      </c>
      <c r="N431" s="51">
        <f t="shared" si="61"/>
        <v>1.3044617555357221</v>
      </c>
      <c r="O431" s="21"/>
      <c r="R431" s="28"/>
    </row>
    <row r="432" spans="1:18" x14ac:dyDescent="0.2">
      <c r="A432" s="3" t="s">
        <v>41</v>
      </c>
      <c r="B432" s="3" t="s">
        <v>68</v>
      </c>
      <c r="C432" s="41" t="str">
        <f ca="1">TRIM(Table1[[#This Row],[Location]])</f>
        <v>Jalan Syed Abdul Kadir</v>
      </c>
      <c r="D432" s="3" t="s">
        <v>532</v>
      </c>
      <c r="E432" s="3" t="s">
        <v>4</v>
      </c>
      <c r="F432" s="8" t="str">
        <f t="shared" si="66"/>
        <v>Ground</v>
      </c>
      <c r="G432" s="45"/>
      <c r="H432" s="45"/>
      <c r="I432" s="52">
        <v>128</v>
      </c>
      <c r="J432" s="106">
        <f t="shared" si="60"/>
        <v>1377.7804799999999</v>
      </c>
      <c r="K432" s="50">
        <v>15.625</v>
      </c>
      <c r="L432" s="50">
        <v>23.4375</v>
      </c>
      <c r="M432" s="50">
        <f t="shared" si="67"/>
        <v>19.53125</v>
      </c>
      <c r="N432" s="51">
        <f t="shared" si="61"/>
        <v>1.8145142559852843</v>
      </c>
      <c r="O432" s="21"/>
      <c r="R432" s="28"/>
    </row>
    <row r="433" spans="1:19" x14ac:dyDescent="0.2">
      <c r="A433" s="3" t="s">
        <v>41</v>
      </c>
      <c r="B433" s="3" t="s">
        <v>68</v>
      </c>
      <c r="C433" s="41" t="str">
        <f ca="1">TRIM(Table1[[#This Row],[Location]])</f>
        <v>Jalan Genuang</v>
      </c>
      <c r="D433" s="3" t="s">
        <v>532</v>
      </c>
      <c r="E433" s="3" t="s">
        <v>4</v>
      </c>
      <c r="F433" s="8" t="str">
        <f t="shared" si="66"/>
        <v>Ground</v>
      </c>
      <c r="G433" s="45"/>
      <c r="H433" s="45"/>
      <c r="I433" s="52">
        <v>134</v>
      </c>
      <c r="J433" s="106">
        <f t="shared" si="60"/>
        <v>1442.36394</v>
      </c>
      <c r="K433" s="50">
        <v>11.902985074626866</v>
      </c>
      <c r="L433" s="50">
        <v>15.671641791044776</v>
      </c>
      <c r="M433" s="50">
        <f t="shared" si="67"/>
        <v>13.78731343283582</v>
      </c>
      <c r="N433" s="51">
        <f t="shared" si="61"/>
        <v>1.2808845709116417</v>
      </c>
      <c r="O433" s="21"/>
      <c r="R433" s="28"/>
    </row>
    <row r="434" spans="1:19" x14ac:dyDescent="0.2">
      <c r="A434" s="3" t="s">
        <v>41</v>
      </c>
      <c r="B434" s="3" t="s">
        <v>68</v>
      </c>
      <c r="C434" s="41" t="str">
        <f ca="1">TRIM(Table1[[#This Row],[Location]])</f>
        <v>Jalan Genuang Kampung</v>
      </c>
      <c r="D434" s="3" t="s">
        <v>532</v>
      </c>
      <c r="E434" s="3" t="s">
        <v>4</v>
      </c>
      <c r="F434" s="8" t="str">
        <f t="shared" si="66"/>
        <v>Ground</v>
      </c>
      <c r="G434" s="45"/>
      <c r="H434" s="45"/>
      <c r="I434" s="52">
        <v>134</v>
      </c>
      <c r="J434" s="106">
        <f t="shared" si="60"/>
        <v>1442.36394</v>
      </c>
      <c r="K434" s="50">
        <v>11.902985074626866</v>
      </c>
      <c r="L434" s="50">
        <v>15.671641791044776</v>
      </c>
      <c r="M434" s="50">
        <f t="shared" si="67"/>
        <v>13.78731343283582</v>
      </c>
      <c r="N434" s="51">
        <f t="shared" si="61"/>
        <v>1.2808845709116417</v>
      </c>
      <c r="O434" s="21"/>
      <c r="R434" s="28"/>
    </row>
    <row r="435" spans="1:19" x14ac:dyDescent="0.2">
      <c r="A435" s="3" t="s">
        <v>41</v>
      </c>
      <c r="B435" s="3" t="s">
        <v>68</v>
      </c>
      <c r="C435" s="41" t="str">
        <f ca="1">TRIM(Table1[[#This Row],[Location]])</f>
        <v>Jalan Genuang,Kampung Abdullah</v>
      </c>
      <c r="D435" s="3" t="s">
        <v>532</v>
      </c>
      <c r="E435" s="3" t="s">
        <v>4</v>
      </c>
      <c r="F435" s="8" t="str">
        <f t="shared" si="66"/>
        <v>Ground</v>
      </c>
      <c r="G435" s="45"/>
      <c r="H435" s="45"/>
      <c r="I435" s="52">
        <v>134</v>
      </c>
      <c r="J435" s="106">
        <f t="shared" si="60"/>
        <v>1442.36394</v>
      </c>
      <c r="K435" s="50">
        <v>18.656716417910449</v>
      </c>
      <c r="L435" s="50">
        <v>22.388059701492537</v>
      </c>
      <c r="M435" s="50">
        <f t="shared" si="67"/>
        <v>20.522388059701491</v>
      </c>
      <c r="N435" s="51">
        <f t="shared" si="61"/>
        <v>1.9065940839009552</v>
      </c>
      <c r="O435" s="21"/>
      <c r="R435" s="28"/>
    </row>
    <row r="436" spans="1:19" x14ac:dyDescent="0.2">
      <c r="A436" s="3" t="s">
        <v>41</v>
      </c>
      <c r="B436" s="3" t="s">
        <v>68</v>
      </c>
      <c r="C436" s="41" t="str">
        <f ca="1">TRIM(Table1[[#This Row],[Location]])</f>
        <v>Jalan Samsu/ Jalan Tembusu</v>
      </c>
      <c r="D436" s="3" t="s">
        <v>532</v>
      </c>
      <c r="E436" s="3" t="s">
        <v>4</v>
      </c>
      <c r="F436" s="8" t="str">
        <f t="shared" si="66"/>
        <v>Ground</v>
      </c>
      <c r="G436" s="45"/>
      <c r="H436" s="45"/>
      <c r="I436" s="52">
        <v>118</v>
      </c>
      <c r="J436" s="106">
        <f t="shared" si="60"/>
        <v>1270.1413799999998</v>
      </c>
      <c r="K436" s="50">
        <v>10.169491525423728</v>
      </c>
      <c r="L436" s="50">
        <v>15.254237288135593</v>
      </c>
      <c r="M436" s="50">
        <f t="shared" si="67"/>
        <v>12.711864406779661</v>
      </c>
      <c r="N436" s="51">
        <f t="shared" si="61"/>
        <v>1.1809719903361851</v>
      </c>
      <c r="O436" s="21"/>
      <c r="R436" s="28"/>
    </row>
    <row r="437" spans="1:19" x14ac:dyDescent="0.2">
      <c r="A437" s="3" t="s">
        <v>41</v>
      </c>
      <c r="B437" s="3" t="s">
        <v>68</v>
      </c>
      <c r="C437" s="41" t="str">
        <f ca="1">TRIM(Table1[[#This Row],[Location]])</f>
        <v>Bandar Utama</v>
      </c>
      <c r="D437" s="3" t="s">
        <v>532</v>
      </c>
      <c r="E437" s="3" t="s">
        <v>4</v>
      </c>
      <c r="F437" s="8" t="str">
        <f t="shared" si="66"/>
        <v>Ground</v>
      </c>
      <c r="G437" s="45"/>
      <c r="H437" s="45"/>
      <c r="I437" s="52">
        <v>134</v>
      </c>
      <c r="J437" s="106">
        <f t="shared" si="60"/>
        <v>1442.36394</v>
      </c>
      <c r="K437" s="50">
        <v>11.194029850746269</v>
      </c>
      <c r="L437" s="50">
        <v>14.17910447761194</v>
      </c>
      <c r="M437" s="50">
        <f t="shared" si="67"/>
        <v>12.686567164179104</v>
      </c>
      <c r="N437" s="51">
        <f t="shared" si="61"/>
        <v>1.1786217973205906</v>
      </c>
      <c r="O437" s="21"/>
      <c r="R437" s="28"/>
    </row>
    <row r="438" spans="1:19" x14ac:dyDescent="0.2">
      <c r="A438" s="3" t="s">
        <v>41</v>
      </c>
      <c r="B438" s="3" t="s">
        <v>68</v>
      </c>
      <c r="C438" s="41" t="str">
        <f ca="1">TRIM(Table1[[#This Row],[Location]])</f>
        <v>Pusat Komersil Sri Utama</v>
      </c>
      <c r="D438" s="3" t="s">
        <v>532</v>
      </c>
      <c r="E438" s="3" t="s">
        <v>4</v>
      </c>
      <c r="F438" s="8" t="str">
        <f t="shared" si="66"/>
        <v>Ground</v>
      </c>
      <c r="G438" s="45"/>
      <c r="H438" s="45"/>
      <c r="I438" s="52">
        <v>129</v>
      </c>
      <c r="J438" s="106">
        <f t="shared" si="60"/>
        <v>1388.5443899999998</v>
      </c>
      <c r="K438" s="50">
        <v>10.077519379844961</v>
      </c>
      <c r="L438" s="50">
        <v>14.728682170542635</v>
      </c>
      <c r="M438" s="50">
        <f t="shared" si="67"/>
        <v>12.403100775193799</v>
      </c>
      <c r="N438" s="51">
        <f t="shared" si="61"/>
        <v>1.1522868825605774</v>
      </c>
      <c r="O438" s="21"/>
      <c r="R438" s="28"/>
    </row>
    <row r="439" spans="1:19" x14ac:dyDescent="0.2">
      <c r="A439" s="3" t="s">
        <v>41</v>
      </c>
      <c r="B439" s="3" t="s">
        <v>68</v>
      </c>
      <c r="C439" s="41" t="str">
        <f ca="1">TRIM(Table1[[#This Row],[Location]])</f>
        <v>Jalan Orkid</v>
      </c>
      <c r="D439" s="3" t="s">
        <v>532</v>
      </c>
      <c r="E439" s="3" t="s">
        <v>4</v>
      </c>
      <c r="F439" s="8" t="str">
        <f t="shared" si="66"/>
        <v>Ground</v>
      </c>
      <c r="G439" s="45"/>
      <c r="H439" s="45"/>
      <c r="I439" s="52">
        <v>98</v>
      </c>
      <c r="J439" s="106">
        <f t="shared" si="60"/>
        <v>1054.8631799999998</v>
      </c>
      <c r="K439" s="50">
        <v>15.306122448979592</v>
      </c>
      <c r="L439" s="50">
        <v>16.326530612244898</v>
      </c>
      <c r="M439" s="50">
        <f t="shared" si="67"/>
        <v>15.816326530612244</v>
      </c>
      <c r="N439" s="51">
        <f t="shared" si="61"/>
        <v>1.4693862383162464</v>
      </c>
      <c r="O439" s="21"/>
      <c r="R439" s="28"/>
    </row>
    <row r="440" spans="1:19" x14ac:dyDescent="0.2">
      <c r="A440" s="3" t="s">
        <v>41</v>
      </c>
      <c r="B440" s="3" t="s">
        <v>68</v>
      </c>
      <c r="C440" s="41" t="str">
        <f ca="1">TRIM(Table1[[#This Row],[Location]])</f>
        <v>Jalan Chia Chin Koon</v>
      </c>
      <c r="D440" s="3" t="s">
        <v>532</v>
      </c>
      <c r="E440" s="3" t="s">
        <v>4</v>
      </c>
      <c r="F440" s="8" t="str">
        <f t="shared" si="66"/>
        <v>Ground</v>
      </c>
      <c r="G440" s="45"/>
      <c r="H440" s="45"/>
      <c r="I440" s="52">
        <v>134</v>
      </c>
      <c r="J440" s="106">
        <f t="shared" si="60"/>
        <v>1442.36394</v>
      </c>
      <c r="K440" s="50">
        <v>8.9552238805970141</v>
      </c>
      <c r="L440" s="50">
        <v>11.194029850746269</v>
      </c>
      <c r="M440" s="50">
        <f t="shared" si="67"/>
        <v>10.074626865671641</v>
      </c>
      <c r="N440" s="51">
        <f t="shared" si="61"/>
        <v>0.93596436846046893</v>
      </c>
      <c r="O440" s="21"/>
      <c r="R440" s="28"/>
    </row>
    <row r="441" spans="1:19" x14ac:dyDescent="0.2">
      <c r="A441" s="3" t="s">
        <v>41</v>
      </c>
      <c r="B441" s="3" t="s">
        <v>68</v>
      </c>
      <c r="C441" s="41" t="str">
        <f ca="1">TRIM(Table1[[#This Row],[Location]])</f>
        <v>Jalan Tengku Ahmad</v>
      </c>
      <c r="D441" s="3" t="s">
        <v>532</v>
      </c>
      <c r="E441" s="3" t="s">
        <v>4</v>
      </c>
      <c r="F441" s="8" t="str">
        <f t="shared" si="66"/>
        <v>Ground</v>
      </c>
      <c r="G441" s="45"/>
      <c r="H441" s="45"/>
      <c r="I441" s="52">
        <v>115</v>
      </c>
      <c r="J441" s="106">
        <f t="shared" si="60"/>
        <v>1237.8496499999999</v>
      </c>
      <c r="K441" s="50">
        <v>10.434782608695652</v>
      </c>
      <c r="L441" s="50">
        <v>13.913043478260869</v>
      </c>
      <c r="M441" s="50">
        <f t="shared" si="67"/>
        <v>12.173913043478262</v>
      </c>
      <c r="N441" s="51">
        <f t="shared" si="61"/>
        <v>1.1309946249480451</v>
      </c>
      <c r="O441" s="21"/>
      <c r="R441" s="28"/>
    </row>
    <row r="442" spans="1:19" x14ac:dyDescent="0.2">
      <c r="A442" s="3" t="s">
        <v>41</v>
      </c>
      <c r="B442" s="3" t="s">
        <v>68</v>
      </c>
      <c r="C442" s="41" t="str">
        <f ca="1">TRIM(Table1[[#This Row],[Location]])</f>
        <v>Jalan Mentol</v>
      </c>
      <c r="D442" s="3" t="s">
        <v>532</v>
      </c>
      <c r="E442" s="3" t="s">
        <v>4</v>
      </c>
      <c r="F442" s="8" t="str">
        <f t="shared" si="66"/>
        <v>Ground</v>
      </c>
      <c r="G442" s="45"/>
      <c r="H442" s="45"/>
      <c r="I442" s="52">
        <v>115</v>
      </c>
      <c r="J442" s="106">
        <f t="shared" si="60"/>
        <v>1237.8496499999999</v>
      </c>
      <c r="K442" s="50">
        <v>10.434782608695652</v>
      </c>
      <c r="L442" s="50">
        <v>13.043478260869565</v>
      </c>
      <c r="M442" s="50">
        <f t="shared" si="67"/>
        <v>11.739130434782609</v>
      </c>
      <c r="N442" s="51">
        <f t="shared" si="61"/>
        <v>1.0906019597713292</v>
      </c>
      <c r="O442" s="21"/>
      <c r="R442" s="28"/>
    </row>
    <row r="443" spans="1:19" x14ac:dyDescent="0.2">
      <c r="A443" s="3" t="s">
        <v>41</v>
      </c>
      <c r="B443" s="3" t="s">
        <v>68</v>
      </c>
      <c r="C443" s="41" t="str">
        <f ca="1">TRIM(Table1[[#This Row],[Location]])</f>
        <v>Jalan Aji</v>
      </c>
      <c r="D443" s="3" t="s">
        <v>532</v>
      </c>
      <c r="E443" s="3" t="s">
        <v>4</v>
      </c>
      <c r="F443" s="8" t="str">
        <f t="shared" si="66"/>
        <v>Ground</v>
      </c>
      <c r="G443" s="45"/>
      <c r="H443" s="45"/>
      <c r="I443" s="52">
        <v>115</v>
      </c>
      <c r="J443" s="106">
        <f t="shared" si="60"/>
        <v>1237.8496499999999</v>
      </c>
      <c r="K443" s="50">
        <v>11.304347826086957</v>
      </c>
      <c r="L443" s="50">
        <v>13.043478260869565</v>
      </c>
      <c r="M443" s="50">
        <f t="shared" si="67"/>
        <v>12.173913043478262</v>
      </c>
      <c r="N443" s="51">
        <f t="shared" si="61"/>
        <v>1.1309946249480451</v>
      </c>
      <c r="P443" s="21"/>
      <c r="S443" s="28"/>
    </row>
    <row r="444" spans="1:19" x14ac:dyDescent="0.2">
      <c r="A444" s="3" t="s">
        <v>41</v>
      </c>
      <c r="B444" s="3" t="s">
        <v>68</v>
      </c>
      <c r="C444" s="41" t="str">
        <f ca="1">TRIM(Table1[[#This Row],[Location]])</f>
        <v>Jalan Leong Yong</v>
      </c>
      <c r="D444" s="3" t="s">
        <v>532</v>
      </c>
      <c r="E444" s="3" t="s">
        <v>4</v>
      </c>
      <c r="F444" s="8" t="str">
        <f t="shared" si="66"/>
        <v>Ground</v>
      </c>
      <c r="G444" s="45"/>
      <c r="H444" s="45"/>
      <c r="I444" s="52">
        <v>115</v>
      </c>
      <c r="J444" s="106">
        <f t="shared" si="60"/>
        <v>1237.8496499999999</v>
      </c>
      <c r="K444" s="50">
        <v>8.695652173913043</v>
      </c>
      <c r="L444" s="50">
        <v>10.434782608695652</v>
      </c>
      <c r="M444" s="50">
        <f t="shared" si="67"/>
        <v>9.5652173913043477</v>
      </c>
      <c r="N444" s="51">
        <f t="shared" si="61"/>
        <v>0.88863863388774966</v>
      </c>
      <c r="P444" s="33"/>
      <c r="S444" s="28"/>
    </row>
    <row r="445" spans="1:19" x14ac:dyDescent="0.2">
      <c r="A445" s="3" t="s">
        <v>41</v>
      </c>
      <c r="B445" s="3" t="s">
        <v>68</v>
      </c>
      <c r="C445" s="41" t="str">
        <f ca="1">TRIM(Table1[[#This Row],[Location]])</f>
        <v>Jalan Abdullah, Segamat</v>
      </c>
      <c r="D445" s="3" t="s">
        <v>532</v>
      </c>
      <c r="E445" s="3" t="s">
        <v>4</v>
      </c>
      <c r="F445" s="8" t="str">
        <f t="shared" si="66"/>
        <v>Ground</v>
      </c>
      <c r="G445" s="45"/>
      <c r="H445" s="45"/>
      <c r="I445" s="52">
        <v>115</v>
      </c>
      <c r="J445" s="106">
        <f t="shared" si="60"/>
        <v>1237.8496499999999</v>
      </c>
      <c r="K445" s="50">
        <v>6.9565217391304346</v>
      </c>
      <c r="L445" s="50">
        <v>8.695652173913043</v>
      </c>
      <c r="M445" s="50">
        <f t="shared" si="67"/>
        <v>7.8260869565217384</v>
      </c>
      <c r="N445" s="51">
        <f t="shared" si="61"/>
        <v>0.72706797318088601</v>
      </c>
      <c r="P445" s="21"/>
      <c r="S445" s="28"/>
    </row>
    <row r="446" spans="1:19" x14ac:dyDescent="0.2">
      <c r="A446" s="3" t="s">
        <v>41</v>
      </c>
      <c r="B446" s="3" t="s">
        <v>68</v>
      </c>
      <c r="C446" s="41" t="str">
        <f ca="1">TRIM(Table1[[#This Row],[Location]])</f>
        <v>Jalan Ibrahim, Segamat</v>
      </c>
      <c r="D446" s="3" t="s">
        <v>532</v>
      </c>
      <c r="E446" s="3" t="s">
        <v>4</v>
      </c>
      <c r="F446" s="8" t="str">
        <f t="shared" si="66"/>
        <v>Ground</v>
      </c>
      <c r="G446" s="45"/>
      <c r="H446" s="45"/>
      <c r="I446" s="52">
        <v>115</v>
      </c>
      <c r="J446" s="106">
        <f t="shared" si="60"/>
        <v>1237.8496499999999</v>
      </c>
      <c r="M446" s="50">
        <v>11.739130434782609</v>
      </c>
      <c r="N446" s="51">
        <f t="shared" si="61"/>
        <v>1.0906019597713292</v>
      </c>
      <c r="P446" s="21"/>
      <c r="Q446" s="21"/>
      <c r="S446" s="28"/>
    </row>
    <row r="447" spans="1:19" x14ac:dyDescent="0.2">
      <c r="A447" s="3" t="s">
        <v>41</v>
      </c>
      <c r="B447" s="3" t="s">
        <v>68</v>
      </c>
      <c r="C447" s="41" t="str">
        <f ca="1">TRIM(Table1[[#This Row],[Location]])</f>
        <v>Jalan Segamat, Taman Sentosa, Labis</v>
      </c>
      <c r="D447" s="3" t="s">
        <v>532</v>
      </c>
      <c r="E447" s="3" t="s">
        <v>4</v>
      </c>
      <c r="F447" s="8" t="str">
        <f t="shared" si="66"/>
        <v>Ground</v>
      </c>
      <c r="G447" s="45"/>
      <c r="H447" s="45"/>
      <c r="I447" s="52">
        <v>130</v>
      </c>
      <c r="J447" s="106">
        <f t="shared" si="60"/>
        <v>1399.3082999999999</v>
      </c>
      <c r="K447" s="50">
        <v>9.2307692307692299</v>
      </c>
      <c r="L447" s="50">
        <v>11.538461538461538</v>
      </c>
      <c r="M447" s="50">
        <f>AVERAGE(L447,K447)</f>
        <v>10.384615384615383</v>
      </c>
      <c r="N447" s="51">
        <f t="shared" si="61"/>
        <v>0.96476327210540636</v>
      </c>
      <c r="P447" s="30"/>
      <c r="S447" s="28"/>
    </row>
    <row r="448" spans="1:19" x14ac:dyDescent="0.2">
      <c r="A448" s="3" t="s">
        <v>41</v>
      </c>
      <c r="B448" s="3" t="s">
        <v>68</v>
      </c>
      <c r="C448" s="41" t="str">
        <f ca="1">TRIM(Table1[[#This Row],[Location]])</f>
        <v>Jalan Segamat, Taman Bintang Jaya, Labis</v>
      </c>
      <c r="D448" s="3" t="s">
        <v>532</v>
      </c>
      <c r="E448" s="3" t="s">
        <v>4</v>
      </c>
      <c r="F448" s="8" t="str">
        <f t="shared" si="66"/>
        <v>Ground</v>
      </c>
      <c r="G448" s="45"/>
      <c r="H448" s="45"/>
      <c r="I448" s="52">
        <v>130</v>
      </c>
      <c r="J448" s="106">
        <f t="shared" si="60"/>
        <v>1399.3082999999999</v>
      </c>
      <c r="M448" s="50">
        <v>10</v>
      </c>
      <c r="N448" s="51">
        <f t="shared" si="61"/>
        <v>0.92903129906446547</v>
      </c>
      <c r="P448" s="30"/>
      <c r="S448" s="28"/>
    </row>
    <row r="449" spans="1:19" x14ac:dyDescent="0.2">
      <c r="A449" s="3" t="s">
        <v>41</v>
      </c>
      <c r="B449" s="3" t="s">
        <v>68</v>
      </c>
      <c r="C449" s="41" t="str">
        <f ca="1">TRIM(Table1[[#This Row],[Location]])</f>
        <v>Jalan Segamat, Taman Okid Baru, Labis</v>
      </c>
      <c r="D449" s="3" t="s">
        <v>532</v>
      </c>
      <c r="E449" s="3" t="s">
        <v>4</v>
      </c>
      <c r="F449" s="8" t="str">
        <f t="shared" si="66"/>
        <v>Ground</v>
      </c>
      <c r="G449" s="45"/>
      <c r="H449" s="45"/>
      <c r="I449" s="52">
        <v>130</v>
      </c>
      <c r="J449" s="106">
        <f t="shared" si="60"/>
        <v>1399.3082999999999</v>
      </c>
      <c r="K449" s="50">
        <v>10.76923076923077</v>
      </c>
      <c r="L449" s="50">
        <v>11.538461538461538</v>
      </c>
      <c r="M449" s="50">
        <f>AVERAGE(L449,K449)</f>
        <v>11.153846153846153</v>
      </c>
      <c r="N449" s="51">
        <f t="shared" si="61"/>
        <v>1.0362272181872885</v>
      </c>
      <c r="P449" s="30"/>
      <c r="S449" s="28"/>
    </row>
    <row r="450" spans="1:19" x14ac:dyDescent="0.2">
      <c r="A450" s="3" t="s">
        <v>41</v>
      </c>
      <c r="B450" s="3" t="s">
        <v>68</v>
      </c>
      <c r="C450" s="41" t="str">
        <f ca="1">TRIM(Table1[[#This Row],[Location]])</f>
        <v>Jalan Tenang, Labis</v>
      </c>
      <c r="D450" s="3" t="s">
        <v>532</v>
      </c>
      <c r="E450" s="3" t="s">
        <v>4</v>
      </c>
      <c r="F450" s="8" t="str">
        <f t="shared" si="66"/>
        <v>Ground</v>
      </c>
      <c r="G450" s="45"/>
      <c r="H450" s="45"/>
      <c r="I450" s="52">
        <v>120</v>
      </c>
      <c r="J450" s="106">
        <f t="shared" ref="J450:J513" si="68">I450*10.76391</f>
        <v>1291.6691999999998</v>
      </c>
      <c r="K450" s="50">
        <v>8.3333333333333339</v>
      </c>
      <c r="L450" s="50">
        <v>12.5</v>
      </c>
      <c r="M450" s="50">
        <f>AVERAGE(L450,K450)</f>
        <v>10.416666666666668</v>
      </c>
      <c r="N450" s="51">
        <f t="shared" ref="N450:N513" si="69">M450/10.7639</f>
        <v>0.96774093652548498</v>
      </c>
      <c r="P450" s="30"/>
      <c r="S450" s="28"/>
    </row>
    <row r="451" spans="1:19" x14ac:dyDescent="0.2">
      <c r="A451" s="3" t="s">
        <v>41</v>
      </c>
      <c r="B451" s="3" t="s">
        <v>68</v>
      </c>
      <c r="C451" s="41" t="str">
        <f ca="1">TRIM(Table1[[#This Row],[Location]])</f>
        <v>Jalan Bunga Raya, Labis</v>
      </c>
      <c r="D451" s="3" t="s">
        <v>532</v>
      </c>
      <c r="E451" s="3" t="s">
        <v>4</v>
      </c>
      <c r="F451" s="8" t="str">
        <f t="shared" si="66"/>
        <v>Ground</v>
      </c>
      <c r="G451" s="45"/>
      <c r="H451" s="45"/>
      <c r="I451" s="52">
        <v>130</v>
      </c>
      <c r="J451" s="106">
        <f t="shared" si="68"/>
        <v>1399.3082999999999</v>
      </c>
      <c r="K451" s="50">
        <v>6.1538461538461542</v>
      </c>
      <c r="L451" s="50">
        <v>6.9230769230769234</v>
      </c>
      <c r="M451" s="50">
        <f>AVERAGE(L451,K451)</f>
        <v>6.5384615384615383</v>
      </c>
      <c r="N451" s="51">
        <f t="shared" si="69"/>
        <v>0.60744354169599668</v>
      </c>
      <c r="P451" s="30"/>
      <c r="S451" s="28"/>
    </row>
    <row r="452" spans="1:19" x14ac:dyDescent="0.2">
      <c r="A452" s="3" t="s">
        <v>41</v>
      </c>
      <c r="B452" s="3" t="s">
        <v>68</v>
      </c>
      <c r="C452" s="41" t="str">
        <f ca="1">TRIM(Table1[[#This Row],[Location]])</f>
        <v>Jalan Labis - Yong Peng, Labis</v>
      </c>
      <c r="D452" s="3" t="s">
        <v>532</v>
      </c>
      <c r="E452" s="3" t="s">
        <v>4</v>
      </c>
      <c r="F452" s="8" t="str">
        <f t="shared" si="66"/>
        <v>Ground</v>
      </c>
      <c r="G452" s="45"/>
      <c r="H452" s="45"/>
      <c r="I452" s="52">
        <v>130</v>
      </c>
      <c r="J452" s="106">
        <f t="shared" si="68"/>
        <v>1399.3082999999999</v>
      </c>
      <c r="K452" s="50">
        <v>5.7692307692307692</v>
      </c>
      <c r="L452" s="50">
        <v>6.1538461538461542</v>
      </c>
      <c r="M452" s="50">
        <f>AVERAGE(L452,K452)</f>
        <v>5.9615384615384617</v>
      </c>
      <c r="N452" s="51">
        <f t="shared" si="69"/>
        <v>0.55384558213458523</v>
      </c>
      <c r="P452" s="30"/>
      <c r="S452" s="28"/>
    </row>
    <row r="453" spans="1:19" x14ac:dyDescent="0.2">
      <c r="A453" s="3" t="s">
        <v>41</v>
      </c>
      <c r="B453" s="3" t="s">
        <v>68</v>
      </c>
      <c r="C453" s="41" t="str">
        <f ca="1">TRIM(Table1[[#This Row],[Location]])</f>
        <v>Taman Sri Aman, Labis</v>
      </c>
      <c r="D453" s="3" t="s">
        <v>532</v>
      </c>
      <c r="E453" s="3" t="s">
        <v>4</v>
      </c>
      <c r="F453" s="8" t="str">
        <f t="shared" si="66"/>
        <v>Ground</v>
      </c>
      <c r="G453" s="45"/>
      <c r="H453" s="45"/>
      <c r="I453" s="52">
        <v>130</v>
      </c>
      <c r="J453" s="106">
        <f t="shared" si="68"/>
        <v>1399.3082999999999</v>
      </c>
      <c r="K453" s="50">
        <v>7.6923076923076925</v>
      </c>
      <c r="L453" s="50">
        <v>10.76923076923077</v>
      </c>
      <c r="M453" s="50">
        <f>AVERAGE(L453,K453)</f>
        <v>9.2307692307692317</v>
      </c>
      <c r="N453" s="51">
        <f t="shared" si="69"/>
        <v>0.85756735298258369</v>
      </c>
      <c r="P453" s="33"/>
      <c r="S453" s="28"/>
    </row>
    <row r="454" spans="1:19" x14ac:dyDescent="0.2">
      <c r="A454" s="3" t="s">
        <v>41</v>
      </c>
      <c r="B454" s="3" t="s">
        <v>68</v>
      </c>
      <c r="C454" s="41" t="str">
        <f ca="1">TRIM(Table1[[#This Row],[Location]])</f>
        <v>Taman Berjaya, Labis</v>
      </c>
      <c r="D454" s="3" t="s">
        <v>532</v>
      </c>
      <c r="E454" s="3" t="s">
        <v>4</v>
      </c>
      <c r="F454" s="8" t="str">
        <f t="shared" si="66"/>
        <v>Ground</v>
      </c>
      <c r="G454" s="45"/>
      <c r="H454" s="45"/>
      <c r="I454" s="52">
        <v>130</v>
      </c>
      <c r="J454" s="106">
        <f t="shared" si="68"/>
        <v>1399.3082999999999</v>
      </c>
      <c r="M454" s="50">
        <v>7.6923076923076925</v>
      </c>
      <c r="N454" s="51">
        <f t="shared" si="69"/>
        <v>0.71463946081881968</v>
      </c>
      <c r="P454" s="21"/>
      <c r="S454" s="28"/>
    </row>
    <row r="455" spans="1:19" x14ac:dyDescent="0.2">
      <c r="A455" s="3" t="s">
        <v>41</v>
      </c>
      <c r="B455" s="3" t="s">
        <v>68</v>
      </c>
      <c r="C455" s="41" t="str">
        <f ca="1">TRIM(Table1[[#This Row],[Location]])</f>
        <v>Taman Maju Jaya, Labis</v>
      </c>
      <c r="D455" s="3" t="s">
        <v>532</v>
      </c>
      <c r="E455" s="3" t="s">
        <v>4</v>
      </c>
      <c r="F455" s="8" t="str">
        <f t="shared" si="66"/>
        <v>Ground</v>
      </c>
      <c r="G455" s="45"/>
      <c r="H455" s="45"/>
      <c r="I455" s="52">
        <v>129</v>
      </c>
      <c r="J455" s="106">
        <f t="shared" si="68"/>
        <v>1388.5443899999998</v>
      </c>
      <c r="K455" s="50">
        <v>10.852713178294573</v>
      </c>
      <c r="L455" s="50">
        <v>15.348837209302326</v>
      </c>
      <c r="M455" s="50">
        <f>AVERAGE(L455,K455)</f>
        <v>13.10077519379845</v>
      </c>
      <c r="N455" s="51">
        <f t="shared" si="69"/>
        <v>1.21710301970461</v>
      </c>
      <c r="P455" s="21"/>
      <c r="S455" s="28"/>
    </row>
    <row r="456" spans="1:19" x14ac:dyDescent="0.2">
      <c r="A456" s="3" t="s">
        <v>41</v>
      </c>
      <c r="B456" s="3" t="s">
        <v>68</v>
      </c>
      <c r="C456" s="41" t="str">
        <f ca="1">TRIM(Table1[[#This Row],[Location]])</f>
        <v>Jalan Ibrahim, Buloh Kasap</v>
      </c>
      <c r="D456" s="3" t="s">
        <v>532</v>
      </c>
      <c r="E456" s="3" t="s">
        <v>4</v>
      </c>
      <c r="F456" s="8" t="str">
        <f t="shared" si="66"/>
        <v>Ground</v>
      </c>
      <c r="G456" s="45"/>
      <c r="H456" s="45"/>
      <c r="I456" s="52">
        <v>128</v>
      </c>
      <c r="J456" s="106">
        <f t="shared" si="68"/>
        <v>1377.7804799999999</v>
      </c>
      <c r="K456" s="50">
        <v>5.859375</v>
      </c>
      <c r="L456" s="50">
        <v>7.8125</v>
      </c>
      <c r="M456" s="50">
        <f>AVERAGE(L456,K456)</f>
        <v>6.8359375</v>
      </c>
      <c r="N456" s="51">
        <f t="shared" si="69"/>
        <v>0.63507998959484946</v>
      </c>
      <c r="P456" s="21"/>
      <c r="S456" s="8"/>
    </row>
    <row r="457" spans="1:19" x14ac:dyDescent="0.2">
      <c r="A457" s="3" t="str">
        <f t="shared" ref="A457:A474" si="70">A456</f>
        <v>Johor</v>
      </c>
      <c r="B457" s="57" t="s">
        <v>68</v>
      </c>
      <c r="C457" s="59" t="str">
        <f ca="1">TRIM(Table1[[#This Row],[Location]])</f>
        <v>Billion Shopping Centre</v>
      </c>
      <c r="D457" s="3" t="s">
        <v>531</v>
      </c>
      <c r="E457" s="3" t="s">
        <v>5</v>
      </c>
      <c r="F457" s="66" t="s">
        <v>69</v>
      </c>
      <c r="G457" s="45"/>
      <c r="H457" s="45"/>
      <c r="I457" s="45">
        <v>2905</v>
      </c>
      <c r="J457" s="106">
        <f t="shared" si="68"/>
        <v>31269.158549999996</v>
      </c>
      <c r="M457" s="50">
        <v>15</v>
      </c>
      <c r="N457" s="51">
        <f t="shared" si="69"/>
        <v>1.3935469485966983</v>
      </c>
      <c r="P457" s="21"/>
      <c r="S457" s="8"/>
    </row>
    <row r="458" spans="1:19" x14ac:dyDescent="0.2">
      <c r="A458" s="3" t="str">
        <f t="shared" si="70"/>
        <v>Johor</v>
      </c>
      <c r="B458" s="3" t="s">
        <v>68</v>
      </c>
      <c r="C458" s="60" t="str">
        <f ca="1">TRIM(Table1[[#This Row],[Location]])</f>
        <v>Plaza Terminal Bas</v>
      </c>
      <c r="D458" s="3" t="s">
        <v>532</v>
      </c>
      <c r="E458" s="3" t="s">
        <v>5</v>
      </c>
      <c r="F458" s="69" t="s">
        <v>43</v>
      </c>
      <c r="G458" s="45">
        <v>21</v>
      </c>
      <c r="H458" s="45">
        <v>23</v>
      </c>
      <c r="I458" s="65">
        <f>AVERAGE(G458,H458)</f>
        <v>22</v>
      </c>
      <c r="J458" s="106">
        <f t="shared" si="68"/>
        <v>236.80601999999999</v>
      </c>
      <c r="K458" s="50">
        <v>65.569999999999993</v>
      </c>
      <c r="L458" s="50">
        <v>70.08</v>
      </c>
      <c r="M458" s="50">
        <f>AVERAGE(K458,L458)</f>
        <v>67.824999999999989</v>
      </c>
      <c r="N458" s="51">
        <f t="shared" si="69"/>
        <v>6.3011547859047363</v>
      </c>
      <c r="P458" s="21"/>
      <c r="S458" s="8"/>
    </row>
    <row r="459" spans="1:19" x14ac:dyDescent="0.2">
      <c r="A459" s="3" t="str">
        <f t="shared" si="70"/>
        <v>Johor</v>
      </c>
      <c r="B459" s="3" t="str">
        <f t="shared" ref="B459:B470" si="71">B458</f>
        <v>Segamat</v>
      </c>
      <c r="C459" s="60" t="str">
        <f ca="1">TRIM(Table1[[#This Row],[Location]])</f>
        <v>Plaza Terminal Bas</v>
      </c>
      <c r="D459" s="3" t="s">
        <v>532</v>
      </c>
      <c r="E459" s="3" t="s">
        <v>5</v>
      </c>
      <c r="F459" s="69" t="str">
        <f>F458</f>
        <v>Ground</v>
      </c>
      <c r="G459" s="45">
        <v>32</v>
      </c>
      <c r="H459" s="45">
        <v>65</v>
      </c>
      <c r="I459" s="65">
        <f>AVERAGE(G459,H459)</f>
        <v>48.5</v>
      </c>
      <c r="J459" s="106">
        <f t="shared" si="68"/>
        <v>522.04963499999997</v>
      </c>
      <c r="K459" s="50">
        <v>23.07</v>
      </c>
      <c r="L459" s="50">
        <v>27.6</v>
      </c>
      <c r="M459" s="50">
        <f>AVERAGE(K459,L459)</f>
        <v>25.335000000000001</v>
      </c>
      <c r="N459" s="51">
        <f t="shared" si="69"/>
        <v>2.3537007961798233</v>
      </c>
      <c r="P459" s="21"/>
      <c r="S459" s="8"/>
    </row>
    <row r="460" spans="1:19" x14ac:dyDescent="0.2">
      <c r="A460" s="3" t="str">
        <f t="shared" si="70"/>
        <v>Johor</v>
      </c>
      <c r="B460" s="3" t="str">
        <f t="shared" si="71"/>
        <v>Segamat</v>
      </c>
      <c r="C460" s="60" t="str">
        <f ca="1">TRIM(Table1[[#This Row],[Location]])</f>
        <v>Plaza Terminal Bas</v>
      </c>
      <c r="D460" s="3" t="s">
        <v>532</v>
      </c>
      <c r="E460" s="3" t="s">
        <v>5</v>
      </c>
      <c r="F460" s="69" t="str">
        <f>F459</f>
        <v>Ground</v>
      </c>
      <c r="G460" s="45">
        <v>110</v>
      </c>
      <c r="H460" s="45">
        <v>149</v>
      </c>
      <c r="I460" s="65">
        <f>AVERAGE(G460,H460)</f>
        <v>129.5</v>
      </c>
      <c r="J460" s="106">
        <f t="shared" si="68"/>
        <v>1393.9263449999999</v>
      </c>
      <c r="K460" s="50">
        <v>3.36</v>
      </c>
      <c r="L460" s="50">
        <v>3.64</v>
      </c>
      <c r="M460" s="50">
        <f>AVERAGE(K460,L460)</f>
        <v>3.5</v>
      </c>
      <c r="N460" s="51">
        <f t="shared" si="69"/>
        <v>0.32516095467256295</v>
      </c>
      <c r="P460" s="21"/>
      <c r="S460" s="8"/>
    </row>
    <row r="461" spans="1:19" x14ac:dyDescent="0.2">
      <c r="A461" s="3" t="str">
        <f t="shared" si="70"/>
        <v>Johor</v>
      </c>
      <c r="B461" s="3" t="str">
        <f t="shared" si="71"/>
        <v>Segamat</v>
      </c>
      <c r="C461" s="60" t="str">
        <f ca="1">TRIM(Table1[[#This Row],[Location]])</f>
        <v>Segamat Central Shopping / One Segamat Mall</v>
      </c>
      <c r="D461" s="3" t="s">
        <v>532</v>
      </c>
      <c r="E461" s="3" t="s">
        <v>5</v>
      </c>
      <c r="F461" s="69" t="s">
        <v>44</v>
      </c>
      <c r="G461" s="45">
        <v>24</v>
      </c>
      <c r="H461" s="45">
        <v>32</v>
      </c>
      <c r="I461" s="65">
        <f>AVERAGE(G461,H461)</f>
        <v>28</v>
      </c>
      <c r="J461" s="106">
        <f t="shared" si="68"/>
        <v>301.38947999999999</v>
      </c>
      <c r="K461" s="50">
        <v>86.11</v>
      </c>
      <c r="L461" s="50">
        <v>88.8</v>
      </c>
      <c r="M461" s="50">
        <f>AVERAGE(K461,L461)</f>
        <v>87.454999999999998</v>
      </c>
      <c r="N461" s="51">
        <f t="shared" si="69"/>
        <v>8.1248432259682826</v>
      </c>
      <c r="P461" s="21"/>
      <c r="S461" s="28"/>
    </row>
    <row r="462" spans="1:19" x14ac:dyDescent="0.2">
      <c r="A462" s="3" t="str">
        <f t="shared" si="70"/>
        <v>Johor</v>
      </c>
      <c r="B462" s="3" t="str">
        <f t="shared" si="71"/>
        <v>Segamat</v>
      </c>
      <c r="C462" s="60" t="str">
        <f ca="1">TRIM(Table1[[#This Row],[Location]])</f>
        <v>Segamat Central Shopping / One Segamat Mall</v>
      </c>
      <c r="D462" s="3" t="s">
        <v>532</v>
      </c>
      <c r="E462" s="3" t="s">
        <v>5</v>
      </c>
      <c r="F462" s="69" t="str">
        <f>F461</f>
        <v>Lower Ground</v>
      </c>
      <c r="G462" s="45">
        <v>49</v>
      </c>
      <c r="H462" s="45">
        <v>85</v>
      </c>
      <c r="I462" s="65">
        <f>AVERAGE(G462,H462)</f>
        <v>67</v>
      </c>
      <c r="J462" s="106">
        <f t="shared" si="68"/>
        <v>721.18196999999998</v>
      </c>
      <c r="K462" s="50">
        <v>37.67</v>
      </c>
      <c r="L462" s="50">
        <v>58.74</v>
      </c>
      <c r="M462" s="50">
        <f>AVERAGE(K462,L462)</f>
        <v>48.204999999999998</v>
      </c>
      <c r="N462" s="51">
        <f t="shared" si="69"/>
        <v>4.4783953771402558</v>
      </c>
      <c r="P462" s="21"/>
      <c r="S462" s="28"/>
    </row>
    <row r="463" spans="1:19" x14ac:dyDescent="0.2">
      <c r="A463" s="3" t="str">
        <f t="shared" si="70"/>
        <v>Johor</v>
      </c>
      <c r="B463" s="3" t="str">
        <f t="shared" si="71"/>
        <v>Segamat</v>
      </c>
      <c r="C463" s="60" t="str">
        <f ca="1">TRIM(Table1[[#This Row],[Location]])</f>
        <v>Segamat Central Shopping / One Segamat Mall</v>
      </c>
      <c r="D463" s="3" t="s">
        <v>532</v>
      </c>
      <c r="E463" s="3" t="s">
        <v>5</v>
      </c>
      <c r="F463" s="69" t="str">
        <f>F462</f>
        <v>Lower Ground</v>
      </c>
      <c r="G463" s="45"/>
      <c r="H463" s="45"/>
      <c r="I463" s="45">
        <v>729</v>
      </c>
      <c r="J463" s="106">
        <f t="shared" si="68"/>
        <v>7846.8903899999996</v>
      </c>
      <c r="M463" s="50">
        <v>10.76</v>
      </c>
      <c r="N463" s="51">
        <f t="shared" si="69"/>
        <v>0.99963767779336488</v>
      </c>
      <c r="P463" s="21"/>
      <c r="S463" s="28"/>
    </row>
    <row r="464" spans="1:19" x14ac:dyDescent="0.2">
      <c r="A464" s="3" t="str">
        <f t="shared" si="70"/>
        <v>Johor</v>
      </c>
      <c r="B464" s="3" t="str">
        <f t="shared" si="71"/>
        <v>Segamat</v>
      </c>
      <c r="C464" s="60" t="str">
        <f ca="1">TRIM(Table1[[#This Row],[Location]])</f>
        <v>Segamat Central Shopping / One Segamat Mall</v>
      </c>
      <c r="D464" s="3" t="s">
        <v>532</v>
      </c>
      <c r="E464" s="3" t="s">
        <v>5</v>
      </c>
      <c r="F464" s="69" t="str">
        <f>F463</f>
        <v>Lower Ground</v>
      </c>
      <c r="G464" s="45">
        <v>1291</v>
      </c>
      <c r="H464" s="45">
        <v>3929</v>
      </c>
      <c r="I464" s="65">
        <f>AVERAGE(G464,H464)</f>
        <v>2610</v>
      </c>
      <c r="J464" s="106">
        <f t="shared" si="68"/>
        <v>28093.805099999998</v>
      </c>
      <c r="K464" s="50">
        <v>10.76</v>
      </c>
      <c r="L464" s="50">
        <v>21.53</v>
      </c>
      <c r="M464" s="50">
        <f>AVERAGE(K464,L464)</f>
        <v>16.145</v>
      </c>
      <c r="N464" s="51">
        <f t="shared" si="69"/>
        <v>1.4999210323395795</v>
      </c>
      <c r="P464" s="21"/>
      <c r="S464" s="28"/>
    </row>
    <row r="465" spans="1:19" x14ac:dyDescent="0.2">
      <c r="A465" s="3" t="str">
        <f t="shared" si="70"/>
        <v>Johor</v>
      </c>
      <c r="B465" s="3" t="str">
        <f t="shared" si="71"/>
        <v>Segamat</v>
      </c>
      <c r="C465" s="60" t="str">
        <f ca="1">TRIM(Table1[[#This Row],[Location]])</f>
        <v>Segamat Central Shopping / One Segamat Mall</v>
      </c>
      <c r="D465" s="3" t="s">
        <v>532</v>
      </c>
      <c r="E465" s="3" t="s">
        <v>5</v>
      </c>
      <c r="F465" s="69" t="s">
        <v>51</v>
      </c>
      <c r="G465" s="45">
        <v>48</v>
      </c>
      <c r="H465" s="45">
        <v>52</v>
      </c>
      <c r="I465" s="65">
        <f>AVERAGE(G465,H465)</f>
        <v>50</v>
      </c>
      <c r="J465" s="106">
        <f t="shared" si="68"/>
        <v>538.19549999999992</v>
      </c>
      <c r="K465" s="50">
        <v>96.88</v>
      </c>
      <c r="L465" s="50">
        <v>113.02</v>
      </c>
      <c r="M465" s="50">
        <f>AVERAGE(K465,L465)</f>
        <v>104.94999999999999</v>
      </c>
      <c r="N465" s="51">
        <f t="shared" si="69"/>
        <v>9.750183483681564</v>
      </c>
      <c r="P465" s="21"/>
      <c r="S465" s="28"/>
    </row>
    <row r="466" spans="1:19" x14ac:dyDescent="0.2">
      <c r="A466" s="3" t="str">
        <f t="shared" si="70"/>
        <v>Johor</v>
      </c>
      <c r="B466" s="3" t="str">
        <f t="shared" si="71"/>
        <v>Segamat</v>
      </c>
      <c r="C466" s="60" t="str">
        <f ca="1">TRIM(Table1[[#This Row],[Location]])</f>
        <v>Segamat Central Shopping / One Segamat Mall</v>
      </c>
      <c r="D466" s="3" t="s">
        <v>532</v>
      </c>
      <c r="E466" s="3" t="s">
        <v>5</v>
      </c>
      <c r="F466" s="69" t="str">
        <f>F465</f>
        <v xml:space="preserve">Ground </v>
      </c>
      <c r="G466" s="45">
        <v>144</v>
      </c>
      <c r="H466" s="45">
        <v>185</v>
      </c>
      <c r="I466" s="65">
        <f>AVERAGE(G466,H466)</f>
        <v>164.5</v>
      </c>
      <c r="J466" s="106">
        <f t="shared" si="68"/>
        <v>1770.6631949999999</v>
      </c>
      <c r="K466" s="50">
        <v>76.959999999999994</v>
      </c>
      <c r="L466" s="50">
        <v>89.88</v>
      </c>
      <c r="M466" s="50">
        <f>AVERAGE(K466,L466)</f>
        <v>83.419999999999987</v>
      </c>
      <c r="N466" s="51">
        <f t="shared" si="69"/>
        <v>7.7499790967957702</v>
      </c>
      <c r="P466" s="21"/>
      <c r="S466" s="28"/>
    </row>
    <row r="467" spans="1:19" x14ac:dyDescent="0.2">
      <c r="A467" s="3" t="str">
        <f t="shared" si="70"/>
        <v>Johor</v>
      </c>
      <c r="B467" s="3" t="str">
        <f t="shared" si="71"/>
        <v>Segamat</v>
      </c>
      <c r="C467" s="60" t="str">
        <f ca="1">TRIM(Table1[[#This Row],[Location]])</f>
        <v>Segamat Central Shopping / One Segamat Mall</v>
      </c>
      <c r="D467" s="3" t="s">
        <v>532</v>
      </c>
      <c r="E467" s="3" t="s">
        <v>5</v>
      </c>
      <c r="F467" s="69" t="str">
        <f>F466</f>
        <v xml:space="preserve">Ground </v>
      </c>
      <c r="G467" s="45">
        <v>300</v>
      </c>
      <c r="H467" s="45">
        <v>391</v>
      </c>
      <c r="I467" s="65">
        <f>AVERAGE(G467,H467)</f>
        <v>345.5</v>
      </c>
      <c r="J467" s="106">
        <f t="shared" si="68"/>
        <v>3718.9309049999997</v>
      </c>
      <c r="K467" s="50">
        <v>33.96</v>
      </c>
      <c r="L467" s="50">
        <v>51.66</v>
      </c>
      <c r="M467" s="50">
        <f>AVERAGE(K467,L467)</f>
        <v>42.81</v>
      </c>
      <c r="N467" s="51">
        <f t="shared" si="69"/>
        <v>3.9771829912949772</v>
      </c>
      <c r="P467" s="21"/>
      <c r="S467" s="8"/>
    </row>
    <row r="468" spans="1:19" x14ac:dyDescent="0.2">
      <c r="A468" s="3" t="str">
        <f t="shared" si="70"/>
        <v>Johor</v>
      </c>
      <c r="B468" s="3" t="str">
        <f t="shared" si="71"/>
        <v>Segamat</v>
      </c>
      <c r="C468" s="60" t="str">
        <f ca="1">TRIM(Table1[[#This Row],[Location]])</f>
        <v>Segamat Central Shopping / One Segamat Mall</v>
      </c>
      <c r="D468" s="3" t="s">
        <v>532</v>
      </c>
      <c r="E468" s="3" t="s">
        <v>5</v>
      </c>
      <c r="F468" s="68">
        <v>1</v>
      </c>
      <c r="G468" s="45">
        <v>41</v>
      </c>
      <c r="H468" s="45">
        <v>108</v>
      </c>
      <c r="I468" s="65">
        <f>AVERAGE(G468,H468)</f>
        <v>74.5</v>
      </c>
      <c r="J468" s="106">
        <f t="shared" si="68"/>
        <v>801.911295</v>
      </c>
      <c r="K468" s="50">
        <v>59.2</v>
      </c>
      <c r="L468" s="50">
        <v>92.31</v>
      </c>
      <c r="M468" s="50">
        <f>AVERAGE(K468,L468)</f>
        <v>75.754999999999995</v>
      </c>
      <c r="N468" s="51">
        <f t="shared" si="69"/>
        <v>7.0378766060628584</v>
      </c>
      <c r="P468" s="21"/>
      <c r="S468" s="8"/>
    </row>
    <row r="469" spans="1:19" x14ac:dyDescent="0.2">
      <c r="A469" s="3" t="str">
        <f t="shared" si="70"/>
        <v>Johor</v>
      </c>
      <c r="B469" s="3" t="str">
        <f t="shared" si="71"/>
        <v>Segamat</v>
      </c>
      <c r="C469" s="60" t="str">
        <f ca="1">TRIM(Table1[[#This Row],[Location]])</f>
        <v>Segamat Central Shopping / One Segamat Mall</v>
      </c>
      <c r="D469" s="3" t="s">
        <v>532</v>
      </c>
      <c r="E469" s="3" t="s">
        <v>5</v>
      </c>
      <c r="F469" s="68">
        <f>F468</f>
        <v>1</v>
      </c>
      <c r="G469" s="45"/>
      <c r="H469" s="45"/>
      <c r="I469" s="45">
        <v>455</v>
      </c>
      <c r="J469" s="106">
        <f t="shared" si="68"/>
        <v>4897.5790499999994</v>
      </c>
      <c r="M469" s="50">
        <v>27.66</v>
      </c>
      <c r="N469" s="51">
        <f t="shared" si="69"/>
        <v>2.5697005732123115</v>
      </c>
      <c r="P469" s="8"/>
      <c r="S469" s="8"/>
    </row>
    <row r="470" spans="1:19" x14ac:dyDescent="0.2">
      <c r="A470" s="3" t="str">
        <f t="shared" si="70"/>
        <v>Johor</v>
      </c>
      <c r="B470" s="3" t="str">
        <f t="shared" si="71"/>
        <v>Segamat</v>
      </c>
      <c r="C470" s="60" t="str">
        <f ca="1">TRIM(Table1[[#This Row],[Location]])</f>
        <v>Segamat Central Shopping / One Segamat Mall</v>
      </c>
      <c r="D470" s="3" t="s">
        <v>532</v>
      </c>
      <c r="E470" s="3" t="s">
        <v>5</v>
      </c>
      <c r="F470" s="69">
        <f>F469</f>
        <v>1</v>
      </c>
      <c r="G470" s="45"/>
      <c r="H470" s="45"/>
      <c r="I470" s="45">
        <v>3013</v>
      </c>
      <c r="J470" s="106">
        <f t="shared" si="68"/>
        <v>32431.660829999997</v>
      </c>
      <c r="M470" s="50">
        <v>19.38</v>
      </c>
      <c r="N470" s="51">
        <f t="shared" si="69"/>
        <v>1.800462657586934</v>
      </c>
      <c r="P470" s="8"/>
      <c r="S470" s="8"/>
    </row>
    <row r="471" spans="1:19" x14ac:dyDescent="0.2">
      <c r="A471" s="3" t="str">
        <f t="shared" si="70"/>
        <v>Johor</v>
      </c>
      <c r="B471" s="3" t="s">
        <v>68</v>
      </c>
      <c r="C471" s="75" t="s">
        <v>70</v>
      </c>
      <c r="D471" s="3" t="s">
        <v>533</v>
      </c>
      <c r="E471" s="3" t="s">
        <v>5</v>
      </c>
      <c r="F471" s="66" t="s">
        <v>43</v>
      </c>
      <c r="G471" s="45">
        <v>5</v>
      </c>
      <c r="H471" s="45">
        <v>12</v>
      </c>
      <c r="I471" s="65">
        <f>AVERAGE(G471,H471)</f>
        <v>8.5</v>
      </c>
      <c r="J471" s="106">
        <f t="shared" si="68"/>
        <v>91.493234999999999</v>
      </c>
      <c r="K471" s="50">
        <v>235.46</v>
      </c>
      <c r="L471" s="50">
        <v>301.39</v>
      </c>
      <c r="M471" s="50">
        <f>AVERAGE(K471,L471)</f>
        <v>268.42500000000001</v>
      </c>
      <c r="N471" s="51">
        <f t="shared" si="69"/>
        <v>24.937522645137918</v>
      </c>
      <c r="P471" s="30"/>
      <c r="S471" s="8"/>
    </row>
    <row r="472" spans="1:19" x14ac:dyDescent="0.2">
      <c r="A472" s="3" t="str">
        <f t="shared" si="70"/>
        <v>Johor</v>
      </c>
      <c r="B472" s="3" t="str">
        <f>B471</f>
        <v>Segamat</v>
      </c>
      <c r="C472" s="75" t="s">
        <v>70</v>
      </c>
      <c r="D472" s="3" t="s">
        <v>533</v>
      </c>
      <c r="E472" s="3" t="s">
        <v>5</v>
      </c>
      <c r="F472" s="66" t="str">
        <f t="shared" ref="F472:F483" si="72">F471</f>
        <v>Ground</v>
      </c>
      <c r="G472" s="45">
        <v>16</v>
      </c>
      <c r="H472" s="45">
        <v>80</v>
      </c>
      <c r="I472" s="65">
        <f>AVERAGE(G472,H472)</f>
        <v>48</v>
      </c>
      <c r="J472" s="106">
        <f t="shared" si="68"/>
        <v>516.66768000000002</v>
      </c>
      <c r="K472" s="50">
        <v>82.56</v>
      </c>
      <c r="L472" s="50">
        <v>150.69999999999999</v>
      </c>
      <c r="M472" s="50">
        <f>AVERAGE(K472,L472)</f>
        <v>116.63</v>
      </c>
      <c r="N472" s="51">
        <f t="shared" si="69"/>
        <v>10.835292040988861</v>
      </c>
      <c r="P472" s="30"/>
      <c r="S472" s="8"/>
    </row>
    <row r="473" spans="1:19" x14ac:dyDescent="0.2">
      <c r="A473" s="3" t="str">
        <f t="shared" si="70"/>
        <v>Johor</v>
      </c>
      <c r="B473" s="3" t="str">
        <f>B472</f>
        <v>Segamat</v>
      </c>
      <c r="C473" s="75" t="s">
        <v>70</v>
      </c>
      <c r="D473" s="3" t="s">
        <v>533</v>
      </c>
      <c r="E473" s="3" t="s">
        <v>5</v>
      </c>
      <c r="F473" s="66" t="str">
        <f t="shared" si="72"/>
        <v>Ground</v>
      </c>
      <c r="G473" s="45"/>
      <c r="H473" s="45"/>
      <c r="I473" s="45">
        <v>312</v>
      </c>
      <c r="J473" s="106">
        <f t="shared" si="68"/>
        <v>3358.3399199999999</v>
      </c>
      <c r="M473" s="50">
        <v>32.25</v>
      </c>
      <c r="N473" s="51">
        <f t="shared" si="69"/>
        <v>2.9961259394829014</v>
      </c>
      <c r="P473" s="30"/>
      <c r="S473" s="8"/>
    </row>
    <row r="474" spans="1:19" x14ac:dyDescent="0.2">
      <c r="A474" s="3" t="str">
        <f t="shared" si="70"/>
        <v>Johor</v>
      </c>
      <c r="B474" s="3" t="str">
        <f>B473</f>
        <v>Segamat</v>
      </c>
      <c r="C474" s="75" t="s">
        <v>70</v>
      </c>
      <c r="D474" s="3" t="s">
        <v>533</v>
      </c>
      <c r="E474" s="3" t="s">
        <v>5</v>
      </c>
      <c r="F474" s="69" t="str">
        <f t="shared" si="72"/>
        <v>Ground</v>
      </c>
      <c r="G474" s="45">
        <v>1168</v>
      </c>
      <c r="H474" s="45">
        <v>2617</v>
      </c>
      <c r="I474" s="65">
        <f>AVERAGE(G474,H474)</f>
        <v>1892.5</v>
      </c>
      <c r="J474" s="106">
        <f t="shared" si="68"/>
        <v>20370.699675</v>
      </c>
      <c r="K474" s="50">
        <v>16.149999999999999</v>
      </c>
      <c r="L474" s="50">
        <v>19.05</v>
      </c>
      <c r="M474" s="50">
        <f>AVERAGE(K474,L474)</f>
        <v>17.600000000000001</v>
      </c>
      <c r="N474" s="51">
        <f t="shared" si="69"/>
        <v>1.6350950863534595</v>
      </c>
      <c r="P474" s="30"/>
      <c r="S474" s="8"/>
    </row>
    <row r="475" spans="1:19" x14ac:dyDescent="0.2">
      <c r="A475" s="3" t="s">
        <v>41</v>
      </c>
      <c r="B475" s="3" t="s">
        <v>71</v>
      </c>
      <c r="C475" s="41" t="str">
        <f ca="1">TRIM(Table1[[#This Row],[Location]])</f>
        <v>Jalan Manja , Bandar Tangkak</v>
      </c>
      <c r="D475" s="3" t="s">
        <v>532</v>
      </c>
      <c r="E475" s="3" t="s">
        <v>4</v>
      </c>
      <c r="F475" s="8" t="str">
        <f t="shared" si="72"/>
        <v>Ground</v>
      </c>
      <c r="G475" s="45"/>
      <c r="H475" s="45"/>
      <c r="I475" s="52">
        <v>158</v>
      </c>
      <c r="J475" s="106">
        <f t="shared" si="68"/>
        <v>1700.69778</v>
      </c>
      <c r="M475" s="50">
        <v>13.291139240506329</v>
      </c>
      <c r="N475" s="51">
        <f t="shared" si="69"/>
        <v>1.2347884354654288</v>
      </c>
      <c r="P475" s="25"/>
      <c r="S475" s="28"/>
    </row>
    <row r="476" spans="1:19" x14ac:dyDescent="0.2">
      <c r="A476" s="3" t="s">
        <v>41</v>
      </c>
      <c r="B476" s="3" t="s">
        <v>71</v>
      </c>
      <c r="C476" s="41" t="str">
        <f ca="1">TRIM(Table1[[#This Row],[Location]])</f>
        <v>Taman Mahkota</v>
      </c>
      <c r="D476" s="3" t="s">
        <v>532</v>
      </c>
      <c r="E476" s="3" t="s">
        <v>4</v>
      </c>
      <c r="F476" s="8" t="str">
        <f t="shared" si="72"/>
        <v>Ground</v>
      </c>
      <c r="G476" s="45"/>
      <c r="H476" s="45"/>
      <c r="I476" s="52">
        <v>138</v>
      </c>
      <c r="J476" s="106">
        <f t="shared" si="68"/>
        <v>1485.41958</v>
      </c>
      <c r="M476" s="50">
        <v>13.043478260869565</v>
      </c>
      <c r="N476" s="51">
        <f t="shared" si="69"/>
        <v>1.2117799553014768</v>
      </c>
      <c r="P476" s="25"/>
      <c r="S476" s="8"/>
    </row>
    <row r="477" spans="1:19" x14ac:dyDescent="0.2">
      <c r="A477" s="3" t="s">
        <v>41</v>
      </c>
      <c r="B477" s="3" t="s">
        <v>71</v>
      </c>
      <c r="C477" s="41" t="str">
        <f ca="1">TRIM(Table1[[#This Row],[Location]])</f>
        <v>Taman Tanjung Gading, Kesang</v>
      </c>
      <c r="D477" s="3" t="s">
        <v>532</v>
      </c>
      <c r="E477" s="3" t="s">
        <v>4</v>
      </c>
      <c r="F477" s="8" t="str">
        <f t="shared" si="72"/>
        <v>Ground</v>
      </c>
      <c r="G477" s="45"/>
      <c r="H477" s="45"/>
      <c r="I477" s="52">
        <v>128</v>
      </c>
      <c r="J477" s="106">
        <f t="shared" si="68"/>
        <v>1377.7804799999999</v>
      </c>
      <c r="M477" s="50">
        <v>11.71875</v>
      </c>
      <c r="N477" s="51">
        <f t="shared" si="69"/>
        <v>1.0887085535911705</v>
      </c>
      <c r="P477" s="25"/>
      <c r="S477" s="8"/>
    </row>
    <row r="478" spans="1:19" x14ac:dyDescent="0.2">
      <c r="A478" s="3" t="s">
        <v>41</v>
      </c>
      <c r="B478" s="3" t="s">
        <v>71</v>
      </c>
      <c r="C478" s="41" t="str">
        <f ca="1">TRIM(Table1[[#This Row],[Location]])</f>
        <v>Jalan Besar (Off Jalan Bekoh)</v>
      </c>
      <c r="D478" s="3" t="s">
        <v>532</v>
      </c>
      <c r="E478" s="3" t="s">
        <v>4</v>
      </c>
      <c r="F478" s="8" t="str">
        <f t="shared" si="72"/>
        <v>Ground</v>
      </c>
      <c r="G478" s="45"/>
      <c r="H478" s="45"/>
      <c r="I478" s="52">
        <v>112</v>
      </c>
      <c r="J478" s="106">
        <f t="shared" si="68"/>
        <v>1205.55792</v>
      </c>
      <c r="M478" s="50">
        <v>11.607142857142858</v>
      </c>
      <c r="N478" s="51">
        <f t="shared" si="69"/>
        <v>1.078339900699826</v>
      </c>
      <c r="P478" s="25"/>
      <c r="S478" s="8"/>
    </row>
    <row r="479" spans="1:19" x14ac:dyDescent="0.2">
      <c r="A479" s="3" t="s">
        <v>41</v>
      </c>
      <c r="B479" s="3" t="s">
        <v>71</v>
      </c>
      <c r="C479" s="41" t="str">
        <f ca="1">TRIM(Table1[[#This Row],[Location]])</f>
        <v>Bandar Baru Bukit Gambir</v>
      </c>
      <c r="D479" s="3" t="s">
        <v>532</v>
      </c>
      <c r="E479" s="3" t="s">
        <v>4</v>
      </c>
      <c r="F479" s="8" t="str">
        <f t="shared" si="72"/>
        <v>Ground</v>
      </c>
      <c r="G479" s="45"/>
      <c r="H479" s="45"/>
      <c r="I479" s="52">
        <v>137</v>
      </c>
      <c r="J479" s="106">
        <f t="shared" si="68"/>
        <v>1474.6556699999999</v>
      </c>
      <c r="K479" s="50">
        <v>10.948905109489051</v>
      </c>
      <c r="L479" s="50">
        <v>13.138686131386862</v>
      </c>
      <c r="M479" s="50">
        <f>AVERAGE(L479,K479)</f>
        <v>12.043795620437956</v>
      </c>
      <c r="N479" s="51">
        <f t="shared" si="69"/>
        <v>1.1189063090922395</v>
      </c>
      <c r="P479" s="25"/>
      <c r="S479" s="8"/>
    </row>
    <row r="480" spans="1:19" x14ac:dyDescent="0.2">
      <c r="A480" s="3" t="s">
        <v>41</v>
      </c>
      <c r="B480" s="3" t="s">
        <v>71</v>
      </c>
      <c r="C480" s="41" t="str">
        <f ca="1">TRIM(Table1[[#This Row],[Location]])</f>
        <v>Taman Melor Utama, Bukit Gambir</v>
      </c>
      <c r="D480" s="3" t="s">
        <v>532</v>
      </c>
      <c r="E480" s="3" t="s">
        <v>4</v>
      </c>
      <c r="F480" s="8" t="str">
        <f t="shared" si="72"/>
        <v>Ground</v>
      </c>
      <c r="G480" s="45"/>
      <c r="H480" s="45"/>
      <c r="I480" s="52">
        <v>128.75</v>
      </c>
      <c r="J480" s="106">
        <f t="shared" si="68"/>
        <v>1385.8534124999999</v>
      </c>
      <c r="M480" s="50">
        <v>9.3203883495145625</v>
      </c>
      <c r="N480" s="51">
        <f t="shared" si="69"/>
        <v>0.86589324961348235</v>
      </c>
      <c r="P480" s="25"/>
      <c r="S480" s="8"/>
    </row>
    <row r="481" spans="1:19" x14ac:dyDescent="0.2">
      <c r="A481" s="3" t="s">
        <v>41</v>
      </c>
      <c r="B481" s="3" t="s">
        <v>71</v>
      </c>
      <c r="C481" s="41" t="str">
        <f ca="1">TRIM(Table1[[#This Row],[Location]])</f>
        <v>Taman Emas</v>
      </c>
      <c r="D481" s="3" t="s">
        <v>532</v>
      </c>
      <c r="E481" s="3" t="s">
        <v>4</v>
      </c>
      <c r="F481" s="8" t="str">
        <f t="shared" si="72"/>
        <v>Ground</v>
      </c>
      <c r="G481" s="45"/>
      <c r="H481" s="45"/>
      <c r="I481" s="52">
        <v>128</v>
      </c>
      <c r="J481" s="106">
        <f t="shared" si="68"/>
        <v>1377.7804799999999</v>
      </c>
      <c r="M481" s="50">
        <v>9.375</v>
      </c>
      <c r="N481" s="51">
        <f t="shared" si="69"/>
        <v>0.87096684287293646</v>
      </c>
      <c r="P481" s="25"/>
      <c r="S481" s="8"/>
    </row>
    <row r="482" spans="1:19" x14ac:dyDescent="0.2">
      <c r="A482" s="3" t="s">
        <v>41</v>
      </c>
      <c r="B482" s="3" t="s">
        <v>71</v>
      </c>
      <c r="C482" s="41" t="str">
        <f ca="1">TRIM(Table1[[#This Row],[Location]])</f>
        <v>Pusat Perniagaan Serom</v>
      </c>
      <c r="D482" s="3" t="s">
        <v>532</v>
      </c>
      <c r="E482" s="3" t="s">
        <v>4</v>
      </c>
      <c r="F482" s="8" t="str">
        <f t="shared" si="72"/>
        <v>Ground</v>
      </c>
      <c r="G482" s="45"/>
      <c r="H482" s="45"/>
      <c r="I482" s="52">
        <v>134</v>
      </c>
      <c r="J482" s="106">
        <f t="shared" si="68"/>
        <v>1442.36394</v>
      </c>
      <c r="M482" s="50">
        <v>8.9552238805970141</v>
      </c>
      <c r="N482" s="51">
        <f t="shared" si="69"/>
        <v>0.83196832752041683</v>
      </c>
      <c r="P482" s="25"/>
      <c r="S482" s="8"/>
    </row>
    <row r="483" spans="1:19" x14ac:dyDescent="0.2">
      <c r="A483" s="3" t="s">
        <v>41</v>
      </c>
      <c r="B483" s="3" t="s">
        <v>71</v>
      </c>
      <c r="C483" s="41" t="str">
        <f ca="1">TRIM(Table1[[#This Row],[Location]])</f>
        <v>Pusat Perdagangan Bukit Gambir</v>
      </c>
      <c r="D483" s="3" t="s">
        <v>532</v>
      </c>
      <c r="E483" s="3" t="s">
        <v>4</v>
      </c>
      <c r="F483" s="8" t="str">
        <f t="shared" si="72"/>
        <v>Ground</v>
      </c>
      <c r="G483" s="45"/>
      <c r="H483" s="45"/>
      <c r="I483" s="52">
        <v>157</v>
      </c>
      <c r="J483" s="106">
        <f t="shared" si="68"/>
        <v>1689.9338699999998</v>
      </c>
      <c r="K483" s="50">
        <v>3.8216560509554141</v>
      </c>
      <c r="L483" s="50">
        <v>4.4585987261146496</v>
      </c>
      <c r="M483" s="50">
        <f>AVERAGE(L483,K483)</f>
        <v>4.1401273885350314</v>
      </c>
      <c r="N483" s="51">
        <f t="shared" si="69"/>
        <v>0.38463079260630734</v>
      </c>
      <c r="P483" s="25"/>
      <c r="S483" s="8"/>
    </row>
    <row r="484" spans="1:19" x14ac:dyDescent="0.2">
      <c r="A484" s="3" t="str">
        <f>A483</f>
        <v>Johor</v>
      </c>
      <c r="B484" s="3" t="s">
        <v>71</v>
      </c>
      <c r="C484" s="4" t="str">
        <f ca="1">TRIM(Table1[[#This Row],[Location]])</f>
        <v>Pasaraya Borong NSK</v>
      </c>
      <c r="D484" s="3" t="s">
        <v>532</v>
      </c>
      <c r="E484" s="3" t="s">
        <v>5</v>
      </c>
      <c r="F484" s="68" t="s">
        <v>43</v>
      </c>
      <c r="G484" s="45">
        <v>19</v>
      </c>
      <c r="H484" s="45">
        <v>86</v>
      </c>
      <c r="I484" s="65">
        <f>AVERAGE(G484,H484)</f>
        <v>52.5</v>
      </c>
      <c r="J484" s="106">
        <f t="shared" si="68"/>
        <v>565.10527500000001</v>
      </c>
      <c r="K484" s="50">
        <v>46.5</v>
      </c>
      <c r="L484" s="50">
        <v>128.19999999999999</v>
      </c>
      <c r="M484" s="50">
        <f>AVERAGE(K484,L484)</f>
        <v>87.35</v>
      </c>
      <c r="N484" s="51">
        <f t="shared" si="69"/>
        <v>8.1150883973281065</v>
      </c>
      <c r="P484" s="25"/>
      <c r="S484" s="8"/>
    </row>
    <row r="485" spans="1:19" x14ac:dyDescent="0.2">
      <c r="A485" s="3" t="str">
        <f>A484</f>
        <v>Johor</v>
      </c>
      <c r="B485" s="3" t="str">
        <f>B484</f>
        <v>Tangkak</v>
      </c>
      <c r="C485" s="4" t="str">
        <f ca="1">TRIM(Table1[[#This Row],[Location]])</f>
        <v>Pasaraya Borong NSK</v>
      </c>
      <c r="D485" s="3" t="s">
        <v>532</v>
      </c>
      <c r="E485" s="3" t="s">
        <v>5</v>
      </c>
      <c r="F485" s="68" t="str">
        <f>F484</f>
        <v>Ground</v>
      </c>
      <c r="G485" s="45">
        <v>110</v>
      </c>
      <c r="H485" s="45">
        <v>278</v>
      </c>
      <c r="I485" s="65">
        <f>AVERAGE(G485,H485)</f>
        <v>194</v>
      </c>
      <c r="J485" s="106">
        <f t="shared" si="68"/>
        <v>2088.1985399999999</v>
      </c>
      <c r="K485" s="50">
        <v>32.29</v>
      </c>
      <c r="L485" s="50">
        <v>45.85</v>
      </c>
      <c r="M485" s="50">
        <f>AVERAGE(K485,L485)</f>
        <v>39.07</v>
      </c>
      <c r="N485" s="51">
        <f t="shared" si="69"/>
        <v>3.6297252854448669</v>
      </c>
      <c r="P485" s="25"/>
      <c r="S485" s="8"/>
    </row>
    <row r="486" spans="1:19" x14ac:dyDescent="0.2">
      <c r="A486" s="3" t="str">
        <f>A485</f>
        <v>Johor</v>
      </c>
      <c r="B486" s="3" t="str">
        <f>B485</f>
        <v>Tangkak</v>
      </c>
      <c r="C486" s="4" t="str">
        <f ca="1">TRIM(Table1[[#This Row],[Location]])</f>
        <v>Pasaraya Borong NSK</v>
      </c>
      <c r="D486" s="3" t="s">
        <v>532</v>
      </c>
      <c r="E486" s="3" t="s">
        <v>5</v>
      </c>
      <c r="F486" s="68">
        <v>1</v>
      </c>
      <c r="G486" s="45">
        <v>44</v>
      </c>
      <c r="H486" s="45">
        <v>91</v>
      </c>
      <c r="I486" s="65">
        <f>AVERAGE(G486,H486)</f>
        <v>67.5</v>
      </c>
      <c r="J486" s="106">
        <f t="shared" si="68"/>
        <v>726.56392499999993</v>
      </c>
      <c r="K486" s="50">
        <v>54.04</v>
      </c>
      <c r="L486" s="50">
        <v>80.73</v>
      </c>
      <c r="M486" s="50">
        <f>AVERAGE(K486,L486)</f>
        <v>67.385000000000005</v>
      </c>
      <c r="N486" s="51">
        <f t="shared" si="69"/>
        <v>6.2602774087459014</v>
      </c>
      <c r="P486" s="25"/>
      <c r="S486" s="8"/>
    </row>
    <row r="487" spans="1:19" x14ac:dyDescent="0.2">
      <c r="A487" s="3" t="str">
        <f>A486</f>
        <v>Johor</v>
      </c>
      <c r="B487" s="3" t="str">
        <f>B486</f>
        <v>Tangkak</v>
      </c>
      <c r="C487" s="4" t="str">
        <f ca="1">TRIM(Table1[[#This Row],[Location]])</f>
        <v>Pasaraya Borong NSK</v>
      </c>
      <c r="D487" s="3" t="s">
        <v>532</v>
      </c>
      <c r="E487" s="3" t="s">
        <v>5</v>
      </c>
      <c r="F487" s="68">
        <f>F486</f>
        <v>1</v>
      </c>
      <c r="G487" s="45"/>
      <c r="H487" s="45"/>
      <c r="I487" s="45">
        <v>253</v>
      </c>
      <c r="J487" s="106">
        <f t="shared" si="68"/>
        <v>2723.2692299999999</v>
      </c>
      <c r="M487" s="50">
        <v>53.87</v>
      </c>
      <c r="N487" s="51">
        <f t="shared" si="69"/>
        <v>5.0046916080602752</v>
      </c>
      <c r="P487" s="25"/>
      <c r="S487" s="8"/>
    </row>
    <row r="488" spans="1:19" x14ac:dyDescent="0.2">
      <c r="A488" s="3" t="s">
        <v>72</v>
      </c>
      <c r="B488" s="3" t="s">
        <v>73</v>
      </c>
      <c r="C488" s="79" t="str">
        <f ca="1">TRIM(Table1[[#This Row],[Location]])</f>
        <v>Bandar Alor Gajah</v>
      </c>
      <c r="D488" s="80" t="s">
        <v>534</v>
      </c>
      <c r="E488" s="95" t="s">
        <v>4</v>
      </c>
      <c r="F488" s="80"/>
      <c r="G488" s="81"/>
      <c r="I488" s="9">
        <v>119</v>
      </c>
      <c r="J488" s="106">
        <f t="shared" si="68"/>
        <v>1280.9052899999999</v>
      </c>
      <c r="L488" s="50">
        <v>0</v>
      </c>
      <c r="M488" s="50">
        <v>6.7226890756302522</v>
      </c>
      <c r="N488" s="51">
        <f t="shared" si="69"/>
        <v>0.6245588565139264</v>
      </c>
      <c r="P488" s="25"/>
      <c r="S488" s="8"/>
    </row>
    <row r="489" spans="1:19" x14ac:dyDescent="0.2">
      <c r="A489" s="3" t="s">
        <v>72</v>
      </c>
      <c r="B489" s="3" t="str">
        <f t="shared" ref="B489:B516" si="73">B488</f>
        <v>Alor Gajah</v>
      </c>
      <c r="C489" s="86" t="str">
        <f ca="1">TRIM(Table1[[#This Row],[Location]])</f>
        <v>Masjid Tanah New Township - Main Road</v>
      </c>
      <c r="D489" s="80" t="s">
        <v>534</v>
      </c>
      <c r="E489" s="95" t="s">
        <v>4</v>
      </c>
      <c r="F489" s="80"/>
      <c r="G489" s="55"/>
      <c r="I489" s="9">
        <v>138</v>
      </c>
      <c r="J489" s="106">
        <f t="shared" si="68"/>
        <v>1485.41958</v>
      </c>
      <c r="K489" s="50">
        <v>7.2463768115942031</v>
      </c>
      <c r="L489" s="50">
        <v>9.420289855072463</v>
      </c>
      <c r="M489" s="50">
        <f>AVERAGE(K489,L489)</f>
        <v>8.3333333333333321</v>
      </c>
      <c r="N489" s="51">
        <f t="shared" si="69"/>
        <v>0.77419274922038783</v>
      </c>
      <c r="P489" s="25"/>
      <c r="S489" s="8"/>
    </row>
    <row r="490" spans="1:19" x14ac:dyDescent="0.2">
      <c r="A490" s="3" t="s">
        <v>72</v>
      </c>
      <c r="B490" s="3" t="str">
        <f t="shared" si="73"/>
        <v>Alor Gajah</v>
      </c>
      <c r="C490" s="86" t="str">
        <f ca="1">TRIM(Table1[[#This Row],[Location]])</f>
        <v>Masjid Tanah New Township - Secondary Road</v>
      </c>
      <c r="D490" s="80" t="s">
        <v>534</v>
      </c>
      <c r="E490" s="95" t="s">
        <v>4</v>
      </c>
      <c r="F490" s="80"/>
      <c r="G490" s="81"/>
      <c r="I490" s="9">
        <v>138</v>
      </c>
      <c r="J490" s="106">
        <f t="shared" si="68"/>
        <v>1485.41958</v>
      </c>
      <c r="L490" s="50">
        <v>0</v>
      </c>
      <c r="M490" s="50">
        <v>5.7971014492753623</v>
      </c>
      <c r="N490" s="51">
        <f t="shared" si="69"/>
        <v>0.53856886902287859</v>
      </c>
      <c r="P490" s="25"/>
      <c r="S490" s="8"/>
    </row>
    <row r="491" spans="1:19" x14ac:dyDescent="0.2">
      <c r="A491" s="3" t="s">
        <v>72</v>
      </c>
      <c r="B491" s="3" t="str">
        <f t="shared" si="73"/>
        <v>Alor Gajah</v>
      </c>
      <c r="C491" s="79" t="str">
        <f ca="1">TRIM(Table1[[#This Row],[Location]])</f>
        <v>Prime Alor Gajah</v>
      </c>
      <c r="D491" s="80" t="s">
        <v>534</v>
      </c>
      <c r="E491" s="95" t="s">
        <v>4</v>
      </c>
      <c r="F491" s="80"/>
      <c r="G491" s="81"/>
      <c r="I491" s="9">
        <v>93</v>
      </c>
      <c r="J491" s="106">
        <f t="shared" si="68"/>
        <v>1001.0436299999999</v>
      </c>
      <c r="L491" s="50">
        <v>0</v>
      </c>
      <c r="M491" s="50">
        <v>16.129032258064516</v>
      </c>
      <c r="N491" s="51">
        <f t="shared" si="69"/>
        <v>1.4984375791362348</v>
      </c>
      <c r="P491" s="25"/>
      <c r="S491" s="8"/>
    </row>
    <row r="492" spans="1:19" x14ac:dyDescent="0.2">
      <c r="A492" s="3" t="s">
        <v>72</v>
      </c>
      <c r="B492" s="3" t="str">
        <f t="shared" si="73"/>
        <v>Alor Gajah</v>
      </c>
      <c r="C492" s="79" t="str">
        <f ca="1">TRIM(Table1[[#This Row],[Location]])</f>
        <v>Pusat Perniagaan Gangsa</v>
      </c>
      <c r="D492" s="80" t="s">
        <v>534</v>
      </c>
      <c r="E492" s="95" t="s">
        <v>4</v>
      </c>
      <c r="F492" s="80"/>
      <c r="G492" s="81"/>
      <c r="I492" s="9">
        <v>142</v>
      </c>
      <c r="J492" s="106">
        <f t="shared" si="68"/>
        <v>1528.4752199999998</v>
      </c>
      <c r="L492" s="50">
        <v>0</v>
      </c>
      <c r="M492" s="50">
        <v>14.084507042253522</v>
      </c>
      <c r="N492" s="51">
        <f t="shared" si="69"/>
        <v>1.3084947874147403</v>
      </c>
      <c r="P492" s="25"/>
      <c r="S492" s="8"/>
    </row>
    <row r="493" spans="1:19" x14ac:dyDescent="0.2">
      <c r="A493" s="3" t="s">
        <v>72</v>
      </c>
      <c r="B493" s="3" t="str">
        <f t="shared" si="73"/>
        <v>Alor Gajah</v>
      </c>
      <c r="C493" s="79" t="str">
        <f ca="1">TRIM(Table1[[#This Row],[Location]])</f>
        <v>Pusat Perniagaan Gangsa</v>
      </c>
      <c r="D493" s="80" t="s">
        <v>534</v>
      </c>
      <c r="E493" s="95" t="s">
        <v>4</v>
      </c>
      <c r="F493" s="80"/>
      <c r="G493" s="85"/>
      <c r="I493" s="9">
        <v>113</v>
      </c>
      <c r="J493" s="106">
        <f t="shared" si="68"/>
        <v>1216.3218299999999</v>
      </c>
      <c r="L493" s="50">
        <v>0</v>
      </c>
      <c r="M493" s="50">
        <v>15.044247787610619</v>
      </c>
      <c r="N493" s="51">
        <f t="shared" si="69"/>
        <v>1.3976577065571605</v>
      </c>
      <c r="P493" s="25"/>
      <c r="S493" s="8"/>
    </row>
    <row r="494" spans="1:19" x14ac:dyDescent="0.2">
      <c r="A494" s="3" t="s">
        <v>72</v>
      </c>
      <c r="B494" s="3" t="str">
        <f t="shared" si="73"/>
        <v>Alor Gajah</v>
      </c>
      <c r="C494" s="79" t="str">
        <f ca="1">TRIM(Table1[[#This Row],[Location]])</f>
        <v>Taman Angkasa Nuri, Durian Tunggal</v>
      </c>
      <c r="D494" s="80" t="s">
        <v>534</v>
      </c>
      <c r="E494" s="95" t="s">
        <v>4</v>
      </c>
      <c r="F494" s="80"/>
      <c r="G494" s="85"/>
      <c r="I494" s="9">
        <v>143</v>
      </c>
      <c r="J494" s="106">
        <f t="shared" si="68"/>
        <v>1539.2391299999999</v>
      </c>
      <c r="K494" s="50">
        <v>6.2937062937062933</v>
      </c>
      <c r="L494" s="50">
        <v>7.6923076923076925</v>
      </c>
      <c r="M494" s="50">
        <f>AVERAGE(K494,L494)</f>
        <v>6.9930069930069934</v>
      </c>
      <c r="N494" s="51">
        <f t="shared" si="69"/>
        <v>0.64967223710801791</v>
      </c>
      <c r="P494" s="25"/>
      <c r="S494" s="8"/>
    </row>
    <row r="495" spans="1:19" x14ac:dyDescent="0.2">
      <c r="A495" s="3" t="s">
        <v>72</v>
      </c>
      <c r="B495" s="3" t="str">
        <f t="shared" si="73"/>
        <v>Alor Gajah</v>
      </c>
      <c r="C495" s="79" t="str">
        <f ca="1">TRIM(Table1[[#This Row],[Location]])</f>
        <v>Taman Angkasa Nuri, Durian Tunggal</v>
      </c>
      <c r="D495" s="80" t="s">
        <v>534</v>
      </c>
      <c r="E495" s="95" t="s">
        <v>4</v>
      </c>
      <c r="F495" s="80"/>
      <c r="G495" s="85"/>
      <c r="I495" s="9">
        <v>271</v>
      </c>
      <c r="J495" s="106">
        <f t="shared" si="68"/>
        <v>2917.0196099999998</v>
      </c>
      <c r="L495" s="50">
        <v>0</v>
      </c>
      <c r="M495" s="50">
        <v>6.0885608856088558</v>
      </c>
      <c r="N495" s="51">
        <f t="shared" si="69"/>
        <v>0.56564636289902881</v>
      </c>
      <c r="P495" s="25"/>
      <c r="S495" s="8"/>
    </row>
    <row r="496" spans="1:19" x14ac:dyDescent="0.2">
      <c r="A496" s="3" t="s">
        <v>72</v>
      </c>
      <c r="B496" s="3" t="str">
        <f t="shared" si="73"/>
        <v>Alor Gajah</v>
      </c>
      <c r="C496" s="79" t="str">
        <f ca="1">TRIM(Table1[[#This Row],[Location]])</f>
        <v>Taman Bandar Baru Masjid Tanah</v>
      </c>
      <c r="D496" s="80" t="s">
        <v>534</v>
      </c>
      <c r="E496" s="95" t="s">
        <v>4</v>
      </c>
      <c r="F496" s="80"/>
      <c r="G496" s="85"/>
      <c r="I496" s="9">
        <v>143</v>
      </c>
      <c r="J496" s="106">
        <f t="shared" si="68"/>
        <v>1539.2391299999999</v>
      </c>
      <c r="L496" s="50">
        <v>0</v>
      </c>
      <c r="M496" s="50">
        <v>6.9930069930069934</v>
      </c>
      <c r="N496" s="51">
        <f t="shared" si="69"/>
        <v>0.64967223710801791</v>
      </c>
      <c r="P496" s="25"/>
      <c r="S496" s="8"/>
    </row>
    <row r="497" spans="1:19" x14ac:dyDescent="0.2">
      <c r="A497" s="3" t="s">
        <v>72</v>
      </c>
      <c r="B497" s="3" t="str">
        <f t="shared" si="73"/>
        <v>Alor Gajah</v>
      </c>
      <c r="C497" s="79" t="str">
        <f ca="1">TRIM(Table1[[#This Row],[Location]])</f>
        <v>Taman Bidara Permai</v>
      </c>
      <c r="D497" s="80" t="s">
        <v>534</v>
      </c>
      <c r="E497" s="95" t="s">
        <v>4</v>
      </c>
      <c r="F497" s="80"/>
      <c r="G497" s="85"/>
      <c r="I497" s="9">
        <v>138</v>
      </c>
      <c r="J497" s="106">
        <f t="shared" si="68"/>
        <v>1485.41958</v>
      </c>
      <c r="L497" s="50">
        <v>0</v>
      </c>
      <c r="M497" s="50">
        <v>7.9710144927536231</v>
      </c>
      <c r="N497" s="51">
        <f t="shared" si="69"/>
        <v>0.74053219490645805</v>
      </c>
      <c r="P497" s="25"/>
      <c r="S497" s="8"/>
    </row>
    <row r="498" spans="1:19" x14ac:dyDescent="0.2">
      <c r="A498" s="3" t="s">
        <v>72</v>
      </c>
      <c r="B498" s="3" t="str">
        <f t="shared" si="73"/>
        <v>Alor Gajah</v>
      </c>
      <c r="C498" s="79" t="str">
        <f ca="1">TRIM(Table1[[#This Row],[Location]])</f>
        <v>Taman Desa Bayu, Kuala Sungai Baru</v>
      </c>
      <c r="D498" s="80" t="s">
        <v>534</v>
      </c>
      <c r="E498" s="95" t="s">
        <v>4</v>
      </c>
      <c r="F498" s="80"/>
      <c r="G498" s="85"/>
      <c r="I498" s="9">
        <v>121</v>
      </c>
      <c r="J498" s="106">
        <f t="shared" si="68"/>
        <v>1302.4331099999999</v>
      </c>
      <c r="L498" s="50">
        <v>0</v>
      </c>
      <c r="M498" s="50">
        <v>4.9586776859504136</v>
      </c>
      <c r="N498" s="51">
        <f t="shared" si="69"/>
        <v>0.46067667722204902</v>
      </c>
      <c r="P498" s="25"/>
      <c r="S498" s="8"/>
    </row>
    <row r="499" spans="1:19" x14ac:dyDescent="0.2">
      <c r="A499" s="3" t="s">
        <v>72</v>
      </c>
      <c r="B499" s="3" t="str">
        <f t="shared" si="73"/>
        <v>Alor Gajah</v>
      </c>
      <c r="C499" s="79" t="str">
        <f ca="1">TRIM(Table1[[#This Row],[Location]])</f>
        <v>Taman Desa Idaman</v>
      </c>
      <c r="D499" s="80" t="s">
        <v>534</v>
      </c>
      <c r="E499" s="95" t="s">
        <v>4</v>
      </c>
      <c r="F499" s="80"/>
      <c r="G499" s="85"/>
      <c r="I499" s="9">
        <v>96</v>
      </c>
      <c r="J499" s="106">
        <f t="shared" si="68"/>
        <v>1033.33536</v>
      </c>
      <c r="K499" s="50">
        <v>5.729166666666667</v>
      </c>
      <c r="L499" s="50">
        <v>6.25</v>
      </c>
      <c r="M499" s="50">
        <f>AVERAGE(K499,L499)</f>
        <v>5.9895833333333339</v>
      </c>
      <c r="N499" s="51">
        <f t="shared" si="69"/>
        <v>0.55645103850215383</v>
      </c>
      <c r="P499" s="25"/>
      <c r="S499" s="8"/>
    </row>
    <row r="500" spans="1:19" x14ac:dyDescent="0.2">
      <c r="A500" s="3" t="s">
        <v>72</v>
      </c>
      <c r="B500" s="3" t="str">
        <f t="shared" si="73"/>
        <v>Alor Gajah</v>
      </c>
      <c r="C500" s="79" t="str">
        <f ca="1">TRIM(Table1[[#This Row],[Location]])</f>
        <v>Taman Desa Idaman</v>
      </c>
      <c r="D500" s="80" t="s">
        <v>534</v>
      </c>
      <c r="E500" s="95" t="s">
        <v>4</v>
      </c>
      <c r="F500" s="80"/>
      <c r="G500" s="85"/>
      <c r="I500" s="9">
        <v>103</v>
      </c>
      <c r="J500" s="106">
        <f t="shared" si="68"/>
        <v>1108.68273</v>
      </c>
      <c r="L500" s="50">
        <v>0</v>
      </c>
      <c r="M500" s="50">
        <v>9.7087378640776691</v>
      </c>
      <c r="N500" s="51">
        <f t="shared" si="69"/>
        <v>0.90197213501404416</v>
      </c>
      <c r="P500" s="25"/>
      <c r="S500" s="8"/>
    </row>
    <row r="501" spans="1:19" x14ac:dyDescent="0.2">
      <c r="A501" s="3" t="s">
        <v>72</v>
      </c>
      <c r="B501" s="3" t="str">
        <f t="shared" si="73"/>
        <v>Alor Gajah</v>
      </c>
      <c r="C501" s="79" t="str">
        <f ca="1">TRIM(Table1[[#This Row],[Location]])</f>
        <v>Taman IKS Rembia Hub</v>
      </c>
      <c r="D501" s="80" t="s">
        <v>534</v>
      </c>
      <c r="E501" s="95" t="s">
        <v>4</v>
      </c>
      <c r="F501" s="80"/>
      <c r="G501" s="85"/>
      <c r="I501" s="9">
        <v>153</v>
      </c>
      <c r="J501" s="106">
        <f t="shared" si="68"/>
        <v>1646.8782299999998</v>
      </c>
      <c r="K501" s="50">
        <v>15.032679738562091</v>
      </c>
      <c r="L501" s="50">
        <v>16.993464052287582</v>
      </c>
      <c r="M501" s="50">
        <f>AVERAGE(K501,L501)</f>
        <v>16.013071895424837</v>
      </c>
      <c r="N501" s="51">
        <f t="shared" si="69"/>
        <v>1.4876644985019218</v>
      </c>
      <c r="P501" s="25"/>
      <c r="S501" s="8"/>
    </row>
    <row r="502" spans="1:19" x14ac:dyDescent="0.2">
      <c r="A502" s="3" t="s">
        <v>72</v>
      </c>
      <c r="B502" s="3" t="str">
        <f t="shared" si="73"/>
        <v>Alor Gajah</v>
      </c>
      <c r="C502" s="79" t="str">
        <f ca="1">TRIM(Table1[[#This Row],[Location]])</f>
        <v>Taman Jaya Kelemak</v>
      </c>
      <c r="D502" s="80" t="s">
        <v>534</v>
      </c>
      <c r="E502" s="95" t="s">
        <v>4</v>
      </c>
      <c r="F502" s="80"/>
      <c r="G502" s="85"/>
      <c r="I502" s="9">
        <v>143</v>
      </c>
      <c r="J502" s="106">
        <f t="shared" si="68"/>
        <v>1539.2391299999999</v>
      </c>
      <c r="L502" s="50">
        <v>0</v>
      </c>
      <c r="M502" s="50">
        <v>4.1958041958041958</v>
      </c>
      <c r="N502" s="51">
        <f t="shared" si="69"/>
        <v>0.38980334226481073</v>
      </c>
      <c r="P502" s="25"/>
      <c r="S502" s="8"/>
    </row>
    <row r="503" spans="1:19" x14ac:dyDescent="0.2">
      <c r="A503" s="3" t="s">
        <v>72</v>
      </c>
      <c r="B503" s="3" t="str">
        <f t="shared" si="73"/>
        <v>Alor Gajah</v>
      </c>
      <c r="C503" s="79" t="str">
        <f ca="1">TRIM(Table1[[#This Row],[Location]])</f>
        <v>Taman Kasawari, Gangsa, Durian Tunggal</v>
      </c>
      <c r="D503" s="80" t="s">
        <v>534</v>
      </c>
      <c r="E503" s="95" t="s">
        <v>4</v>
      </c>
      <c r="F503" s="80"/>
      <c r="G503" s="85"/>
      <c r="I503" s="9">
        <v>112</v>
      </c>
      <c r="J503" s="106">
        <f t="shared" si="68"/>
        <v>1205.55792</v>
      </c>
      <c r="K503" s="50">
        <v>4.4642857142857144</v>
      </c>
      <c r="L503" s="50">
        <v>5.3571428571428568</v>
      </c>
      <c r="M503" s="50">
        <f>AVERAGE(K503,L503)</f>
        <v>4.9107142857142856</v>
      </c>
      <c r="N503" s="51">
        <f t="shared" si="69"/>
        <v>0.45622072721915718</v>
      </c>
      <c r="P503" s="25"/>
      <c r="S503" s="8"/>
    </row>
    <row r="504" spans="1:19" x14ac:dyDescent="0.2">
      <c r="A504" s="3" t="s">
        <v>72</v>
      </c>
      <c r="B504" s="3" t="str">
        <f t="shared" si="73"/>
        <v>Alor Gajah</v>
      </c>
      <c r="C504" s="79" t="str">
        <f ca="1">TRIM(Table1[[#This Row],[Location]])</f>
        <v>Taman Kasawari, Gangsa, Durian Tunggal</v>
      </c>
      <c r="D504" s="80" t="s">
        <v>534</v>
      </c>
      <c r="E504" s="95" t="s">
        <v>4</v>
      </c>
      <c r="F504" s="80"/>
      <c r="G504" s="85"/>
      <c r="I504" s="9">
        <v>127</v>
      </c>
      <c r="J504" s="106">
        <f t="shared" si="68"/>
        <v>1367.01657</v>
      </c>
      <c r="L504" s="50">
        <v>0</v>
      </c>
      <c r="M504" s="50">
        <v>16.535433070866141</v>
      </c>
      <c r="N504" s="51">
        <f t="shared" si="69"/>
        <v>1.5361934866420295</v>
      </c>
      <c r="P504" s="25"/>
      <c r="S504" s="8"/>
    </row>
    <row r="505" spans="1:19" x14ac:dyDescent="0.2">
      <c r="A505" s="3" t="s">
        <v>72</v>
      </c>
      <c r="B505" s="3" t="str">
        <f t="shared" si="73"/>
        <v>Alor Gajah</v>
      </c>
      <c r="C505" s="79" t="str">
        <f ca="1">TRIM(Table1[[#This Row],[Location]])</f>
        <v>Taman Lendu Bakti</v>
      </c>
      <c r="D505" s="80" t="s">
        <v>534</v>
      </c>
      <c r="E505" s="95" t="s">
        <v>4</v>
      </c>
      <c r="F505" s="80"/>
      <c r="G505" s="85"/>
      <c r="I505" s="9">
        <v>143</v>
      </c>
      <c r="J505" s="106">
        <f t="shared" si="68"/>
        <v>1539.2391299999999</v>
      </c>
      <c r="L505" s="50">
        <v>0</v>
      </c>
      <c r="M505" s="50">
        <v>4.895104895104895</v>
      </c>
      <c r="N505" s="51">
        <f t="shared" si="69"/>
        <v>0.4547705659756125</v>
      </c>
      <c r="P505" s="25"/>
      <c r="S505" s="8"/>
    </row>
    <row r="506" spans="1:19" x14ac:dyDescent="0.2">
      <c r="A506" s="3" t="s">
        <v>72</v>
      </c>
      <c r="B506" s="3" t="str">
        <f t="shared" si="73"/>
        <v>Alor Gajah</v>
      </c>
      <c r="C506" s="79" t="str">
        <f ca="1">TRIM(Table1[[#This Row],[Location]])</f>
        <v>Taman Masjid Tanah Ria</v>
      </c>
      <c r="D506" s="80" t="s">
        <v>534</v>
      </c>
      <c r="E506" s="95" t="s">
        <v>4</v>
      </c>
      <c r="F506" s="80"/>
      <c r="G506" s="85"/>
      <c r="I506" s="9">
        <v>162</v>
      </c>
      <c r="J506" s="106">
        <f t="shared" si="68"/>
        <v>1743.7534199999998</v>
      </c>
      <c r="L506" s="50">
        <v>0</v>
      </c>
      <c r="M506" s="50">
        <v>12.345679012345679</v>
      </c>
      <c r="N506" s="51">
        <f t="shared" si="69"/>
        <v>1.1469522210672414</v>
      </c>
      <c r="P506" s="25"/>
      <c r="S506" s="8"/>
    </row>
    <row r="507" spans="1:19" x14ac:dyDescent="0.2">
      <c r="A507" s="3" t="s">
        <v>72</v>
      </c>
      <c r="B507" s="3" t="str">
        <f t="shared" si="73"/>
        <v>Alor Gajah</v>
      </c>
      <c r="C507" s="79" t="str">
        <f ca="1">TRIM(Table1[[#This Row],[Location]])</f>
        <v>Taman Masjid Tanah Ria</v>
      </c>
      <c r="D507" s="80" t="s">
        <v>534</v>
      </c>
      <c r="E507" s="95" t="s">
        <v>4</v>
      </c>
      <c r="F507" s="80"/>
      <c r="G507" s="85"/>
      <c r="I507" s="9">
        <v>187</v>
      </c>
      <c r="J507" s="106">
        <f t="shared" si="68"/>
        <v>2012.8511699999999</v>
      </c>
      <c r="L507" s="50">
        <v>0</v>
      </c>
      <c r="M507" s="50">
        <v>19.786096256684491</v>
      </c>
      <c r="N507" s="51">
        <f t="shared" si="69"/>
        <v>1.8381902708762152</v>
      </c>
      <c r="P507" s="25"/>
      <c r="S507" s="28"/>
    </row>
    <row r="508" spans="1:19" x14ac:dyDescent="0.2">
      <c r="A508" s="3" t="s">
        <v>72</v>
      </c>
      <c r="B508" s="3" t="str">
        <f t="shared" si="73"/>
        <v>Alor Gajah</v>
      </c>
      <c r="C508" s="94" t="str">
        <f ca="1">TRIM(Table1[[#This Row],[Location]])</f>
        <v>Taman Rembia Cemerlang</v>
      </c>
      <c r="D508" s="80" t="s">
        <v>534</v>
      </c>
      <c r="E508" s="95" t="s">
        <v>4</v>
      </c>
      <c r="F508" s="82"/>
      <c r="G508" s="85"/>
      <c r="I508" s="9">
        <v>118</v>
      </c>
      <c r="J508" s="106">
        <f t="shared" si="68"/>
        <v>1270.1413799999998</v>
      </c>
      <c r="L508" s="50">
        <v>0</v>
      </c>
      <c r="M508" s="50">
        <v>10.169491525423728</v>
      </c>
      <c r="N508" s="51">
        <f t="shared" si="69"/>
        <v>0.94477759226894797</v>
      </c>
      <c r="P508" s="25"/>
      <c r="S508" s="27"/>
    </row>
    <row r="509" spans="1:19" x14ac:dyDescent="0.2">
      <c r="A509" s="3" t="s">
        <v>72</v>
      </c>
      <c r="B509" s="3" t="str">
        <f t="shared" si="73"/>
        <v>Alor Gajah</v>
      </c>
      <c r="C509" s="79" t="str">
        <f ca="1">TRIM(Table1[[#This Row],[Location]])</f>
        <v>Taman Samarinda, Melaka Pindah</v>
      </c>
      <c r="D509" s="80" t="s">
        <v>534</v>
      </c>
      <c r="E509" s="95" t="s">
        <v>4</v>
      </c>
      <c r="F509" s="80"/>
      <c r="G509" s="85"/>
      <c r="I509" s="9">
        <v>124</v>
      </c>
      <c r="J509" s="106">
        <f t="shared" si="68"/>
        <v>1334.7248399999999</v>
      </c>
      <c r="L509" s="50">
        <v>0</v>
      </c>
      <c r="M509" s="50">
        <v>13.709677419354838</v>
      </c>
      <c r="N509" s="51">
        <f t="shared" si="69"/>
        <v>1.2736719422657994</v>
      </c>
      <c r="P509" s="25"/>
      <c r="S509" s="27"/>
    </row>
    <row r="510" spans="1:19" x14ac:dyDescent="0.2">
      <c r="A510" s="3" t="s">
        <v>72</v>
      </c>
      <c r="B510" s="3" t="str">
        <f t="shared" si="73"/>
        <v>Alor Gajah</v>
      </c>
      <c r="C510" s="79" t="str">
        <f ca="1">TRIM(Table1[[#This Row],[Location]])</f>
        <v>Taman Seri Bayan</v>
      </c>
      <c r="D510" s="80" t="s">
        <v>534</v>
      </c>
      <c r="E510" s="95" t="s">
        <v>4</v>
      </c>
      <c r="F510" s="80"/>
      <c r="G510" s="85"/>
      <c r="I510" s="9">
        <v>125</v>
      </c>
      <c r="J510" s="106">
        <f t="shared" si="68"/>
        <v>1345.48875</v>
      </c>
      <c r="K510" s="50">
        <v>12</v>
      </c>
      <c r="L510" s="50">
        <v>16</v>
      </c>
      <c r="M510" s="50">
        <f>AVERAGE(K510,L510)</f>
        <v>14</v>
      </c>
      <c r="N510" s="51">
        <f t="shared" si="69"/>
        <v>1.3006438186902518</v>
      </c>
      <c r="P510" s="25"/>
      <c r="S510" s="27"/>
    </row>
    <row r="511" spans="1:19" x14ac:dyDescent="0.2">
      <c r="A511" s="3" t="s">
        <v>72</v>
      </c>
      <c r="B511" s="3" t="str">
        <f t="shared" si="73"/>
        <v>Alor Gajah</v>
      </c>
      <c r="C511" s="79" t="str">
        <f ca="1">TRIM(Table1[[#This Row],[Location]])</f>
        <v>Taman Seri Bayan</v>
      </c>
      <c r="D511" s="80" t="s">
        <v>534</v>
      </c>
      <c r="E511" s="95" t="s">
        <v>4</v>
      </c>
      <c r="F511" s="22"/>
      <c r="G511" s="85"/>
      <c r="I511" s="9">
        <v>143</v>
      </c>
      <c r="J511" s="106">
        <f t="shared" si="68"/>
        <v>1539.2391299999999</v>
      </c>
      <c r="L511" s="50">
        <v>0</v>
      </c>
      <c r="M511" s="50">
        <v>6.9930069930069934</v>
      </c>
      <c r="N511" s="51">
        <f t="shared" si="69"/>
        <v>0.64967223710801791</v>
      </c>
      <c r="P511" s="25"/>
      <c r="S511" s="27"/>
    </row>
    <row r="512" spans="1:19" x14ac:dyDescent="0.2">
      <c r="A512" s="3" t="s">
        <v>72</v>
      </c>
      <c r="B512" s="3" t="str">
        <f t="shared" si="73"/>
        <v>Alor Gajah</v>
      </c>
      <c r="C512" s="79" t="str">
        <f ca="1">TRIM(Table1[[#This Row],[Location]])</f>
        <v>Taman Seri Paya Rumput</v>
      </c>
      <c r="D512" s="80" t="s">
        <v>534</v>
      </c>
      <c r="E512" s="95" t="s">
        <v>4</v>
      </c>
      <c r="F512" s="80"/>
      <c r="G512" s="85"/>
      <c r="I512" s="9">
        <v>130</v>
      </c>
      <c r="J512" s="106">
        <f t="shared" si="68"/>
        <v>1399.3082999999999</v>
      </c>
      <c r="L512" s="50">
        <v>0</v>
      </c>
      <c r="M512" s="50">
        <v>5.384615384615385</v>
      </c>
      <c r="N512" s="51">
        <f t="shared" si="69"/>
        <v>0.50024762257317379</v>
      </c>
      <c r="P512" s="25"/>
      <c r="S512" s="27"/>
    </row>
    <row r="513" spans="1:19" x14ac:dyDescent="0.2">
      <c r="A513" s="3" t="s">
        <v>72</v>
      </c>
      <c r="B513" s="3" t="str">
        <f t="shared" si="73"/>
        <v>Alor Gajah</v>
      </c>
      <c r="C513" s="79" t="str">
        <f ca="1">TRIM(Table1[[#This Row],[Location]])</f>
        <v>Taman Seri Pulasan</v>
      </c>
      <c r="D513" s="80" t="s">
        <v>534</v>
      </c>
      <c r="E513" s="95" t="s">
        <v>4</v>
      </c>
      <c r="F513" s="80"/>
      <c r="G513" s="85"/>
      <c r="I513" s="9">
        <v>109</v>
      </c>
      <c r="J513" s="106">
        <f t="shared" si="68"/>
        <v>1173.2661899999998</v>
      </c>
      <c r="L513" s="50">
        <v>0</v>
      </c>
      <c r="M513" s="50">
        <v>6.4220183486238529</v>
      </c>
      <c r="N513" s="51">
        <f t="shared" si="69"/>
        <v>0.59662560490378513</v>
      </c>
      <c r="P513" s="25"/>
      <c r="S513" s="27"/>
    </row>
    <row r="514" spans="1:19" x14ac:dyDescent="0.2">
      <c r="A514" s="3" t="s">
        <v>72</v>
      </c>
      <c r="B514" s="3" t="str">
        <f t="shared" si="73"/>
        <v>Alor Gajah</v>
      </c>
      <c r="C514" s="79" t="str">
        <f ca="1">TRIM(Table1[[#This Row],[Location]])</f>
        <v>Taman Seri Redan</v>
      </c>
      <c r="D514" s="80" t="s">
        <v>534</v>
      </c>
      <c r="E514" s="95" t="s">
        <v>4</v>
      </c>
      <c r="F514" s="80"/>
      <c r="G514" s="85"/>
      <c r="I514" s="9">
        <v>97</v>
      </c>
      <c r="J514" s="106">
        <f t="shared" ref="J514:J577" si="74">I514*10.76391</f>
        <v>1044.0992699999999</v>
      </c>
      <c r="L514" s="50">
        <v>0</v>
      </c>
      <c r="M514" s="50">
        <v>10.309278350515465</v>
      </c>
      <c r="N514" s="51">
        <f t="shared" ref="N514:N577" si="75">M514/10.7639</f>
        <v>0.95776422583965526</v>
      </c>
      <c r="P514" s="25"/>
      <c r="S514" s="28"/>
    </row>
    <row r="515" spans="1:19" x14ac:dyDescent="0.2">
      <c r="A515" s="3" t="s">
        <v>72</v>
      </c>
      <c r="B515" s="3" t="str">
        <f t="shared" si="73"/>
        <v>Alor Gajah</v>
      </c>
      <c r="C515" s="86" t="str">
        <f ca="1">TRIM(Table1[[#This Row],[Location]])</f>
        <v>Taman Seri Tuah Permai</v>
      </c>
      <c r="D515" s="80" t="s">
        <v>534</v>
      </c>
      <c r="E515" s="95" t="s">
        <v>4</v>
      </c>
      <c r="F515" s="17"/>
      <c r="G515" s="85"/>
      <c r="I515" s="9">
        <v>143</v>
      </c>
      <c r="J515" s="106">
        <f t="shared" si="74"/>
        <v>1539.2391299999999</v>
      </c>
      <c r="L515" s="50">
        <v>0</v>
      </c>
      <c r="M515" s="50">
        <v>13.986013986013987</v>
      </c>
      <c r="N515" s="51">
        <f t="shared" si="75"/>
        <v>1.2993444742160358</v>
      </c>
      <c r="P515" s="25"/>
      <c r="S515" s="28"/>
    </row>
    <row r="516" spans="1:19" x14ac:dyDescent="0.2">
      <c r="A516" s="3" t="s">
        <v>72</v>
      </c>
      <c r="B516" s="3" t="str">
        <f t="shared" si="73"/>
        <v>Alor Gajah</v>
      </c>
      <c r="C516" s="79" t="str">
        <f ca="1">TRIM(Table1[[#This Row],[Location]])</f>
        <v>Taman Rembia Cemerlang</v>
      </c>
      <c r="D516" s="80" t="s">
        <v>534</v>
      </c>
      <c r="E516" s="95" t="s">
        <v>4</v>
      </c>
      <c r="F516" s="80"/>
      <c r="G516" s="85"/>
      <c r="I516" s="9">
        <v>118</v>
      </c>
      <c r="J516" s="106">
        <f t="shared" si="74"/>
        <v>1270.1413799999998</v>
      </c>
      <c r="L516" s="50">
        <v>0</v>
      </c>
      <c r="M516" s="50">
        <v>10.169491525423728</v>
      </c>
      <c r="N516" s="51">
        <f t="shared" si="75"/>
        <v>0.94477759226894797</v>
      </c>
      <c r="P516" s="25"/>
      <c r="S516" s="28"/>
    </row>
    <row r="517" spans="1:19" x14ac:dyDescent="0.2">
      <c r="A517" s="3" t="s">
        <v>72</v>
      </c>
      <c r="B517" s="3" t="s">
        <v>73</v>
      </c>
      <c r="C517" s="41" t="str">
        <f ca="1">TRIM(Table1[[#This Row],[Location]])</f>
        <v>Bangunan UMNO Bandar Alor Gajah</v>
      </c>
      <c r="D517" s="3" t="s">
        <v>533</v>
      </c>
      <c r="E517" s="21" t="s">
        <v>46</v>
      </c>
      <c r="F517" s="24">
        <v>1</v>
      </c>
      <c r="I517" s="9">
        <v>294</v>
      </c>
      <c r="J517" s="106">
        <f t="shared" si="74"/>
        <v>3164.5895399999999</v>
      </c>
      <c r="M517" s="50">
        <v>8.5</v>
      </c>
      <c r="N517" s="51">
        <f t="shared" si="75"/>
        <v>0.78967660420479568</v>
      </c>
      <c r="P517" s="25"/>
      <c r="S517" s="28"/>
    </row>
    <row r="518" spans="1:19" x14ac:dyDescent="0.2">
      <c r="A518" s="3" t="s">
        <v>72</v>
      </c>
      <c r="B518" s="3" t="s">
        <v>73</v>
      </c>
      <c r="C518" s="41" t="str">
        <f ca="1">TRIM(Table1[[#This Row],[Location]])</f>
        <v>Bangunan Tabung Haji Masjid Tanah</v>
      </c>
      <c r="D518" s="3" t="s">
        <v>533</v>
      </c>
      <c r="E518" s="21" t="s">
        <v>46</v>
      </c>
      <c r="F518" s="24" t="s">
        <v>43</v>
      </c>
      <c r="I518" s="9">
        <v>67.400000000000006</v>
      </c>
      <c r="J518" s="106">
        <f t="shared" si="74"/>
        <v>725.48753399999998</v>
      </c>
      <c r="M518" s="50">
        <v>8.61</v>
      </c>
      <c r="N518" s="51">
        <f t="shared" si="75"/>
        <v>0.79989594849450474</v>
      </c>
      <c r="P518" s="25"/>
      <c r="S518" s="28"/>
    </row>
    <row r="519" spans="1:19" x14ac:dyDescent="0.2">
      <c r="A519" s="3" t="s">
        <v>72</v>
      </c>
      <c r="B519" s="3" t="s">
        <v>73</v>
      </c>
      <c r="C519" s="41" t="str">
        <f ca="1">TRIM(Table1[[#This Row],[Location]])</f>
        <v>Bangunan Tabung Haji Masjid Tanah</v>
      </c>
      <c r="D519" s="3" t="s">
        <v>533</v>
      </c>
      <c r="E519" s="21" t="s">
        <v>46</v>
      </c>
      <c r="F519" s="24">
        <v>1</v>
      </c>
      <c r="G519" s="98">
        <v>105</v>
      </c>
      <c r="H519" s="8">
        <v>277</v>
      </c>
      <c r="I519" s="9">
        <f>AVERAGE(G519,H519)</f>
        <v>191</v>
      </c>
      <c r="J519" s="106">
        <f t="shared" si="74"/>
        <v>2055.90681</v>
      </c>
      <c r="K519" s="50">
        <v>5.38</v>
      </c>
      <c r="L519" s="50">
        <v>8.61</v>
      </c>
      <c r="M519" s="50">
        <f>AVERAGE(K519,L519)</f>
        <v>6.9949999999999992</v>
      </c>
      <c r="N519" s="51">
        <f t="shared" si="75"/>
        <v>0.64985739369559359</v>
      </c>
      <c r="P519" s="25"/>
      <c r="S519" s="28"/>
    </row>
    <row r="520" spans="1:19" x14ac:dyDescent="0.2">
      <c r="A520" s="3" t="s">
        <v>72</v>
      </c>
      <c r="B520" s="3" t="s">
        <v>73</v>
      </c>
      <c r="C520" s="41" t="str">
        <f ca="1">TRIM(Table1[[#This Row],[Location]])</f>
        <v>Bangunan Tabung Haji Masjid Tanah</v>
      </c>
      <c r="D520" s="3" t="s">
        <v>533</v>
      </c>
      <c r="E520" s="21" t="s">
        <v>46</v>
      </c>
      <c r="F520" s="24">
        <v>2</v>
      </c>
      <c r="I520" s="9">
        <v>669.3</v>
      </c>
      <c r="J520" s="106">
        <f t="shared" si="74"/>
        <v>7204.2849629999992</v>
      </c>
      <c r="M520" s="50">
        <v>5.38</v>
      </c>
      <c r="N520" s="51">
        <f t="shared" si="75"/>
        <v>0.49981883889668244</v>
      </c>
      <c r="P520" s="25"/>
      <c r="S520" s="28"/>
    </row>
    <row r="521" spans="1:19" x14ac:dyDescent="0.2">
      <c r="A521" s="3" t="s">
        <v>72</v>
      </c>
      <c r="B521" s="3" t="s">
        <v>73</v>
      </c>
      <c r="C521" s="41" t="str">
        <f ca="1">TRIM(Table1[[#This Row],[Location]])</f>
        <v>Kompleks LKIM Kuala Linggi</v>
      </c>
      <c r="D521" s="3" t="s">
        <v>533</v>
      </c>
      <c r="E521" s="21" t="s">
        <v>46</v>
      </c>
      <c r="F521" s="24" t="s">
        <v>43</v>
      </c>
      <c r="I521" s="9">
        <v>90.68</v>
      </c>
      <c r="J521" s="106">
        <f t="shared" si="74"/>
        <v>976.07135879999998</v>
      </c>
      <c r="M521" s="50">
        <v>11</v>
      </c>
      <c r="N521" s="51">
        <f t="shared" si="75"/>
        <v>1.021934428970912</v>
      </c>
      <c r="P521" s="25"/>
      <c r="S521" s="28"/>
    </row>
    <row r="522" spans="1:19" x14ac:dyDescent="0.2">
      <c r="A522" s="3" t="s">
        <v>72</v>
      </c>
      <c r="B522" s="3" t="s">
        <v>73</v>
      </c>
      <c r="C522" s="41" t="str">
        <f ca="1">TRIM(Table1[[#This Row],[Location]])</f>
        <v>Kompleks LKIM Kuala Linggi</v>
      </c>
      <c r="D522" s="3" t="s">
        <v>533</v>
      </c>
      <c r="E522" s="21" t="s">
        <v>46</v>
      </c>
      <c r="F522" s="24">
        <v>1</v>
      </c>
      <c r="I522" s="9">
        <v>25</v>
      </c>
      <c r="J522" s="106">
        <f t="shared" si="74"/>
        <v>269.09774999999996</v>
      </c>
      <c r="M522" s="50">
        <v>5.5</v>
      </c>
      <c r="N522" s="51">
        <f t="shared" si="75"/>
        <v>0.51096721448545601</v>
      </c>
      <c r="P522" s="25"/>
      <c r="S522" s="28"/>
    </row>
    <row r="523" spans="1:19" x14ac:dyDescent="0.2">
      <c r="A523" s="3" t="s">
        <v>72</v>
      </c>
      <c r="B523" s="3" t="s">
        <v>9</v>
      </c>
      <c r="C523" s="41" t="str">
        <f ca="1">TRIM(Table1[[#This Row],[Location]])</f>
        <v>Mahkota Parade, Bandar Hilir</v>
      </c>
      <c r="D523" s="3" t="s">
        <v>531</v>
      </c>
      <c r="E523" s="21" t="s">
        <v>5</v>
      </c>
      <c r="F523" s="8" t="s">
        <v>45</v>
      </c>
      <c r="H523" s="24"/>
      <c r="I523" s="65">
        <v>1899</v>
      </c>
      <c r="J523" s="106">
        <f t="shared" si="74"/>
        <v>20440.665089999999</v>
      </c>
      <c r="M523" s="50">
        <v>29.06</v>
      </c>
      <c r="N523" s="51">
        <f t="shared" si="75"/>
        <v>2.6997649550813367</v>
      </c>
      <c r="P523" s="25"/>
      <c r="S523" s="28"/>
    </row>
    <row r="524" spans="1:19" x14ac:dyDescent="0.2">
      <c r="A524" s="3" t="s">
        <v>72</v>
      </c>
      <c r="B524" s="3" t="s">
        <v>9</v>
      </c>
      <c r="C524" s="41" t="str">
        <f ca="1">TRIM(Table1[[#This Row],[Location]])</f>
        <v>Mahkota Parade, Bandar Hilir</v>
      </c>
      <c r="D524" s="3" t="s">
        <v>531</v>
      </c>
      <c r="E524" s="21" t="s">
        <v>5</v>
      </c>
      <c r="F524" s="8" t="s">
        <v>45</v>
      </c>
      <c r="H524" s="24"/>
      <c r="I524" s="65">
        <v>2393</v>
      </c>
      <c r="J524" s="106">
        <f t="shared" si="74"/>
        <v>25758.036629999999</v>
      </c>
      <c r="M524" s="50">
        <v>19.38</v>
      </c>
      <c r="N524" s="51">
        <f t="shared" si="75"/>
        <v>1.800462657586934</v>
      </c>
      <c r="P524" s="25"/>
      <c r="S524" s="28"/>
    </row>
    <row r="525" spans="1:19" x14ac:dyDescent="0.2">
      <c r="A525" s="3" t="s">
        <v>72</v>
      </c>
      <c r="B525" s="3" t="s">
        <v>9</v>
      </c>
      <c r="C525" s="41" t="str">
        <f ca="1">TRIM(Table1[[#This Row],[Location]])</f>
        <v>Mahkota Parade, Bandar Hilir</v>
      </c>
      <c r="D525" s="3" t="s">
        <v>531</v>
      </c>
      <c r="E525" s="21" t="s">
        <v>5</v>
      </c>
      <c r="F525" s="8" t="s">
        <v>51</v>
      </c>
      <c r="G525" s="98">
        <v>24</v>
      </c>
      <c r="H525" s="24">
        <v>138</v>
      </c>
      <c r="I525" s="65">
        <v>81</v>
      </c>
      <c r="J525" s="106">
        <f t="shared" si="74"/>
        <v>871.87670999999989</v>
      </c>
      <c r="K525" s="50">
        <v>180</v>
      </c>
      <c r="L525" s="50">
        <v>392</v>
      </c>
      <c r="M525" s="50">
        <v>286</v>
      </c>
      <c r="N525" s="51">
        <f t="shared" si="75"/>
        <v>26.570295153243713</v>
      </c>
      <c r="P525" s="25"/>
      <c r="S525" s="36"/>
    </row>
    <row r="526" spans="1:19" x14ac:dyDescent="0.2">
      <c r="A526" s="3" t="s">
        <v>72</v>
      </c>
      <c r="B526" s="3" t="s">
        <v>9</v>
      </c>
      <c r="C526" s="41" t="str">
        <f ca="1">TRIM(Table1[[#This Row],[Location]])</f>
        <v>Mahkota Parade, Bandar Hilir</v>
      </c>
      <c r="D526" s="3" t="s">
        <v>531</v>
      </c>
      <c r="E526" s="21" t="s">
        <v>5</v>
      </c>
      <c r="F526" s="8" t="s">
        <v>51</v>
      </c>
      <c r="G526" s="98">
        <v>82</v>
      </c>
      <c r="H526" s="24">
        <v>171</v>
      </c>
      <c r="I526" s="65">
        <v>126.5</v>
      </c>
      <c r="J526" s="106">
        <f t="shared" si="74"/>
        <v>1361.6346149999999</v>
      </c>
      <c r="K526" s="50">
        <v>83.96</v>
      </c>
      <c r="L526" s="50">
        <v>159.31</v>
      </c>
      <c r="M526" s="50">
        <v>121.63499999999999</v>
      </c>
      <c r="N526" s="51">
        <f t="shared" si="75"/>
        <v>11.300272206170625</v>
      </c>
      <c r="P526" s="25"/>
      <c r="S526" s="36"/>
    </row>
    <row r="527" spans="1:19" x14ac:dyDescent="0.2">
      <c r="A527" s="3" t="s">
        <v>72</v>
      </c>
      <c r="B527" s="3" t="s">
        <v>9</v>
      </c>
      <c r="C527" s="41" t="str">
        <f ca="1">TRIM(Table1[[#This Row],[Location]])</f>
        <v>Mahkota Parade, Bandar Hilir</v>
      </c>
      <c r="D527" s="3" t="s">
        <v>531</v>
      </c>
      <c r="E527" s="21" t="s">
        <v>5</v>
      </c>
      <c r="F527" s="8" t="s">
        <v>51</v>
      </c>
      <c r="G527" s="98">
        <v>335</v>
      </c>
      <c r="H527" s="24">
        <v>552</v>
      </c>
      <c r="I527" s="65">
        <v>443.5</v>
      </c>
      <c r="J527" s="106">
        <f t="shared" si="74"/>
        <v>4773.7940849999995</v>
      </c>
      <c r="K527" s="50">
        <v>75.349999999999994</v>
      </c>
      <c r="L527" s="50">
        <v>111.95</v>
      </c>
      <c r="M527" s="50">
        <v>93.65</v>
      </c>
      <c r="N527" s="51">
        <f t="shared" si="75"/>
        <v>8.7003781157387206</v>
      </c>
      <c r="P527" s="25"/>
      <c r="S527" s="36"/>
    </row>
    <row r="528" spans="1:19" x14ac:dyDescent="0.2">
      <c r="A528" s="3" t="s">
        <v>72</v>
      </c>
      <c r="B528" s="3" t="s">
        <v>9</v>
      </c>
      <c r="C528" s="41" t="str">
        <f ca="1">TRIM(Table1[[#This Row],[Location]])</f>
        <v>Mahkota Parade, Bandar Hilir</v>
      </c>
      <c r="D528" s="3" t="s">
        <v>531</v>
      </c>
      <c r="E528" s="21" t="s">
        <v>5</v>
      </c>
      <c r="F528" s="8" t="s">
        <v>51</v>
      </c>
      <c r="H528" s="24"/>
      <c r="I528" s="65">
        <v>4218</v>
      </c>
      <c r="J528" s="106">
        <f t="shared" si="74"/>
        <v>45402.172379999996</v>
      </c>
      <c r="M528" s="50">
        <v>13.56</v>
      </c>
      <c r="N528" s="51">
        <f t="shared" si="75"/>
        <v>1.2597664415314154</v>
      </c>
      <c r="P528" s="25"/>
      <c r="S528" s="36"/>
    </row>
    <row r="529" spans="1:19" x14ac:dyDescent="0.2">
      <c r="A529" s="3" t="s">
        <v>72</v>
      </c>
      <c r="B529" s="3" t="s">
        <v>9</v>
      </c>
      <c r="C529" s="41" t="str">
        <f ca="1">TRIM(Table1[[#This Row],[Location]])</f>
        <v>Mahkota Parade, Bandar Hilir</v>
      </c>
      <c r="D529" s="3" t="s">
        <v>531</v>
      </c>
      <c r="E529" s="21" t="s">
        <v>5</v>
      </c>
      <c r="F529" s="8">
        <v>1</v>
      </c>
      <c r="G529" s="98">
        <v>35</v>
      </c>
      <c r="H529" s="24">
        <v>99</v>
      </c>
      <c r="I529" s="65">
        <v>67</v>
      </c>
      <c r="J529" s="106">
        <f t="shared" si="74"/>
        <v>721.18196999999998</v>
      </c>
      <c r="K529" s="50">
        <v>94.72</v>
      </c>
      <c r="L529" s="50">
        <v>196.98</v>
      </c>
      <c r="M529" s="50">
        <v>145.85</v>
      </c>
      <c r="N529" s="51">
        <f t="shared" si="75"/>
        <v>13.549921496855228</v>
      </c>
      <c r="P529" s="25"/>
      <c r="S529" s="8"/>
    </row>
    <row r="530" spans="1:19" x14ac:dyDescent="0.2">
      <c r="A530" s="3" t="s">
        <v>72</v>
      </c>
      <c r="B530" s="3" t="s">
        <v>9</v>
      </c>
      <c r="C530" s="41" t="str">
        <f ca="1">TRIM(Table1[[#This Row],[Location]])</f>
        <v>Mahkota Parade, Bandar Hilir</v>
      </c>
      <c r="D530" s="3" t="s">
        <v>531</v>
      </c>
      <c r="E530" s="21" t="s">
        <v>5</v>
      </c>
      <c r="F530" s="8">
        <v>1</v>
      </c>
      <c r="G530" s="98">
        <v>67</v>
      </c>
      <c r="H530" s="24">
        <v>101</v>
      </c>
      <c r="I530" s="65">
        <v>84</v>
      </c>
      <c r="J530" s="106">
        <f t="shared" si="74"/>
        <v>904.16843999999992</v>
      </c>
      <c r="K530" s="50">
        <v>137.78</v>
      </c>
      <c r="L530" s="50">
        <v>175.45</v>
      </c>
      <c r="M530" s="50">
        <v>156.61500000000001</v>
      </c>
      <c r="N530" s="51">
        <f t="shared" si="75"/>
        <v>14.550023690298127</v>
      </c>
      <c r="P530" s="25"/>
      <c r="S530" s="36"/>
    </row>
    <row r="531" spans="1:19" x14ac:dyDescent="0.2">
      <c r="A531" s="3" t="s">
        <v>72</v>
      </c>
      <c r="B531" s="3" t="s">
        <v>9</v>
      </c>
      <c r="C531" s="41" t="str">
        <f ca="1">TRIM(Table1[[#This Row],[Location]])</f>
        <v>Mahkota Parade, Bandar Hilir</v>
      </c>
      <c r="D531" s="3" t="s">
        <v>531</v>
      </c>
      <c r="E531" s="21" t="s">
        <v>5</v>
      </c>
      <c r="F531" s="8">
        <v>1</v>
      </c>
      <c r="H531" s="24"/>
      <c r="I531" s="65">
        <v>255.02</v>
      </c>
      <c r="J531" s="106">
        <f t="shared" si="74"/>
        <v>2745.0123282</v>
      </c>
      <c r="M531" s="50">
        <v>47.36</v>
      </c>
      <c r="N531" s="51">
        <f t="shared" si="75"/>
        <v>4.399892232369309</v>
      </c>
      <c r="P531" s="25"/>
      <c r="S531" s="36"/>
    </row>
    <row r="532" spans="1:19" x14ac:dyDescent="0.2">
      <c r="A532" s="3" t="s">
        <v>72</v>
      </c>
      <c r="B532" s="3" t="s">
        <v>9</v>
      </c>
      <c r="C532" s="41" t="str">
        <f ca="1">TRIM(Table1[[#This Row],[Location]])</f>
        <v>Mahkota Parade, Bandar Hilir</v>
      </c>
      <c r="D532" s="3" t="s">
        <v>531</v>
      </c>
      <c r="E532" s="21" t="s">
        <v>5</v>
      </c>
      <c r="F532" s="8">
        <v>1</v>
      </c>
      <c r="H532" s="24"/>
      <c r="I532" s="65">
        <v>4278.37</v>
      </c>
      <c r="J532" s="106">
        <f t="shared" si="74"/>
        <v>46051.989626699993</v>
      </c>
      <c r="M532" s="50">
        <v>13.56</v>
      </c>
      <c r="N532" s="51">
        <f t="shared" si="75"/>
        <v>1.2597664415314154</v>
      </c>
      <c r="P532" s="25"/>
      <c r="S532" s="8"/>
    </row>
    <row r="533" spans="1:19" x14ac:dyDescent="0.2">
      <c r="A533" s="3" t="s">
        <v>72</v>
      </c>
      <c r="B533" s="3" t="s">
        <v>9</v>
      </c>
      <c r="C533" s="41" t="str">
        <f ca="1">TRIM(Table1[[#This Row],[Location]])</f>
        <v>Mahkota Parade, Bandar Hilir</v>
      </c>
      <c r="D533" s="3" t="s">
        <v>531</v>
      </c>
      <c r="E533" s="21" t="s">
        <v>5</v>
      </c>
      <c r="F533" s="8">
        <v>1</v>
      </c>
      <c r="H533" s="24"/>
      <c r="I533" s="65">
        <v>11288</v>
      </c>
      <c r="J533" s="106">
        <f t="shared" si="74"/>
        <v>121503.01607999999</v>
      </c>
      <c r="K533" s="50">
        <v>48.44</v>
      </c>
      <c r="L533" s="50">
        <v>80.73</v>
      </c>
      <c r="M533" s="50">
        <v>64.585000000000008</v>
      </c>
      <c r="N533" s="51">
        <f t="shared" si="75"/>
        <v>6.0001486450078509</v>
      </c>
      <c r="P533" s="25"/>
      <c r="S533" s="28"/>
    </row>
    <row r="534" spans="1:19" x14ac:dyDescent="0.2">
      <c r="A534" s="3" t="s">
        <v>72</v>
      </c>
      <c r="B534" s="3" t="s">
        <v>9</v>
      </c>
      <c r="C534" s="41" t="str">
        <f ca="1">TRIM(Table1[[#This Row],[Location]])</f>
        <v>Mahkota Parade, Bandar Hilir</v>
      </c>
      <c r="D534" s="3" t="s">
        <v>531</v>
      </c>
      <c r="E534" s="21" t="s">
        <v>5</v>
      </c>
      <c r="F534" s="8">
        <v>2</v>
      </c>
      <c r="H534" s="24"/>
      <c r="I534" s="65">
        <v>642.70000000000005</v>
      </c>
      <c r="J534" s="106">
        <f t="shared" si="74"/>
        <v>6917.9649570000001</v>
      </c>
      <c r="M534" s="50">
        <v>37.67</v>
      </c>
      <c r="N534" s="51">
        <f t="shared" si="75"/>
        <v>3.4996609035758417</v>
      </c>
      <c r="P534" s="25"/>
      <c r="S534" s="28"/>
    </row>
    <row r="535" spans="1:19" x14ac:dyDescent="0.2">
      <c r="A535" s="3" t="s">
        <v>72</v>
      </c>
      <c r="B535" s="3" t="s">
        <v>9</v>
      </c>
      <c r="C535" s="41" t="str">
        <f ca="1">TRIM(Table1[[#This Row],[Location]])</f>
        <v>Mahkota Parade, Bandar Hilir</v>
      </c>
      <c r="D535" s="3" t="s">
        <v>531</v>
      </c>
      <c r="E535" s="21" t="s">
        <v>5</v>
      </c>
      <c r="F535" s="8">
        <v>2</v>
      </c>
      <c r="H535" s="24"/>
      <c r="I535" s="65">
        <v>7833</v>
      </c>
      <c r="J535" s="106">
        <f t="shared" si="74"/>
        <v>84313.70702999999</v>
      </c>
      <c r="K535" s="50">
        <v>21.53</v>
      </c>
      <c r="L535" s="50">
        <v>26.91</v>
      </c>
      <c r="M535" s="50">
        <v>24.22</v>
      </c>
      <c r="N535" s="51">
        <f t="shared" si="75"/>
        <v>2.2501138063341353</v>
      </c>
      <c r="P535" s="25"/>
      <c r="S535" s="28"/>
    </row>
    <row r="536" spans="1:19" x14ac:dyDescent="0.2">
      <c r="A536" s="3" t="s">
        <v>72</v>
      </c>
      <c r="B536" s="3" t="s">
        <v>9</v>
      </c>
      <c r="C536" s="41" t="str">
        <f ca="1">TRIM(Table1[[#This Row],[Location]])</f>
        <v>Plaza Hang Tuah, Jalan Tun Mamat</v>
      </c>
      <c r="D536" s="3" t="s">
        <v>531</v>
      </c>
      <c r="E536" s="21" t="s">
        <v>5</v>
      </c>
      <c r="F536" s="8" t="s">
        <v>43</v>
      </c>
      <c r="G536" s="98">
        <v>16</v>
      </c>
      <c r="H536" s="24">
        <v>83</v>
      </c>
      <c r="I536" s="65">
        <v>49.5</v>
      </c>
      <c r="J536" s="106">
        <f t="shared" si="74"/>
        <v>532.81354499999998</v>
      </c>
      <c r="K536" s="50">
        <v>56.18</v>
      </c>
      <c r="L536" s="50">
        <v>122.38</v>
      </c>
      <c r="M536" s="50">
        <v>89.28</v>
      </c>
      <c r="N536" s="51">
        <f t="shared" si="75"/>
        <v>8.2943914380475476</v>
      </c>
      <c r="P536" s="25"/>
      <c r="S536" s="8"/>
    </row>
    <row r="537" spans="1:19" x14ac:dyDescent="0.2">
      <c r="A537" s="3" t="s">
        <v>72</v>
      </c>
      <c r="B537" s="3" t="s">
        <v>9</v>
      </c>
      <c r="C537" s="41" t="str">
        <f ca="1">TRIM(Table1[[#This Row],[Location]])</f>
        <v>Plaza Hang Tuah, Jalan Tun Mamat</v>
      </c>
      <c r="D537" s="3" t="s">
        <v>531</v>
      </c>
      <c r="E537" s="21" t="s">
        <v>5</v>
      </c>
      <c r="F537" s="36" t="s">
        <v>43</v>
      </c>
      <c r="G537" s="99"/>
      <c r="H537" s="24"/>
      <c r="I537" s="65">
        <v>50</v>
      </c>
      <c r="J537" s="106">
        <f t="shared" si="74"/>
        <v>538.19549999999992</v>
      </c>
      <c r="M537" s="50">
        <v>38</v>
      </c>
      <c r="N537" s="51">
        <f t="shared" si="75"/>
        <v>3.530318936444969</v>
      </c>
      <c r="P537" s="25"/>
      <c r="S537" s="8"/>
    </row>
    <row r="538" spans="1:19" x14ac:dyDescent="0.2">
      <c r="A538" s="3" t="s">
        <v>72</v>
      </c>
      <c r="B538" s="3" t="s">
        <v>9</v>
      </c>
      <c r="C538" s="41" t="str">
        <f ca="1">TRIM(Table1[[#This Row],[Location]])</f>
        <v>Plaza Hang Tuah, Jalan Tun Mamat</v>
      </c>
      <c r="D538" s="3" t="s">
        <v>531</v>
      </c>
      <c r="E538" s="21" t="s">
        <v>5</v>
      </c>
      <c r="F538" s="8">
        <v>1</v>
      </c>
      <c r="G538" s="98">
        <v>32</v>
      </c>
      <c r="H538" s="24">
        <v>55</v>
      </c>
      <c r="I538" s="65">
        <v>43.5</v>
      </c>
      <c r="J538" s="106">
        <f t="shared" si="74"/>
        <v>468.23008499999997</v>
      </c>
      <c r="K538" s="50">
        <v>34.44</v>
      </c>
      <c r="L538" s="50">
        <v>64.58</v>
      </c>
      <c r="M538" s="50">
        <v>49.51</v>
      </c>
      <c r="N538" s="51">
        <f t="shared" si="75"/>
        <v>4.599633961668169</v>
      </c>
      <c r="P538" s="25"/>
      <c r="S538" s="8"/>
    </row>
    <row r="539" spans="1:19" x14ac:dyDescent="0.2">
      <c r="A539" s="3" t="s">
        <v>72</v>
      </c>
      <c r="B539" s="3" t="s">
        <v>9</v>
      </c>
      <c r="C539" s="41" t="str">
        <f ca="1">TRIM(Table1[[#This Row],[Location]])</f>
        <v>Plaza Melaka Raya</v>
      </c>
      <c r="D539" s="3" t="s">
        <v>531</v>
      </c>
      <c r="E539" s="21" t="s">
        <v>5</v>
      </c>
      <c r="F539" s="36" t="s">
        <v>43</v>
      </c>
      <c r="G539" s="99">
        <v>23</v>
      </c>
      <c r="H539" s="24">
        <v>73</v>
      </c>
      <c r="I539" s="65">
        <v>48</v>
      </c>
      <c r="J539" s="106">
        <f t="shared" si="74"/>
        <v>516.66768000000002</v>
      </c>
      <c r="K539" s="50">
        <v>16.2</v>
      </c>
      <c r="L539" s="50">
        <v>31.14</v>
      </c>
      <c r="M539" s="50">
        <v>23.67</v>
      </c>
      <c r="N539" s="51">
        <f t="shared" si="75"/>
        <v>2.1990170848855901</v>
      </c>
      <c r="P539" s="43"/>
      <c r="S539" s="28"/>
    </row>
    <row r="540" spans="1:19" x14ac:dyDescent="0.2">
      <c r="A540" s="3" t="s">
        <v>72</v>
      </c>
      <c r="B540" s="3" t="s">
        <v>9</v>
      </c>
      <c r="C540" s="41" t="str">
        <f ca="1">TRIM(Table1[[#This Row],[Location]])</f>
        <v>Plaza Melaka Raya</v>
      </c>
      <c r="D540" s="3" t="s">
        <v>531</v>
      </c>
      <c r="E540" s="21" t="s">
        <v>5</v>
      </c>
      <c r="F540" s="36">
        <v>1</v>
      </c>
      <c r="G540" s="99"/>
      <c r="H540" s="24"/>
      <c r="I540" s="65">
        <v>33</v>
      </c>
      <c r="J540" s="106">
        <f t="shared" si="74"/>
        <v>355.20902999999998</v>
      </c>
      <c r="M540" s="50">
        <v>15.07</v>
      </c>
      <c r="N540" s="51">
        <f t="shared" si="75"/>
        <v>1.4000501676901496</v>
      </c>
      <c r="P540" s="43"/>
      <c r="S540" s="28"/>
    </row>
    <row r="541" spans="1:19" x14ac:dyDescent="0.2">
      <c r="A541" s="3" t="s">
        <v>72</v>
      </c>
      <c r="B541" s="3" t="s">
        <v>9</v>
      </c>
      <c r="C541" s="41" t="str">
        <f ca="1">TRIM(Table1[[#This Row],[Location]])</f>
        <v>Hatten Square, Bandar Hilir</v>
      </c>
      <c r="D541" s="3" t="s">
        <v>531</v>
      </c>
      <c r="E541" s="21" t="s">
        <v>5</v>
      </c>
      <c r="F541" s="36" t="s">
        <v>43</v>
      </c>
      <c r="G541" s="99"/>
      <c r="H541" s="24"/>
      <c r="I541" s="65">
        <v>16</v>
      </c>
      <c r="J541" s="106">
        <f t="shared" si="74"/>
        <v>172.22255999999999</v>
      </c>
      <c r="M541" s="50">
        <v>47</v>
      </c>
      <c r="N541" s="51">
        <f t="shared" si="75"/>
        <v>4.3664471056029877</v>
      </c>
      <c r="P541" s="43"/>
      <c r="S541" s="28"/>
    </row>
    <row r="542" spans="1:19" x14ac:dyDescent="0.2">
      <c r="A542" s="3" t="s">
        <v>72</v>
      </c>
      <c r="B542" s="3" t="s">
        <v>9</v>
      </c>
      <c r="C542" s="41" t="str">
        <f ca="1">TRIM(Table1[[#This Row],[Location]])</f>
        <v>Hatten Square, Bandar Hilir</v>
      </c>
      <c r="D542" s="3" t="s">
        <v>531</v>
      </c>
      <c r="E542" s="21" t="s">
        <v>5</v>
      </c>
      <c r="F542" s="36" t="s">
        <v>74</v>
      </c>
      <c r="G542" s="99">
        <v>36</v>
      </c>
      <c r="H542" s="24">
        <v>48</v>
      </c>
      <c r="I542" s="65">
        <v>42</v>
      </c>
      <c r="J542" s="106">
        <f t="shared" si="74"/>
        <v>452.08421999999996</v>
      </c>
      <c r="K542" s="50">
        <v>83</v>
      </c>
      <c r="L542" s="50">
        <v>92</v>
      </c>
      <c r="M542" s="50">
        <v>87.5</v>
      </c>
      <c r="N542" s="51">
        <f t="shared" si="75"/>
        <v>8.1290238668140731</v>
      </c>
      <c r="P542" s="43"/>
      <c r="S542" s="28"/>
    </row>
    <row r="543" spans="1:19" x14ac:dyDescent="0.2">
      <c r="A543" s="3" t="s">
        <v>72</v>
      </c>
      <c r="B543" s="3" t="s">
        <v>9</v>
      </c>
      <c r="C543" s="41" t="str">
        <f ca="1">TRIM(Table1[[#This Row],[Location]])</f>
        <v>Hatten Square, Bandar Hilir</v>
      </c>
      <c r="D543" s="3" t="s">
        <v>531</v>
      </c>
      <c r="E543" s="21" t="s">
        <v>5</v>
      </c>
      <c r="F543" s="36">
        <v>2</v>
      </c>
      <c r="G543" s="99"/>
      <c r="H543" s="24"/>
      <c r="I543" s="65">
        <v>29</v>
      </c>
      <c r="J543" s="106">
        <f t="shared" si="74"/>
        <v>312.15339</v>
      </c>
      <c r="M543" s="50">
        <v>75</v>
      </c>
      <c r="N543" s="51">
        <f t="shared" si="75"/>
        <v>6.9677347429834917</v>
      </c>
      <c r="S543" s="28"/>
    </row>
    <row r="544" spans="1:19" x14ac:dyDescent="0.2">
      <c r="A544" s="3" t="s">
        <v>72</v>
      </c>
      <c r="B544" s="3" t="s">
        <v>9</v>
      </c>
      <c r="C544" s="41" t="str">
        <f ca="1">TRIM(Table1[[#This Row],[Location]])</f>
        <v>Dataran Pahlawan, Bandar Hilir</v>
      </c>
      <c r="D544" s="3" t="s">
        <v>531</v>
      </c>
      <c r="E544" s="21" t="s">
        <v>5</v>
      </c>
      <c r="F544" s="8" t="s">
        <v>44</v>
      </c>
      <c r="H544" s="24"/>
      <c r="I544" s="65">
        <v>12.75</v>
      </c>
      <c r="J544" s="106">
        <f t="shared" si="74"/>
        <v>137.23985249999998</v>
      </c>
      <c r="M544" s="50">
        <v>118</v>
      </c>
      <c r="N544" s="51">
        <f t="shared" si="75"/>
        <v>10.962569328960694</v>
      </c>
      <c r="S544" s="28"/>
    </row>
    <row r="545" spans="1:19" x14ac:dyDescent="0.2">
      <c r="A545" s="3" t="s">
        <v>72</v>
      </c>
      <c r="B545" s="3" t="s">
        <v>9</v>
      </c>
      <c r="C545" s="41" t="str">
        <f ca="1">TRIM(Table1[[#This Row],[Location]])</f>
        <v>Dataran Pahlawan, Bandar Hilir</v>
      </c>
      <c r="D545" s="3" t="s">
        <v>531</v>
      </c>
      <c r="E545" s="21" t="s">
        <v>5</v>
      </c>
      <c r="F545" s="8" t="s">
        <v>75</v>
      </c>
      <c r="G545" s="98">
        <v>26</v>
      </c>
      <c r="H545" s="24">
        <v>40</v>
      </c>
      <c r="I545" s="65">
        <v>33</v>
      </c>
      <c r="J545" s="106">
        <f t="shared" si="74"/>
        <v>355.20902999999998</v>
      </c>
      <c r="K545" s="50">
        <v>192</v>
      </c>
      <c r="L545" s="50">
        <v>200</v>
      </c>
      <c r="M545" s="50">
        <v>196</v>
      </c>
      <c r="N545" s="51">
        <f t="shared" si="75"/>
        <v>18.209013461663524</v>
      </c>
      <c r="P545" s="21"/>
      <c r="S545" s="28"/>
    </row>
    <row r="546" spans="1:19" x14ac:dyDescent="0.2">
      <c r="A546" s="3" t="s">
        <v>72</v>
      </c>
      <c r="B546" s="3" t="s">
        <v>9</v>
      </c>
      <c r="C546" s="41" t="str">
        <f ca="1">TRIM(Table1[[#This Row],[Location]])</f>
        <v>Dataran Pahlawan, Bandar Hilir</v>
      </c>
      <c r="D546" s="3" t="s">
        <v>531</v>
      </c>
      <c r="E546" s="21" t="s">
        <v>5</v>
      </c>
      <c r="F546" s="8" t="s">
        <v>75</v>
      </c>
      <c r="G546" s="98">
        <v>16</v>
      </c>
      <c r="H546" s="24">
        <v>40</v>
      </c>
      <c r="I546" s="65">
        <v>28</v>
      </c>
      <c r="J546" s="106">
        <f t="shared" si="74"/>
        <v>301.38947999999999</v>
      </c>
      <c r="K546" s="50">
        <v>169.02</v>
      </c>
      <c r="L546" s="50">
        <v>214.11</v>
      </c>
      <c r="M546" s="50">
        <v>191.565</v>
      </c>
      <c r="N546" s="51">
        <f t="shared" si="75"/>
        <v>17.796988080528433</v>
      </c>
      <c r="P546" s="21"/>
      <c r="S546" s="28"/>
    </row>
    <row r="547" spans="1:19" x14ac:dyDescent="0.2">
      <c r="A547" s="3" t="s">
        <v>72</v>
      </c>
      <c r="B547" s="3" t="s">
        <v>9</v>
      </c>
      <c r="C547" s="41" t="str">
        <f ca="1">TRIM(Table1[[#This Row],[Location]])</f>
        <v>Dataran Pahlawan, Bandar Hilir</v>
      </c>
      <c r="D547" s="3" t="s">
        <v>531</v>
      </c>
      <c r="E547" s="21" t="s">
        <v>5</v>
      </c>
      <c r="F547" s="8" t="s">
        <v>75</v>
      </c>
      <c r="H547" s="24"/>
      <c r="I547" s="65">
        <v>90</v>
      </c>
      <c r="J547" s="106">
        <f t="shared" si="74"/>
        <v>968.75189999999998</v>
      </c>
      <c r="M547" s="50">
        <v>120.88</v>
      </c>
      <c r="N547" s="51">
        <f t="shared" si="75"/>
        <v>11.230130343091259</v>
      </c>
      <c r="S547" s="28"/>
    </row>
    <row r="548" spans="1:19" x14ac:dyDescent="0.2">
      <c r="A548" s="3" t="s">
        <v>72</v>
      </c>
      <c r="B548" s="3" t="s">
        <v>9</v>
      </c>
      <c r="C548" s="41" t="str">
        <f ca="1">TRIM(Table1[[#This Row],[Location]])</f>
        <v>Dataran Pahlawan, Bandar Hilir</v>
      </c>
      <c r="D548" s="3" t="s">
        <v>531</v>
      </c>
      <c r="E548" s="21" t="s">
        <v>5</v>
      </c>
      <c r="F548" s="8" t="s">
        <v>76</v>
      </c>
      <c r="G548" s="98">
        <v>11</v>
      </c>
      <c r="H548" s="24">
        <v>26</v>
      </c>
      <c r="I548" s="65">
        <v>18.5</v>
      </c>
      <c r="J548" s="106">
        <f t="shared" si="74"/>
        <v>199.13233499999998</v>
      </c>
      <c r="K548" s="50">
        <v>171</v>
      </c>
      <c r="L548" s="50">
        <v>275</v>
      </c>
      <c r="M548" s="50">
        <v>223</v>
      </c>
      <c r="N548" s="51">
        <f t="shared" si="75"/>
        <v>20.717397969137583</v>
      </c>
      <c r="P548" s="25"/>
      <c r="S548" s="28"/>
    </row>
    <row r="549" spans="1:19" x14ac:dyDescent="0.2">
      <c r="A549" s="3" t="s">
        <v>72</v>
      </c>
      <c r="B549" s="3" t="s">
        <v>9</v>
      </c>
      <c r="C549" s="41" t="str">
        <f ca="1">TRIM(Table1[[#This Row],[Location]])</f>
        <v>Dataran Pahlawan, Bandar Hilir</v>
      </c>
      <c r="D549" s="3" t="s">
        <v>531</v>
      </c>
      <c r="E549" s="21" t="s">
        <v>5</v>
      </c>
      <c r="F549" s="36" t="s">
        <v>77</v>
      </c>
      <c r="G549" s="99"/>
      <c r="H549" s="24"/>
      <c r="I549" s="65">
        <v>24</v>
      </c>
      <c r="J549" s="106">
        <f t="shared" si="74"/>
        <v>258.33384000000001</v>
      </c>
      <c r="M549" s="50">
        <v>166</v>
      </c>
      <c r="N549" s="51">
        <f t="shared" si="75"/>
        <v>15.421919564470128</v>
      </c>
      <c r="S549" s="28"/>
    </row>
    <row r="550" spans="1:19" x14ac:dyDescent="0.2">
      <c r="A550" s="3" t="s">
        <v>72</v>
      </c>
      <c r="B550" s="3" t="s">
        <v>9</v>
      </c>
      <c r="C550" s="41" t="str">
        <f ca="1">TRIM(Table1[[#This Row],[Location]])</f>
        <v>Dataran Pahlawan, Bandar Hilir</v>
      </c>
      <c r="D550" s="3" t="s">
        <v>531</v>
      </c>
      <c r="E550" s="21" t="s">
        <v>5</v>
      </c>
      <c r="F550" s="36" t="s">
        <v>77</v>
      </c>
      <c r="G550" s="99"/>
      <c r="H550" s="24"/>
      <c r="I550" s="65">
        <v>13</v>
      </c>
      <c r="J550" s="106">
        <f t="shared" si="74"/>
        <v>139.93082999999999</v>
      </c>
      <c r="M550" s="50">
        <v>112.11</v>
      </c>
      <c r="N550" s="51">
        <f t="shared" si="75"/>
        <v>10.415369893811723</v>
      </c>
      <c r="P550" s="21"/>
      <c r="S550" s="28"/>
    </row>
    <row r="551" spans="1:19" x14ac:dyDescent="0.2">
      <c r="A551" s="3" t="s">
        <v>72</v>
      </c>
      <c r="B551" s="3" t="s">
        <v>9</v>
      </c>
      <c r="C551" s="41" t="str">
        <f ca="1">TRIM(Table1[[#This Row],[Location]])</f>
        <v>Dataran Pahlawan, Bandar Hilir</v>
      </c>
      <c r="D551" s="3" t="s">
        <v>531</v>
      </c>
      <c r="E551" s="21" t="s">
        <v>5</v>
      </c>
      <c r="F551" s="8" t="s">
        <v>78</v>
      </c>
      <c r="G551" s="98">
        <v>50</v>
      </c>
      <c r="H551" s="24">
        <v>102</v>
      </c>
      <c r="I551" s="65">
        <v>76</v>
      </c>
      <c r="J551" s="106">
        <f t="shared" si="74"/>
        <v>818.05715999999995</v>
      </c>
      <c r="K551" s="50">
        <v>64.87</v>
      </c>
      <c r="L551" s="50">
        <v>129.47</v>
      </c>
      <c r="M551" s="50">
        <v>97.17</v>
      </c>
      <c r="N551" s="51">
        <f t="shared" si="75"/>
        <v>9.027397133009412</v>
      </c>
      <c r="S551" s="28"/>
    </row>
    <row r="552" spans="1:19" x14ac:dyDescent="0.2">
      <c r="A552" s="3" t="s">
        <v>72</v>
      </c>
      <c r="B552" s="3" t="s">
        <v>9</v>
      </c>
      <c r="C552" s="41" t="str">
        <f ca="1">TRIM(Table1[[#This Row],[Location]])</f>
        <v>Dataran Pahlawan, Bandar Hilir</v>
      </c>
      <c r="D552" s="3" t="s">
        <v>531</v>
      </c>
      <c r="E552" s="21" t="s">
        <v>5</v>
      </c>
      <c r="F552" s="36" t="s">
        <v>78</v>
      </c>
      <c r="G552" s="99"/>
      <c r="H552" s="24"/>
      <c r="I552" s="65">
        <v>120</v>
      </c>
      <c r="J552" s="106">
        <f t="shared" si="74"/>
        <v>1291.6691999999998</v>
      </c>
      <c r="M552" s="50">
        <v>72.099999999999994</v>
      </c>
      <c r="N552" s="51">
        <f t="shared" si="75"/>
        <v>6.6983156662547962</v>
      </c>
      <c r="S552" s="28"/>
    </row>
    <row r="553" spans="1:19" x14ac:dyDescent="0.2">
      <c r="A553" s="3" t="s">
        <v>72</v>
      </c>
      <c r="B553" s="3" t="s">
        <v>9</v>
      </c>
      <c r="C553" s="41" t="str">
        <f ca="1">TRIM(Table1[[#This Row],[Location]])</f>
        <v>Dataran Pahlawan, Bandar Hilir</v>
      </c>
      <c r="D553" s="3" t="s">
        <v>531</v>
      </c>
      <c r="E553" s="21" t="s">
        <v>5</v>
      </c>
      <c r="F553" s="36" t="s">
        <v>78</v>
      </c>
      <c r="G553" s="99">
        <v>486</v>
      </c>
      <c r="H553" s="24">
        <v>573</v>
      </c>
      <c r="I553" s="65">
        <v>529.5</v>
      </c>
      <c r="J553" s="106">
        <f t="shared" si="74"/>
        <v>5699.4903449999993</v>
      </c>
      <c r="K553" s="50">
        <v>41.59</v>
      </c>
      <c r="L553" s="50">
        <v>64.58</v>
      </c>
      <c r="M553" s="50">
        <v>53.085000000000001</v>
      </c>
      <c r="N553" s="51">
        <f t="shared" si="75"/>
        <v>4.9317626510837149</v>
      </c>
      <c r="S553" s="28"/>
    </row>
    <row r="554" spans="1:19" x14ac:dyDescent="0.2">
      <c r="A554" s="3" t="s">
        <v>72</v>
      </c>
      <c r="B554" s="3" t="s">
        <v>9</v>
      </c>
      <c r="C554" s="41" t="str">
        <f ca="1">TRIM(Table1[[#This Row],[Location]])</f>
        <v>Dataran Pahlawan, Bandar Hilir</v>
      </c>
      <c r="D554" s="3" t="s">
        <v>531</v>
      </c>
      <c r="E554" s="21" t="s">
        <v>5</v>
      </c>
      <c r="F554" s="36" t="s">
        <v>78</v>
      </c>
      <c r="G554" s="99"/>
      <c r="H554" s="24"/>
      <c r="I554" s="65">
        <v>859</v>
      </c>
      <c r="J554" s="106">
        <f t="shared" si="74"/>
        <v>9246.1986899999993</v>
      </c>
      <c r="M554" s="50">
        <v>43.05</v>
      </c>
      <c r="N554" s="51">
        <f t="shared" si="75"/>
        <v>3.9994797424725239</v>
      </c>
      <c r="S554" s="28"/>
    </row>
    <row r="555" spans="1:19" x14ac:dyDescent="0.2">
      <c r="A555" s="3" t="s">
        <v>72</v>
      </c>
      <c r="B555" s="3" t="s">
        <v>9</v>
      </c>
      <c r="C555" s="41" t="str">
        <f ca="1">TRIM(Table1[[#This Row],[Location]])</f>
        <v>Dataran Pahlawan, Bandar Hilir</v>
      </c>
      <c r="D555" s="3" t="s">
        <v>531</v>
      </c>
      <c r="E555" s="21" t="s">
        <v>5</v>
      </c>
      <c r="F555" s="36">
        <v>2</v>
      </c>
      <c r="G555" s="99"/>
      <c r="H555" s="24"/>
      <c r="I555" s="65">
        <v>55</v>
      </c>
      <c r="J555" s="106">
        <f t="shared" si="74"/>
        <v>592.01504999999997</v>
      </c>
      <c r="M555" s="50">
        <v>99.49</v>
      </c>
      <c r="N555" s="51">
        <f t="shared" si="75"/>
        <v>9.2429323943923674</v>
      </c>
      <c r="S555" s="28"/>
    </row>
    <row r="556" spans="1:19" x14ac:dyDescent="0.2">
      <c r="A556" s="3" t="s">
        <v>72</v>
      </c>
      <c r="B556" s="3" t="s">
        <v>9</v>
      </c>
      <c r="C556" s="41" t="str">
        <f ca="1">TRIM(Table1[[#This Row],[Location]])</f>
        <v>Dataran Pahlawan, Bandar Hilir</v>
      </c>
      <c r="D556" s="3" t="s">
        <v>531</v>
      </c>
      <c r="E556" s="21" t="s">
        <v>5</v>
      </c>
      <c r="F556" s="36">
        <v>2</v>
      </c>
      <c r="G556" s="99"/>
      <c r="H556" s="24"/>
      <c r="I556" s="65">
        <v>878</v>
      </c>
      <c r="J556" s="106">
        <f t="shared" si="74"/>
        <v>9450.7129799999984</v>
      </c>
      <c r="M556" s="50">
        <v>35.520000000000003</v>
      </c>
      <c r="N556" s="51">
        <f t="shared" si="75"/>
        <v>3.2999191742769818</v>
      </c>
      <c r="S556" s="28"/>
    </row>
    <row r="557" spans="1:19" x14ac:dyDescent="0.2">
      <c r="A557" s="3" t="s">
        <v>72</v>
      </c>
      <c r="B557" s="3" t="s">
        <v>9</v>
      </c>
      <c r="C557" s="41" t="str">
        <f ca="1">TRIM(Table1[[#This Row],[Location]])</f>
        <v>Lotus's Melaka (fka TESCO Stores Melaka Sentral)</v>
      </c>
      <c r="D557" s="3" t="s">
        <v>531</v>
      </c>
      <c r="E557" s="21" t="s">
        <v>5</v>
      </c>
      <c r="F557" s="36" t="s">
        <v>43</v>
      </c>
      <c r="G557" s="99"/>
      <c r="H557" s="24"/>
      <c r="I557" s="65">
        <v>47</v>
      </c>
      <c r="J557" s="106">
        <f t="shared" si="74"/>
        <v>505.90376999999995</v>
      </c>
      <c r="M557" s="50">
        <v>147.5</v>
      </c>
      <c r="N557" s="51">
        <f t="shared" si="75"/>
        <v>13.703211661200866</v>
      </c>
      <c r="S557" s="28"/>
    </row>
    <row r="558" spans="1:19" x14ac:dyDescent="0.2">
      <c r="A558" s="3" t="s">
        <v>72</v>
      </c>
      <c r="B558" s="3" t="s">
        <v>9</v>
      </c>
      <c r="C558" s="41" t="str">
        <f ca="1">TRIM(Table1[[#This Row],[Location]])</f>
        <v>Lotus's Melaka (fka TESCO Stores Melaka Sentral)</v>
      </c>
      <c r="D558" s="3" t="s">
        <v>531</v>
      </c>
      <c r="E558" s="21" t="s">
        <v>5</v>
      </c>
      <c r="F558" s="36" t="s">
        <v>43</v>
      </c>
      <c r="G558" s="99">
        <v>103</v>
      </c>
      <c r="H558" s="24">
        <v>125</v>
      </c>
      <c r="I558" s="65">
        <v>114</v>
      </c>
      <c r="J558" s="106">
        <f t="shared" si="74"/>
        <v>1227.08574</v>
      </c>
      <c r="K558" s="50">
        <v>64.180000000000007</v>
      </c>
      <c r="L558" s="50">
        <v>68.92</v>
      </c>
      <c r="M558" s="50">
        <v>66.550000000000011</v>
      </c>
      <c r="N558" s="51">
        <f t="shared" si="75"/>
        <v>6.1827032952740195</v>
      </c>
      <c r="P558" s="25"/>
      <c r="S558" s="28"/>
    </row>
    <row r="559" spans="1:19" x14ac:dyDescent="0.2">
      <c r="A559" s="3" t="s">
        <v>72</v>
      </c>
      <c r="B559" s="3" t="s">
        <v>9</v>
      </c>
      <c r="C559" s="41" t="str">
        <f ca="1">TRIM(Table1[[#This Row],[Location]])</f>
        <v>Melaka Dataran Pahlawan Mega Mall</v>
      </c>
      <c r="D559" s="3" t="s">
        <v>531</v>
      </c>
      <c r="E559" s="21" t="s">
        <v>5</v>
      </c>
      <c r="F559" s="36" t="s">
        <v>43</v>
      </c>
      <c r="G559" s="99"/>
      <c r="H559" s="24"/>
      <c r="I559" s="65">
        <v>90</v>
      </c>
      <c r="J559" s="106">
        <f t="shared" si="74"/>
        <v>968.75189999999998</v>
      </c>
      <c r="M559" s="50">
        <v>113</v>
      </c>
      <c r="N559" s="51">
        <f t="shared" si="75"/>
        <v>10.498053679428461</v>
      </c>
      <c r="P559" s="21"/>
      <c r="S559" s="28"/>
    </row>
    <row r="560" spans="1:19" x14ac:dyDescent="0.2">
      <c r="A560" s="3" t="s">
        <v>72</v>
      </c>
      <c r="B560" s="3" t="s">
        <v>9</v>
      </c>
      <c r="C560" s="41" t="str">
        <f ca="1">TRIM(Table1[[#This Row],[Location]])</f>
        <v>Terminal Pahlawan, Jalan Merdeka</v>
      </c>
      <c r="D560" s="3" t="s">
        <v>531</v>
      </c>
      <c r="E560" s="21" t="s">
        <v>5</v>
      </c>
      <c r="F560" s="36">
        <v>1</v>
      </c>
      <c r="G560" s="99"/>
      <c r="H560" s="24"/>
      <c r="I560" s="65">
        <v>13</v>
      </c>
      <c r="J560" s="106">
        <f t="shared" si="74"/>
        <v>139.93082999999999</v>
      </c>
      <c r="M560" s="50">
        <v>21.53</v>
      </c>
      <c r="N560" s="51">
        <f t="shared" si="75"/>
        <v>2.0002043868857942</v>
      </c>
      <c r="P560" s="21"/>
      <c r="S560" s="28"/>
    </row>
    <row r="561" spans="1:19" x14ac:dyDescent="0.2">
      <c r="A561" s="3" t="s">
        <v>72</v>
      </c>
      <c r="B561" s="3" t="s">
        <v>9</v>
      </c>
      <c r="C561" s="41" t="str">
        <f ca="1">TRIM(Table1[[#This Row],[Location]])</f>
        <v>Terminal Pahlawan, Jalan Merdeka</v>
      </c>
      <c r="D561" s="3" t="s">
        <v>531</v>
      </c>
      <c r="E561" s="21" t="s">
        <v>5</v>
      </c>
      <c r="F561" s="36">
        <v>2</v>
      </c>
      <c r="G561" s="99"/>
      <c r="H561" s="24"/>
      <c r="I561" s="65">
        <v>16</v>
      </c>
      <c r="J561" s="106">
        <f t="shared" si="74"/>
        <v>172.22255999999999</v>
      </c>
      <c r="M561" s="50">
        <v>19.37</v>
      </c>
      <c r="N561" s="51">
        <f t="shared" si="75"/>
        <v>1.7995336262878698</v>
      </c>
      <c r="S561" s="8"/>
    </row>
    <row r="562" spans="1:19" x14ac:dyDescent="0.2">
      <c r="A562" s="3" t="s">
        <v>72</v>
      </c>
      <c r="B562" s="3" t="s">
        <v>9</v>
      </c>
      <c r="C562" s="41" t="str">
        <f ca="1">TRIM(Table1[[#This Row],[Location]])</f>
        <v>Terminal Pahlawan, Jalan Merdeka</v>
      </c>
      <c r="D562" s="3" t="s">
        <v>531</v>
      </c>
      <c r="E562" s="21" t="s">
        <v>5</v>
      </c>
      <c r="F562" s="36">
        <v>3</v>
      </c>
      <c r="G562" s="99"/>
      <c r="H562" s="24"/>
      <c r="I562" s="65">
        <v>18</v>
      </c>
      <c r="J562" s="106">
        <f t="shared" si="74"/>
        <v>193.75037999999998</v>
      </c>
      <c r="M562" s="50">
        <v>16.149999999999999</v>
      </c>
      <c r="N562" s="51">
        <f t="shared" si="75"/>
        <v>1.5003855479891117</v>
      </c>
      <c r="S562" s="8"/>
    </row>
    <row r="563" spans="1:19" x14ac:dyDescent="0.2">
      <c r="A563" s="3" t="s">
        <v>72</v>
      </c>
      <c r="B563" s="3" t="s">
        <v>9</v>
      </c>
      <c r="C563" s="41" t="str">
        <f ca="1">TRIM(Table1[[#This Row],[Location]])</f>
        <v>Soon Seng Plaza (The Store Melaka)</v>
      </c>
      <c r="D563" s="3" t="s">
        <v>531</v>
      </c>
      <c r="E563" s="21" t="s">
        <v>5</v>
      </c>
      <c r="F563" s="36" t="s">
        <v>43</v>
      </c>
      <c r="G563" s="99">
        <v>306</v>
      </c>
      <c r="H563" s="24">
        <v>722</v>
      </c>
      <c r="I563" s="65">
        <v>514</v>
      </c>
      <c r="J563" s="106">
        <f t="shared" si="74"/>
        <v>5532.6497399999998</v>
      </c>
      <c r="K563" s="50">
        <v>37.24</v>
      </c>
      <c r="L563" s="50">
        <v>63.29</v>
      </c>
      <c r="M563" s="50">
        <v>50.265000000000001</v>
      </c>
      <c r="N563" s="51">
        <f t="shared" si="75"/>
        <v>4.6697758247475356</v>
      </c>
      <c r="S563" s="28"/>
    </row>
    <row r="564" spans="1:19" x14ac:dyDescent="0.2">
      <c r="A564" s="3" t="s">
        <v>72</v>
      </c>
      <c r="B564" s="3" t="s">
        <v>9</v>
      </c>
      <c r="C564" s="41" t="str">
        <f ca="1">TRIM(Table1[[#This Row],[Location]])</f>
        <v>Off Jalan Hang Tuah</v>
      </c>
      <c r="D564" s="3" t="s">
        <v>531</v>
      </c>
      <c r="E564" s="21" t="s">
        <v>5</v>
      </c>
      <c r="F564" s="36" t="s">
        <v>43</v>
      </c>
      <c r="G564" s="99"/>
      <c r="H564" s="24"/>
      <c r="I564" s="65">
        <v>9558</v>
      </c>
      <c r="J564" s="106">
        <f t="shared" si="74"/>
        <v>102881.45177999999</v>
      </c>
      <c r="M564" s="50">
        <v>12.81</v>
      </c>
      <c r="N564" s="51">
        <f t="shared" si="75"/>
        <v>1.1900890941015805</v>
      </c>
      <c r="S564" s="28"/>
    </row>
    <row r="565" spans="1:19" x14ac:dyDescent="0.2">
      <c r="A565" s="3" t="s">
        <v>72</v>
      </c>
      <c r="B565" s="3" t="s">
        <v>9</v>
      </c>
      <c r="C565" s="41" t="str">
        <f ca="1">TRIM(Table1[[#This Row],[Location]])</f>
        <v>Off Jalan Hang Tuah</v>
      </c>
      <c r="D565" s="3" t="s">
        <v>531</v>
      </c>
      <c r="E565" s="21" t="s">
        <v>5</v>
      </c>
      <c r="F565" s="36">
        <v>1</v>
      </c>
      <c r="G565" s="99"/>
      <c r="H565" s="24"/>
      <c r="I565" s="65">
        <v>65414</v>
      </c>
      <c r="J565" s="106">
        <f t="shared" si="74"/>
        <v>704110.40873999998</v>
      </c>
      <c r="M565" s="50">
        <v>12.92</v>
      </c>
      <c r="N565" s="51">
        <f t="shared" si="75"/>
        <v>1.2003084383912894</v>
      </c>
      <c r="S565" s="8"/>
    </row>
    <row r="566" spans="1:19" x14ac:dyDescent="0.2">
      <c r="A566" s="3" t="s">
        <v>72</v>
      </c>
      <c r="B566" s="3" t="s">
        <v>9</v>
      </c>
      <c r="C566" s="41" t="str">
        <f ca="1">TRIM(Table1[[#This Row],[Location]])</f>
        <v>Off Jalan Hang Tuah</v>
      </c>
      <c r="D566" s="3" t="s">
        <v>531</v>
      </c>
      <c r="E566" s="21" t="s">
        <v>5</v>
      </c>
      <c r="F566" s="36">
        <v>1</v>
      </c>
      <c r="G566" s="99">
        <v>309</v>
      </c>
      <c r="H566" s="24">
        <v>419</v>
      </c>
      <c r="I566" s="65">
        <v>364</v>
      </c>
      <c r="J566" s="106">
        <f t="shared" si="74"/>
        <v>3918.0632399999995</v>
      </c>
      <c r="K566" s="50">
        <v>15.39</v>
      </c>
      <c r="L566" s="50">
        <v>52.2</v>
      </c>
      <c r="M566" s="50">
        <v>33.795000000000002</v>
      </c>
      <c r="N566" s="51">
        <f t="shared" si="75"/>
        <v>3.1396612751883612</v>
      </c>
      <c r="S566" s="8"/>
    </row>
    <row r="567" spans="1:19" x14ac:dyDescent="0.2">
      <c r="A567" s="3" t="s">
        <v>72</v>
      </c>
      <c r="B567" s="3" t="s">
        <v>9</v>
      </c>
      <c r="C567" s="41" t="str">
        <f ca="1">TRIM(Table1[[#This Row],[Location]])</f>
        <v>AEON Mall Bandaraya</v>
      </c>
      <c r="D567" s="3" t="s">
        <v>531</v>
      </c>
      <c r="E567" s="21" t="s">
        <v>5</v>
      </c>
      <c r="F567" s="8" t="s">
        <v>43</v>
      </c>
      <c r="H567" s="24"/>
      <c r="I567" s="65">
        <v>22</v>
      </c>
      <c r="J567" s="106">
        <f t="shared" si="74"/>
        <v>236.80601999999999</v>
      </c>
      <c r="M567" s="50">
        <v>217.43</v>
      </c>
      <c r="N567" s="51">
        <f t="shared" si="75"/>
        <v>20.199927535558675</v>
      </c>
      <c r="S567" s="8"/>
    </row>
    <row r="568" spans="1:19" x14ac:dyDescent="0.2">
      <c r="A568" s="3" t="s">
        <v>72</v>
      </c>
      <c r="B568" s="3" t="s">
        <v>9</v>
      </c>
      <c r="C568" s="41" t="str">
        <f ca="1">TRIM(Table1[[#This Row],[Location]])</f>
        <v>Jalan Panglima Awang</v>
      </c>
      <c r="D568" s="3" t="s">
        <v>531</v>
      </c>
      <c r="E568" s="21" t="s">
        <v>5</v>
      </c>
      <c r="F568" s="8">
        <v>1</v>
      </c>
      <c r="H568" s="24"/>
      <c r="I568" s="65">
        <v>111</v>
      </c>
      <c r="J568" s="106">
        <f t="shared" si="74"/>
        <v>1194.7940099999998</v>
      </c>
      <c r="M568" s="50">
        <v>86.11</v>
      </c>
      <c r="N568" s="51">
        <f t="shared" si="75"/>
        <v>7.9998885162441127</v>
      </c>
      <c r="S568" s="8"/>
    </row>
    <row r="569" spans="1:19" x14ac:dyDescent="0.2">
      <c r="A569" s="3" t="s">
        <v>72</v>
      </c>
      <c r="B569" s="3" t="s">
        <v>9</v>
      </c>
      <c r="C569" s="41" t="str">
        <f ca="1">TRIM(Table1[[#This Row],[Location]])</f>
        <v>MYDIN Wholesale Hypermarket MITC</v>
      </c>
      <c r="D569" s="3" t="s">
        <v>531</v>
      </c>
      <c r="E569" s="21" t="s">
        <v>5</v>
      </c>
      <c r="F569" s="8" t="s">
        <v>43</v>
      </c>
      <c r="G569" s="98">
        <v>142</v>
      </c>
      <c r="H569" s="24">
        <v>858</v>
      </c>
      <c r="I569" s="65">
        <v>500</v>
      </c>
      <c r="J569" s="106">
        <f t="shared" si="74"/>
        <v>5381.9549999999999</v>
      </c>
      <c r="K569" s="50">
        <v>17.600000000000001</v>
      </c>
      <c r="L569" s="50">
        <v>34.21</v>
      </c>
      <c r="M569" s="50">
        <v>25.905000000000001</v>
      </c>
      <c r="N569" s="51">
        <f t="shared" si="75"/>
        <v>2.4066555802264982</v>
      </c>
      <c r="S569" s="8"/>
    </row>
    <row r="570" spans="1:19" x14ac:dyDescent="0.2">
      <c r="A570" s="3" t="s">
        <v>72</v>
      </c>
      <c r="B570" s="3" t="s">
        <v>9</v>
      </c>
      <c r="C570" s="41" t="str">
        <f ca="1">TRIM(Table1[[#This Row],[Location]])</f>
        <v>MYDIN Wholesale Hypermarket MITC</v>
      </c>
      <c r="D570" s="3" t="s">
        <v>531</v>
      </c>
      <c r="E570" s="21" t="s">
        <v>5</v>
      </c>
      <c r="F570" s="8" t="s">
        <v>43</v>
      </c>
      <c r="H570" s="24"/>
      <c r="I570" s="65">
        <v>100</v>
      </c>
      <c r="J570" s="106">
        <f t="shared" si="74"/>
        <v>1076.3909999999998</v>
      </c>
      <c r="M570" s="50">
        <v>51.75</v>
      </c>
      <c r="N570" s="51">
        <f t="shared" si="75"/>
        <v>4.807736972658609</v>
      </c>
      <c r="P570" s="25"/>
      <c r="S570" s="8"/>
    </row>
    <row r="571" spans="1:19" x14ac:dyDescent="0.2">
      <c r="A571" s="3" t="s">
        <v>72</v>
      </c>
      <c r="B571" s="3" t="s">
        <v>9</v>
      </c>
      <c r="C571" s="41" t="str">
        <f ca="1">TRIM(Table1[[#This Row],[Location]])</f>
        <v>MYDIN Wholesale Hypermarket MITC</v>
      </c>
      <c r="D571" s="3" t="s">
        <v>531</v>
      </c>
      <c r="E571" s="21" t="s">
        <v>5</v>
      </c>
      <c r="F571" s="36" t="s">
        <v>43</v>
      </c>
      <c r="G571" s="99">
        <v>60</v>
      </c>
      <c r="H571" s="24">
        <v>72</v>
      </c>
      <c r="I571" s="65">
        <v>66</v>
      </c>
      <c r="J571" s="106">
        <f t="shared" si="74"/>
        <v>710.41805999999997</v>
      </c>
      <c r="K571" s="50">
        <v>63.89</v>
      </c>
      <c r="L571" s="50">
        <v>65</v>
      </c>
      <c r="M571" s="50">
        <v>64.444999999999993</v>
      </c>
      <c r="N571" s="51">
        <f t="shared" si="75"/>
        <v>5.9871422068209474</v>
      </c>
      <c r="S571" s="28"/>
    </row>
    <row r="572" spans="1:19" x14ac:dyDescent="0.2">
      <c r="A572" s="3" t="s">
        <v>72</v>
      </c>
      <c r="B572" s="3" t="s">
        <v>9</v>
      </c>
      <c r="C572" s="41" t="str">
        <f ca="1">TRIM(Table1[[#This Row],[Location]])</f>
        <v>MYDIN Wholesale Hypermarket MITC</v>
      </c>
      <c r="D572" s="3" t="s">
        <v>531</v>
      </c>
      <c r="E572" s="21" t="s">
        <v>5</v>
      </c>
      <c r="F572" s="44">
        <v>1</v>
      </c>
      <c r="G572" s="100">
        <v>920</v>
      </c>
      <c r="H572" s="24">
        <v>3289</v>
      </c>
      <c r="I572" s="65">
        <v>2104.5</v>
      </c>
      <c r="J572" s="106">
        <f t="shared" si="74"/>
        <v>22652.648594999999</v>
      </c>
      <c r="K572" s="50">
        <v>5</v>
      </c>
      <c r="L572" s="50">
        <v>12</v>
      </c>
      <c r="M572" s="50">
        <v>8.5</v>
      </c>
      <c r="N572" s="51">
        <f t="shared" si="75"/>
        <v>0.78967660420479568</v>
      </c>
      <c r="S572" s="28"/>
    </row>
    <row r="573" spans="1:19" x14ac:dyDescent="0.2">
      <c r="A573" s="3" t="s">
        <v>72</v>
      </c>
      <c r="B573" s="3" t="s">
        <v>9</v>
      </c>
      <c r="C573" s="41" t="str">
        <f ca="1">TRIM(Table1[[#This Row],[Location]])</f>
        <v>MYDIN Wholesale Hypermarket MITC</v>
      </c>
      <c r="D573" s="3" t="s">
        <v>531</v>
      </c>
      <c r="E573" s="21" t="s">
        <v>5</v>
      </c>
      <c r="F573" s="36">
        <v>1</v>
      </c>
      <c r="G573" s="99">
        <v>70</v>
      </c>
      <c r="H573" s="24">
        <v>72</v>
      </c>
      <c r="I573" s="65">
        <v>71</v>
      </c>
      <c r="J573" s="106">
        <f t="shared" si="74"/>
        <v>764.2376099999999</v>
      </c>
      <c r="K573" s="50">
        <v>40.49</v>
      </c>
      <c r="L573" s="50">
        <v>86.12</v>
      </c>
      <c r="M573" s="50">
        <v>63.305000000000007</v>
      </c>
      <c r="N573" s="51">
        <f t="shared" si="75"/>
        <v>5.8812326387275995</v>
      </c>
      <c r="S573" s="28"/>
    </row>
    <row r="574" spans="1:19" x14ac:dyDescent="0.2">
      <c r="A574" s="3" t="s">
        <v>72</v>
      </c>
      <c r="B574" s="3" t="s">
        <v>9</v>
      </c>
      <c r="C574" s="41" t="str">
        <f ca="1">TRIM(Table1[[#This Row],[Location]])</f>
        <v>Bangunan Graha Maju, Jalan Hang Tuah</v>
      </c>
      <c r="D574" s="3" t="s">
        <v>531</v>
      </c>
      <c r="E574" s="21" t="s">
        <v>46</v>
      </c>
      <c r="F574" s="24" t="s">
        <v>43</v>
      </c>
      <c r="G574" s="101"/>
      <c r="I574" s="9">
        <v>791.5</v>
      </c>
      <c r="J574" s="106">
        <f t="shared" si="74"/>
        <v>8519.6347649999989</v>
      </c>
      <c r="M574" s="50">
        <v>23.14</v>
      </c>
      <c r="N574" s="51">
        <f t="shared" si="75"/>
        <v>2.1497784260351733</v>
      </c>
      <c r="S574" s="28"/>
    </row>
    <row r="575" spans="1:19" x14ac:dyDescent="0.2">
      <c r="A575" s="3" t="s">
        <v>72</v>
      </c>
      <c r="B575" s="3" t="s">
        <v>9</v>
      </c>
      <c r="C575" s="41" t="str">
        <f ca="1">TRIM(Table1[[#This Row],[Location]])</f>
        <v>Bangunan Graha Maju, Jalan Hang Tuah</v>
      </c>
      <c r="D575" s="3" t="s">
        <v>531</v>
      </c>
      <c r="E575" s="21" t="s">
        <v>46</v>
      </c>
      <c r="F575" s="24">
        <v>1</v>
      </c>
      <c r="G575" s="101"/>
      <c r="I575" s="9">
        <v>929</v>
      </c>
      <c r="J575" s="106">
        <f t="shared" si="74"/>
        <v>9999.6723899999997</v>
      </c>
      <c r="M575" s="50">
        <v>19.43</v>
      </c>
      <c r="N575" s="51">
        <f t="shared" si="75"/>
        <v>1.8051078140822565</v>
      </c>
      <c r="S575" s="28"/>
    </row>
    <row r="576" spans="1:19" x14ac:dyDescent="0.2">
      <c r="A576" s="3" t="s">
        <v>72</v>
      </c>
      <c r="B576" s="3" t="s">
        <v>9</v>
      </c>
      <c r="C576" s="41" t="str">
        <f ca="1">TRIM(Table1[[#This Row],[Location]])</f>
        <v>Bangunan Graha Maju, Jalan Hang Tuah</v>
      </c>
      <c r="D576" s="3" t="s">
        <v>531</v>
      </c>
      <c r="E576" s="21" t="s">
        <v>46</v>
      </c>
      <c r="F576" s="24">
        <v>1</v>
      </c>
      <c r="G576" s="101"/>
      <c r="I576" s="9">
        <v>1635</v>
      </c>
      <c r="J576" s="106">
        <f t="shared" si="74"/>
        <v>17598.992849999999</v>
      </c>
      <c r="M576" s="50">
        <v>21.53</v>
      </c>
      <c r="N576" s="51">
        <f t="shared" si="75"/>
        <v>2.0002043868857942</v>
      </c>
      <c r="S576" s="8"/>
    </row>
    <row r="577" spans="1:19" x14ac:dyDescent="0.2">
      <c r="A577" s="3" t="s">
        <v>72</v>
      </c>
      <c r="B577" s="3" t="s">
        <v>9</v>
      </c>
      <c r="C577" s="41" t="str">
        <f ca="1">TRIM(Table1[[#This Row],[Location]])</f>
        <v>Bangunan Graha Maju, Jalan Hang Tuah</v>
      </c>
      <c r="D577" s="3" t="s">
        <v>531</v>
      </c>
      <c r="E577" s="21" t="s">
        <v>46</v>
      </c>
      <c r="F577" s="24">
        <v>2</v>
      </c>
      <c r="G577" s="101"/>
      <c r="I577" s="9">
        <v>929</v>
      </c>
      <c r="J577" s="106">
        <f t="shared" si="74"/>
        <v>9999.6723899999997</v>
      </c>
      <c r="M577" s="50">
        <v>19.43</v>
      </c>
      <c r="N577" s="51">
        <f t="shared" si="75"/>
        <v>1.8051078140822565</v>
      </c>
      <c r="S577" s="28"/>
    </row>
    <row r="578" spans="1:19" x14ac:dyDescent="0.2">
      <c r="A578" s="3" t="s">
        <v>72</v>
      </c>
      <c r="B578" s="3" t="s">
        <v>9</v>
      </c>
      <c r="C578" s="41" t="str">
        <f ca="1">TRIM(Table1[[#This Row],[Location]])</f>
        <v>Bangunan Graha Maju, Jalan Hang Tuah</v>
      </c>
      <c r="D578" s="3" t="s">
        <v>531</v>
      </c>
      <c r="E578" s="21" t="s">
        <v>46</v>
      </c>
      <c r="F578" s="24">
        <v>2</v>
      </c>
      <c r="G578" s="101"/>
      <c r="I578" s="9">
        <v>461</v>
      </c>
      <c r="J578" s="106">
        <f t="shared" ref="J578:J641" si="76">I578*10.76391</f>
        <v>4962.1625099999992</v>
      </c>
      <c r="M578" s="50">
        <v>19</v>
      </c>
      <c r="N578" s="51">
        <f t="shared" ref="N578:N641" si="77">M578/10.7639</f>
        <v>1.7651594682224845</v>
      </c>
      <c r="S578" s="28"/>
    </row>
    <row r="579" spans="1:19" x14ac:dyDescent="0.2">
      <c r="A579" s="3" t="s">
        <v>72</v>
      </c>
      <c r="B579" s="3" t="s">
        <v>9</v>
      </c>
      <c r="C579" s="41" t="str">
        <f ca="1">TRIM(Table1[[#This Row],[Location]])</f>
        <v>Bangunan Graha Maju, Jalan Hang Tuah</v>
      </c>
      <c r="D579" s="3" t="s">
        <v>531</v>
      </c>
      <c r="E579" s="21" t="s">
        <v>46</v>
      </c>
      <c r="F579" s="24">
        <v>3</v>
      </c>
      <c r="G579" s="101"/>
      <c r="I579" s="9">
        <v>929</v>
      </c>
      <c r="J579" s="106">
        <f t="shared" si="76"/>
        <v>9999.6723899999997</v>
      </c>
      <c r="M579" s="50">
        <v>21.31</v>
      </c>
      <c r="N579" s="51">
        <f t="shared" si="77"/>
        <v>1.9797656983063758</v>
      </c>
    </row>
    <row r="580" spans="1:19" x14ac:dyDescent="0.2">
      <c r="A580" s="3" t="s">
        <v>72</v>
      </c>
      <c r="B580" s="3" t="s">
        <v>9</v>
      </c>
      <c r="C580" s="41" t="str">
        <f ca="1">TRIM(Table1[[#This Row],[Location]])</f>
        <v>Bangunan Graha Maju, Jalan Hang Tuah</v>
      </c>
      <c r="D580" s="3" t="s">
        <v>531</v>
      </c>
      <c r="E580" s="21" t="s">
        <v>46</v>
      </c>
      <c r="F580" s="24">
        <v>3</v>
      </c>
      <c r="G580" s="101"/>
      <c r="I580" s="9">
        <v>461</v>
      </c>
      <c r="J580" s="106">
        <f t="shared" si="76"/>
        <v>4962.1625099999992</v>
      </c>
      <c r="M580" s="50">
        <v>19</v>
      </c>
      <c r="N580" s="51">
        <f t="shared" si="77"/>
        <v>1.7651594682224845</v>
      </c>
    </row>
    <row r="581" spans="1:19" x14ac:dyDescent="0.2">
      <c r="A581" s="3" t="s">
        <v>72</v>
      </c>
      <c r="B581" s="3" t="s">
        <v>9</v>
      </c>
      <c r="C581" s="41" t="str">
        <f ca="1">TRIM(Table1[[#This Row],[Location]])</f>
        <v>Bangunan Graha Maju, Jalan Hang Tuah</v>
      </c>
      <c r="D581" s="3" t="s">
        <v>531</v>
      </c>
      <c r="E581" s="21" t="s">
        <v>46</v>
      </c>
      <c r="F581" s="24">
        <v>4</v>
      </c>
      <c r="G581" s="101"/>
      <c r="I581" s="9">
        <v>104.05</v>
      </c>
      <c r="J581" s="106">
        <f t="shared" si="76"/>
        <v>1119.9848354999999</v>
      </c>
      <c r="M581" s="50">
        <v>23.57</v>
      </c>
      <c r="N581" s="51">
        <f t="shared" si="77"/>
        <v>2.1897267718949451</v>
      </c>
    </row>
    <row r="582" spans="1:19" x14ac:dyDescent="0.2">
      <c r="A582" s="3" t="s">
        <v>72</v>
      </c>
      <c r="B582" s="3" t="s">
        <v>9</v>
      </c>
      <c r="C582" s="41" t="str">
        <f ca="1">TRIM(Table1[[#This Row],[Location]])</f>
        <v>Bangunan Graha Maju, Jalan Hang Tuah</v>
      </c>
      <c r="D582" s="3" t="s">
        <v>531</v>
      </c>
      <c r="E582" s="21" t="s">
        <v>46</v>
      </c>
      <c r="F582" s="24">
        <v>4</v>
      </c>
      <c r="G582" s="101"/>
      <c r="I582" s="9">
        <v>308</v>
      </c>
      <c r="J582" s="106">
        <f t="shared" si="76"/>
        <v>3315.2842799999999</v>
      </c>
      <c r="M582" s="50">
        <v>21.52</v>
      </c>
      <c r="N582" s="51">
        <f t="shared" si="77"/>
        <v>1.9992753555867298</v>
      </c>
    </row>
    <row r="583" spans="1:19" x14ac:dyDescent="0.2">
      <c r="A583" s="3" t="s">
        <v>72</v>
      </c>
      <c r="B583" s="3" t="s">
        <v>9</v>
      </c>
      <c r="C583" s="41" t="str">
        <f ca="1">TRIM(Table1[[#This Row],[Location]])</f>
        <v>Bangunan Graha Maju, Jalan Hang Tuah</v>
      </c>
      <c r="D583" s="3" t="s">
        <v>531</v>
      </c>
      <c r="E583" s="21" t="s">
        <v>46</v>
      </c>
      <c r="F583" s="24">
        <v>4</v>
      </c>
      <c r="G583" s="101"/>
      <c r="I583" s="9">
        <v>432.56</v>
      </c>
      <c r="J583" s="106">
        <f t="shared" si="76"/>
        <v>4656.0369095999995</v>
      </c>
      <c r="K583" s="50">
        <v>19.149999999999999</v>
      </c>
      <c r="L583" s="50">
        <v>20.45</v>
      </c>
      <c r="M583" s="50">
        <f>AVERAGE(K583,L583)</f>
        <v>19.799999999999997</v>
      </c>
      <c r="N583" s="51">
        <f t="shared" si="77"/>
        <v>1.8394819721476414</v>
      </c>
    </row>
    <row r="584" spans="1:19" x14ac:dyDescent="0.2">
      <c r="A584" s="3" t="s">
        <v>72</v>
      </c>
      <c r="B584" s="3" t="s">
        <v>9</v>
      </c>
      <c r="C584" s="41" t="str">
        <f ca="1">TRIM(Table1[[#This Row],[Location]])</f>
        <v>Bangunan Graha Maju, Jalan Hang Tuah</v>
      </c>
      <c r="D584" s="3" t="s">
        <v>531</v>
      </c>
      <c r="E584" s="21" t="s">
        <v>46</v>
      </c>
      <c r="F584" s="24">
        <v>4</v>
      </c>
      <c r="G584" s="101"/>
      <c r="I584" s="9">
        <v>450.4</v>
      </c>
      <c r="J584" s="106">
        <f t="shared" si="76"/>
        <v>4848.0650639999994</v>
      </c>
      <c r="M584" s="50">
        <v>16.25</v>
      </c>
      <c r="N584" s="51">
        <f t="shared" si="77"/>
        <v>1.5096758609797565</v>
      </c>
    </row>
    <row r="585" spans="1:19" x14ac:dyDescent="0.2">
      <c r="A585" s="3" t="s">
        <v>72</v>
      </c>
      <c r="B585" s="3" t="s">
        <v>9</v>
      </c>
      <c r="C585" s="41" t="str">
        <f ca="1">TRIM(Table1[[#This Row],[Location]])</f>
        <v>Bangunan Graha Maju, Jalan Hang Tuah</v>
      </c>
      <c r="D585" s="3" t="s">
        <v>531</v>
      </c>
      <c r="E585" s="21" t="s">
        <v>46</v>
      </c>
      <c r="F585" s="24">
        <v>4</v>
      </c>
      <c r="G585" s="101"/>
      <c r="I585" s="9">
        <v>591</v>
      </c>
      <c r="J585" s="106">
        <f t="shared" si="76"/>
        <v>6361.4708099999998</v>
      </c>
      <c r="M585" s="50">
        <v>14.38</v>
      </c>
      <c r="N585" s="51">
        <f t="shared" si="77"/>
        <v>1.3359470080547016</v>
      </c>
    </row>
    <row r="586" spans="1:19" x14ac:dyDescent="0.2">
      <c r="A586" s="3" t="s">
        <v>72</v>
      </c>
      <c r="B586" s="3" t="s">
        <v>9</v>
      </c>
      <c r="C586" s="41" t="str">
        <f ca="1">TRIM(Table1[[#This Row],[Location]])</f>
        <v>Bangunan Graha Maju, Jalan Hang Tuah</v>
      </c>
      <c r="D586" s="3" t="s">
        <v>531</v>
      </c>
      <c r="E586" s="21" t="s">
        <v>46</v>
      </c>
      <c r="F586" s="24">
        <v>5</v>
      </c>
      <c r="G586" s="101"/>
      <c r="I586" s="9">
        <v>218</v>
      </c>
      <c r="J586" s="106">
        <f t="shared" si="76"/>
        <v>2346.5323799999996</v>
      </c>
      <c r="M586" s="50">
        <v>21.52</v>
      </c>
      <c r="N586" s="51">
        <f t="shared" si="77"/>
        <v>1.9992753555867298</v>
      </c>
    </row>
    <row r="587" spans="1:19" x14ac:dyDescent="0.2">
      <c r="A587" s="3" t="s">
        <v>72</v>
      </c>
      <c r="B587" s="3" t="s">
        <v>9</v>
      </c>
      <c r="C587" s="41" t="str">
        <f ca="1">TRIM(Table1[[#This Row],[Location]])</f>
        <v>Bangunan Graha Maju, Jalan Hang Tuah</v>
      </c>
      <c r="D587" s="3" t="s">
        <v>531</v>
      </c>
      <c r="E587" s="21" t="s">
        <v>46</v>
      </c>
      <c r="F587" s="24">
        <v>5</v>
      </c>
      <c r="G587" s="101"/>
      <c r="I587" s="9">
        <v>580.29999999999995</v>
      </c>
      <c r="J587" s="106">
        <f t="shared" si="76"/>
        <v>6246.2969729999986</v>
      </c>
      <c r="M587" s="50">
        <v>19.38</v>
      </c>
      <c r="N587" s="51">
        <f t="shared" si="77"/>
        <v>1.800462657586934</v>
      </c>
    </row>
    <row r="588" spans="1:19" x14ac:dyDescent="0.2">
      <c r="A588" s="3" t="s">
        <v>72</v>
      </c>
      <c r="B588" s="3" t="s">
        <v>9</v>
      </c>
      <c r="C588" s="41" t="str">
        <f ca="1">TRIM(Table1[[#This Row],[Location]])</f>
        <v>Bangunan Graha Maju, Jalan Hang Tuah</v>
      </c>
      <c r="D588" s="3" t="s">
        <v>531</v>
      </c>
      <c r="E588" s="21" t="s">
        <v>46</v>
      </c>
      <c r="F588" s="24" t="s">
        <v>79</v>
      </c>
      <c r="G588" s="101"/>
      <c r="I588" s="9">
        <v>1110</v>
      </c>
      <c r="J588" s="106">
        <f t="shared" si="76"/>
        <v>11947.9401</v>
      </c>
      <c r="K588" s="50">
        <v>20</v>
      </c>
      <c r="L588" s="50">
        <v>23.75</v>
      </c>
      <c r="M588" s="50">
        <f>AVERAGE(K588,L588)</f>
        <v>21.875</v>
      </c>
      <c r="N588" s="51">
        <f t="shared" si="77"/>
        <v>2.0322559667035183</v>
      </c>
    </row>
    <row r="589" spans="1:19" x14ac:dyDescent="0.2">
      <c r="A589" s="3" t="s">
        <v>72</v>
      </c>
      <c r="B589" s="3" t="s">
        <v>9</v>
      </c>
      <c r="C589" s="41" t="str">
        <f ca="1">TRIM(Table1[[#This Row],[Location]])</f>
        <v>Bangunan Graha Maju, Jalan Hang Tuah</v>
      </c>
      <c r="D589" s="3" t="s">
        <v>531</v>
      </c>
      <c r="E589" s="21" t="s">
        <v>46</v>
      </c>
      <c r="F589" s="24" t="s">
        <v>80</v>
      </c>
      <c r="G589" s="101"/>
      <c r="I589" s="9">
        <v>523</v>
      </c>
      <c r="J589" s="106">
        <f t="shared" si="76"/>
        <v>5629.5249299999996</v>
      </c>
      <c r="M589" s="50">
        <v>17.760000000000002</v>
      </c>
      <c r="N589" s="51">
        <f t="shared" si="77"/>
        <v>1.6499595871384909</v>
      </c>
    </row>
    <row r="590" spans="1:19" x14ac:dyDescent="0.2">
      <c r="A590" s="3" t="s">
        <v>72</v>
      </c>
      <c r="B590" s="3" t="s">
        <v>9</v>
      </c>
      <c r="C590" s="41" t="str">
        <f ca="1">TRIM(Table1[[#This Row],[Location]])</f>
        <v>Bangunan Graha Maju, Jalan Hang Tuah</v>
      </c>
      <c r="D590" s="3" t="s">
        <v>531</v>
      </c>
      <c r="E590" s="21" t="s">
        <v>46</v>
      </c>
      <c r="F590" s="24" t="s">
        <v>81</v>
      </c>
      <c r="G590" s="101"/>
      <c r="I590" s="9">
        <v>523</v>
      </c>
      <c r="J590" s="106">
        <f t="shared" si="76"/>
        <v>5629.5249299999996</v>
      </c>
      <c r="M590" s="50">
        <v>17.760000000000002</v>
      </c>
      <c r="N590" s="51">
        <f t="shared" si="77"/>
        <v>1.6499595871384909</v>
      </c>
    </row>
    <row r="591" spans="1:19" x14ac:dyDescent="0.2">
      <c r="A591" s="3" t="s">
        <v>72</v>
      </c>
      <c r="B591" s="3" t="s">
        <v>9</v>
      </c>
      <c r="C591" s="41" t="str">
        <f ca="1">TRIM(Table1[[#This Row],[Location]])</f>
        <v>Bangunan Graha Maju, Jalan Hang Tuah</v>
      </c>
      <c r="D591" s="3" t="s">
        <v>531</v>
      </c>
      <c r="E591" s="21" t="s">
        <v>46</v>
      </c>
      <c r="F591" s="24" t="s">
        <v>81</v>
      </c>
      <c r="G591" s="101"/>
      <c r="I591" s="9">
        <v>1635</v>
      </c>
      <c r="J591" s="106">
        <f t="shared" si="76"/>
        <v>17598.992849999999</v>
      </c>
      <c r="M591" s="50">
        <v>22.6</v>
      </c>
      <c r="N591" s="51">
        <f t="shared" si="77"/>
        <v>2.0996107358856921</v>
      </c>
    </row>
    <row r="592" spans="1:19" x14ac:dyDescent="0.2">
      <c r="A592" s="3" t="s">
        <v>72</v>
      </c>
      <c r="B592" s="3" t="s">
        <v>9</v>
      </c>
      <c r="C592" s="41" t="str">
        <f ca="1">TRIM(Table1[[#This Row],[Location]])</f>
        <v>Bangunan Graha Maju, Jalan Hang Tuah</v>
      </c>
      <c r="D592" s="3" t="s">
        <v>531</v>
      </c>
      <c r="E592" s="21" t="s">
        <v>46</v>
      </c>
      <c r="F592" s="24" t="s">
        <v>82</v>
      </c>
      <c r="G592" s="101"/>
      <c r="I592" s="9">
        <v>523</v>
      </c>
      <c r="J592" s="106">
        <f t="shared" si="76"/>
        <v>5629.5249299999996</v>
      </c>
      <c r="M592" s="50">
        <v>21.52</v>
      </c>
      <c r="N592" s="51">
        <f t="shared" si="77"/>
        <v>1.9992753555867298</v>
      </c>
    </row>
    <row r="593" spans="1:14" x14ac:dyDescent="0.2">
      <c r="A593" s="3" t="s">
        <v>72</v>
      </c>
      <c r="B593" s="3" t="s">
        <v>9</v>
      </c>
      <c r="C593" s="41" t="str">
        <f ca="1">TRIM(Table1[[#This Row],[Location]])</f>
        <v>Bangunan Graha Maju, Jalan Hang Tuah</v>
      </c>
      <c r="D593" s="3" t="s">
        <v>531</v>
      </c>
      <c r="E593" s="21" t="s">
        <v>46</v>
      </c>
      <c r="F593" s="24" t="s">
        <v>83</v>
      </c>
      <c r="G593" s="101"/>
      <c r="I593" s="9">
        <v>523</v>
      </c>
      <c r="J593" s="106">
        <f t="shared" si="76"/>
        <v>5629.5249299999996</v>
      </c>
      <c r="M593" s="50">
        <v>21.52</v>
      </c>
      <c r="N593" s="51">
        <f t="shared" si="77"/>
        <v>1.9992753555867298</v>
      </c>
    </row>
    <row r="594" spans="1:14" x14ac:dyDescent="0.2">
      <c r="A594" s="3" t="s">
        <v>72</v>
      </c>
      <c r="B594" s="3" t="s">
        <v>9</v>
      </c>
      <c r="C594" s="41" t="str">
        <f ca="1">TRIM(Table1[[#This Row],[Location]])</f>
        <v>Bangunan Graha Maju, Jalan Hang Tuah</v>
      </c>
      <c r="D594" s="3" t="s">
        <v>531</v>
      </c>
      <c r="E594" s="21" t="s">
        <v>46</v>
      </c>
      <c r="F594" s="24" t="s">
        <v>83</v>
      </c>
      <c r="G594" s="101"/>
      <c r="I594" s="9">
        <v>1110</v>
      </c>
      <c r="J594" s="106">
        <f t="shared" si="76"/>
        <v>11947.9401</v>
      </c>
      <c r="M594" s="50">
        <v>17.3</v>
      </c>
      <c r="N594" s="51">
        <f t="shared" si="77"/>
        <v>1.6072241473815254</v>
      </c>
    </row>
    <row r="595" spans="1:14" x14ac:dyDescent="0.2">
      <c r="A595" s="3" t="s">
        <v>72</v>
      </c>
      <c r="B595" s="3" t="s">
        <v>9</v>
      </c>
      <c r="C595" s="41" t="str">
        <f ca="1">TRIM(Table1[[#This Row],[Location]])</f>
        <v>Bangunan Graha Maju, Jalan Hang Tuah</v>
      </c>
      <c r="D595" s="3" t="s">
        <v>531</v>
      </c>
      <c r="E595" s="21" t="s">
        <v>46</v>
      </c>
      <c r="F595" s="24" t="s">
        <v>83</v>
      </c>
      <c r="G595" s="101"/>
      <c r="I595" s="9">
        <v>345</v>
      </c>
      <c r="J595" s="106">
        <f t="shared" si="76"/>
        <v>3713.5489499999999</v>
      </c>
      <c r="M595" s="50">
        <v>22.6</v>
      </c>
      <c r="N595" s="51">
        <f t="shared" si="77"/>
        <v>2.0996107358856921</v>
      </c>
    </row>
    <row r="596" spans="1:14" x14ac:dyDescent="0.2">
      <c r="A596" s="3" t="s">
        <v>72</v>
      </c>
      <c r="B596" s="3" t="s">
        <v>9</v>
      </c>
      <c r="C596" s="41" t="str">
        <f ca="1">TRIM(Table1[[#This Row],[Location]])</f>
        <v>Bangunan Graha Maju, Jalan Hang Tuah</v>
      </c>
      <c r="D596" s="3" t="s">
        <v>531</v>
      </c>
      <c r="E596" s="21" t="s">
        <v>46</v>
      </c>
      <c r="F596" s="24">
        <v>10</v>
      </c>
      <c r="G596" s="101"/>
      <c r="I596" s="9">
        <v>958.9</v>
      </c>
      <c r="J596" s="106">
        <f t="shared" si="76"/>
        <v>10321.513298999998</v>
      </c>
      <c r="M596" s="50">
        <v>21.5</v>
      </c>
      <c r="N596" s="51">
        <f t="shared" si="77"/>
        <v>1.9974172929886009</v>
      </c>
    </row>
    <row r="597" spans="1:14" x14ac:dyDescent="0.2">
      <c r="A597" s="3" t="s">
        <v>72</v>
      </c>
      <c r="B597" s="3" t="s">
        <v>9</v>
      </c>
      <c r="C597" s="41" t="str">
        <f ca="1">TRIM(Table1[[#This Row],[Location]])</f>
        <v>Bangunan Graha Maju, Jalan Hang Tuah</v>
      </c>
      <c r="D597" s="3" t="s">
        <v>531</v>
      </c>
      <c r="E597" s="21" t="s">
        <v>46</v>
      </c>
      <c r="F597" s="24">
        <v>10</v>
      </c>
      <c r="G597" s="101"/>
      <c r="I597" s="9">
        <v>221</v>
      </c>
      <c r="J597" s="106">
        <f t="shared" si="76"/>
        <v>2378.82411</v>
      </c>
      <c r="M597" s="50">
        <v>22.6</v>
      </c>
      <c r="N597" s="51">
        <f t="shared" si="77"/>
        <v>2.0996107358856921</v>
      </c>
    </row>
    <row r="598" spans="1:14" x14ac:dyDescent="0.2">
      <c r="A598" s="3" t="s">
        <v>72</v>
      </c>
      <c r="B598" s="3" t="s">
        <v>9</v>
      </c>
      <c r="C598" s="41" t="str">
        <f ca="1">TRIM(Table1[[#This Row],[Location]])</f>
        <v>Bangunan Graha Maju, Jalan Hang Tuah</v>
      </c>
      <c r="D598" s="3" t="s">
        <v>531</v>
      </c>
      <c r="E598" s="21" t="s">
        <v>46</v>
      </c>
      <c r="F598" s="24">
        <v>11</v>
      </c>
      <c r="G598" s="101"/>
      <c r="I598" s="9">
        <v>525</v>
      </c>
      <c r="J598" s="106">
        <f t="shared" si="76"/>
        <v>5651.0527499999998</v>
      </c>
      <c r="M598" s="50">
        <v>19.149999999999999</v>
      </c>
      <c r="N598" s="51">
        <f t="shared" si="77"/>
        <v>1.7790949377084513</v>
      </c>
    </row>
    <row r="599" spans="1:14" x14ac:dyDescent="0.2">
      <c r="A599" s="3" t="s">
        <v>72</v>
      </c>
      <c r="B599" s="3" t="s">
        <v>9</v>
      </c>
      <c r="C599" s="41" t="str">
        <f ca="1">TRIM(Table1[[#This Row],[Location]])</f>
        <v>Wisma Air, Jalan Hang Tuah</v>
      </c>
      <c r="D599" s="3" t="s">
        <v>531</v>
      </c>
      <c r="E599" s="21" t="s">
        <v>46</v>
      </c>
      <c r="F599" s="24" t="s">
        <v>43</v>
      </c>
      <c r="G599" s="101"/>
      <c r="I599" s="9">
        <v>27.2</v>
      </c>
      <c r="J599" s="106">
        <f t="shared" si="76"/>
        <v>292.77835199999998</v>
      </c>
      <c r="M599" s="50">
        <v>40.9</v>
      </c>
      <c r="N599" s="51">
        <f t="shared" si="77"/>
        <v>3.799738013173664</v>
      </c>
    </row>
    <row r="600" spans="1:14" x14ac:dyDescent="0.2">
      <c r="A600" s="3" t="s">
        <v>72</v>
      </c>
      <c r="B600" s="3" t="s">
        <v>9</v>
      </c>
      <c r="C600" s="41" t="str">
        <f ca="1">TRIM(Table1[[#This Row],[Location]])</f>
        <v>Bangunan Bank Rakyat, Cawangan Melaka</v>
      </c>
      <c r="D600" s="3" t="s">
        <v>531</v>
      </c>
      <c r="E600" s="21" t="s">
        <v>46</v>
      </c>
      <c r="F600" s="24" t="s">
        <v>84</v>
      </c>
      <c r="G600" s="101"/>
      <c r="I600" s="9">
        <v>306.8</v>
      </c>
      <c r="J600" s="106">
        <f t="shared" si="76"/>
        <v>3302.3675880000001</v>
      </c>
      <c r="M600" s="50">
        <v>13.9</v>
      </c>
      <c r="N600" s="51">
        <f t="shared" si="77"/>
        <v>1.2913535056996071</v>
      </c>
    </row>
    <row r="601" spans="1:14" x14ac:dyDescent="0.2">
      <c r="A601" s="3" t="s">
        <v>72</v>
      </c>
      <c r="B601" s="3" t="s">
        <v>9</v>
      </c>
      <c r="C601" s="41" t="str">
        <f ca="1">TRIM(Table1[[#This Row],[Location]])</f>
        <v>Bangunan Bank Rakyat, Cawangan Melaka</v>
      </c>
      <c r="D601" s="3" t="s">
        <v>531</v>
      </c>
      <c r="E601" s="21" t="s">
        <v>46</v>
      </c>
      <c r="F601" s="24">
        <v>4</v>
      </c>
      <c r="G601" s="101"/>
      <c r="I601" s="9">
        <v>169.4</v>
      </c>
      <c r="J601" s="106">
        <f t="shared" si="76"/>
        <v>1823.406354</v>
      </c>
      <c r="M601" s="50">
        <v>13.9</v>
      </c>
      <c r="N601" s="51">
        <f t="shared" si="77"/>
        <v>1.2913535056996071</v>
      </c>
    </row>
    <row r="602" spans="1:14" x14ac:dyDescent="0.2">
      <c r="A602" s="3" t="s">
        <v>72</v>
      </c>
      <c r="B602" s="3" t="s">
        <v>9</v>
      </c>
      <c r="C602" s="41" t="str">
        <f ca="1">TRIM(Table1[[#This Row],[Location]])</f>
        <v>Bangunan Bank Rakyat, Cawangan Melaka</v>
      </c>
      <c r="D602" s="3" t="s">
        <v>531</v>
      </c>
      <c r="E602" s="21" t="s">
        <v>46</v>
      </c>
      <c r="F602" s="24">
        <v>4</v>
      </c>
      <c r="G602" s="101"/>
      <c r="I602" s="9">
        <v>264</v>
      </c>
      <c r="J602" s="106">
        <f t="shared" si="76"/>
        <v>2841.6722399999999</v>
      </c>
      <c r="M602" s="50">
        <v>22.07</v>
      </c>
      <c r="N602" s="51">
        <f t="shared" si="77"/>
        <v>2.0503720770352754</v>
      </c>
    </row>
    <row r="603" spans="1:14" x14ac:dyDescent="0.2">
      <c r="A603" s="3" t="s">
        <v>72</v>
      </c>
      <c r="B603" s="3" t="s">
        <v>9</v>
      </c>
      <c r="C603" s="41" t="str">
        <f ca="1">TRIM(Table1[[#This Row],[Location]])</f>
        <v>Bangunan Bank Rakyat, Cawangan Melaka</v>
      </c>
      <c r="D603" s="3" t="s">
        <v>531</v>
      </c>
      <c r="E603" s="21" t="s">
        <v>46</v>
      </c>
      <c r="F603" s="24">
        <v>5</v>
      </c>
      <c r="G603" s="101"/>
      <c r="I603" s="9">
        <v>123.37</v>
      </c>
      <c r="J603" s="106">
        <f t="shared" si="76"/>
        <v>1327.9435767</v>
      </c>
      <c r="M603" s="50">
        <v>13.9</v>
      </c>
      <c r="N603" s="51">
        <f t="shared" si="77"/>
        <v>1.2913535056996071</v>
      </c>
    </row>
    <row r="604" spans="1:14" x14ac:dyDescent="0.2">
      <c r="A604" s="3" t="s">
        <v>72</v>
      </c>
      <c r="B604" s="3" t="s">
        <v>9</v>
      </c>
      <c r="C604" s="41" t="str">
        <f ca="1">TRIM(Table1[[#This Row],[Location]])</f>
        <v>Bangunan Bank Rakyat, Cawangan Melaka</v>
      </c>
      <c r="D604" s="3" t="s">
        <v>531</v>
      </c>
      <c r="E604" s="21" t="s">
        <v>46</v>
      </c>
      <c r="F604" s="24">
        <v>6</v>
      </c>
      <c r="G604" s="101"/>
      <c r="I604" s="9">
        <v>466.65</v>
      </c>
      <c r="J604" s="106">
        <f t="shared" si="76"/>
        <v>5022.9786014999991</v>
      </c>
      <c r="M604" s="50">
        <v>13.9</v>
      </c>
      <c r="N604" s="51">
        <f t="shared" si="77"/>
        <v>1.2913535056996071</v>
      </c>
    </row>
    <row r="605" spans="1:14" x14ac:dyDescent="0.2">
      <c r="A605" s="3" t="s">
        <v>72</v>
      </c>
      <c r="B605" s="3" t="s">
        <v>9</v>
      </c>
      <c r="C605" s="41" t="str">
        <f ca="1">TRIM(Table1[[#This Row],[Location]])</f>
        <v>Plaza Jayamuda, Jalan Pelanduk Putih</v>
      </c>
      <c r="D605" s="3" t="s">
        <v>531</v>
      </c>
      <c r="E605" s="21" t="s">
        <v>46</v>
      </c>
      <c r="F605" s="24">
        <v>1</v>
      </c>
      <c r="G605" s="101"/>
      <c r="I605" s="9">
        <v>43.85</v>
      </c>
      <c r="J605" s="106">
        <f t="shared" si="76"/>
        <v>471.99745350000001</v>
      </c>
      <c r="M605" s="50">
        <v>9.1199999999999992</v>
      </c>
      <c r="N605" s="51">
        <f t="shared" si="77"/>
        <v>0.84727654474679248</v>
      </c>
    </row>
    <row r="606" spans="1:14" x14ac:dyDescent="0.2">
      <c r="A606" s="3" t="s">
        <v>72</v>
      </c>
      <c r="B606" s="3" t="s">
        <v>9</v>
      </c>
      <c r="C606" s="41" t="str">
        <f ca="1">TRIM(Table1[[#This Row],[Location]])</f>
        <v>Plaza Jayamuda, Jalan Pelanduk Putih</v>
      </c>
      <c r="D606" s="3" t="s">
        <v>531</v>
      </c>
      <c r="E606" s="21" t="s">
        <v>46</v>
      </c>
      <c r="F606" s="24">
        <v>2</v>
      </c>
      <c r="G606" s="101"/>
      <c r="I606" s="9">
        <v>100.33</v>
      </c>
      <c r="J606" s="106">
        <f t="shared" si="76"/>
        <v>1079.9430903</v>
      </c>
      <c r="M606" s="50">
        <v>6.48</v>
      </c>
      <c r="N606" s="51">
        <f t="shared" si="77"/>
        <v>0.60201228179377364</v>
      </c>
    </row>
    <row r="607" spans="1:14" x14ac:dyDescent="0.2">
      <c r="A607" s="3" t="s">
        <v>72</v>
      </c>
      <c r="B607" s="3" t="s">
        <v>9</v>
      </c>
      <c r="C607" s="41" t="str">
        <f ca="1">TRIM(Table1[[#This Row],[Location]])</f>
        <v>Plaza Jayamuda, Jalan Pelanduk Putih</v>
      </c>
      <c r="D607" s="3" t="s">
        <v>531</v>
      </c>
      <c r="E607" s="21" t="s">
        <v>46</v>
      </c>
      <c r="F607" s="24">
        <v>4</v>
      </c>
      <c r="G607" s="101"/>
      <c r="I607" s="9">
        <v>223</v>
      </c>
      <c r="J607" s="106">
        <f t="shared" si="76"/>
        <v>2400.3519299999998</v>
      </c>
      <c r="M607" s="50">
        <v>6.28</v>
      </c>
      <c r="N607" s="51">
        <f t="shared" si="77"/>
        <v>0.58343165581248435</v>
      </c>
    </row>
    <row r="608" spans="1:14" x14ac:dyDescent="0.2">
      <c r="A608" s="3" t="s">
        <v>72</v>
      </c>
      <c r="B608" s="3" t="s">
        <v>9</v>
      </c>
      <c r="C608" s="41" t="str">
        <f ca="1">TRIM(Table1[[#This Row],[Location]])</f>
        <v>Plaza Jayamuda, Jalan Pelanduk Putih</v>
      </c>
      <c r="D608" s="3" t="s">
        <v>531</v>
      </c>
      <c r="E608" s="21" t="s">
        <v>46</v>
      </c>
      <c r="F608" s="24">
        <v>4</v>
      </c>
      <c r="G608" s="101"/>
      <c r="I608" s="9">
        <v>103</v>
      </c>
      <c r="J608" s="106">
        <f t="shared" si="76"/>
        <v>1108.68273</v>
      </c>
      <c r="M608" s="50">
        <v>9.7899999999999991</v>
      </c>
      <c r="N608" s="51">
        <f t="shared" si="77"/>
        <v>0.90952164178411166</v>
      </c>
    </row>
    <row r="609" spans="1:14" x14ac:dyDescent="0.2">
      <c r="A609" s="3" t="s">
        <v>72</v>
      </c>
      <c r="B609" s="3" t="s">
        <v>9</v>
      </c>
      <c r="C609" s="41" t="str">
        <f ca="1">TRIM(Table1[[#This Row],[Location]])</f>
        <v>Bangunan Tabung Haji, Jalan Banda Kaba</v>
      </c>
      <c r="D609" s="3" t="s">
        <v>531</v>
      </c>
      <c r="E609" s="21" t="s">
        <v>46</v>
      </c>
      <c r="F609" s="24" t="s">
        <v>43</v>
      </c>
      <c r="G609" s="101"/>
      <c r="I609" s="9">
        <v>146</v>
      </c>
      <c r="J609" s="106">
        <f t="shared" si="76"/>
        <v>1571.5308599999998</v>
      </c>
      <c r="M609" s="50">
        <v>22.5</v>
      </c>
      <c r="N609" s="51">
        <f t="shared" si="77"/>
        <v>2.0903204228950476</v>
      </c>
    </row>
    <row r="610" spans="1:14" x14ac:dyDescent="0.2">
      <c r="A610" s="3" t="s">
        <v>72</v>
      </c>
      <c r="B610" s="3" t="s">
        <v>9</v>
      </c>
      <c r="C610" s="41" t="str">
        <f ca="1">TRIM(Table1[[#This Row],[Location]])</f>
        <v>Bangunan Tabung Haji, Jalan Banda Kaba</v>
      </c>
      <c r="D610" s="3" t="s">
        <v>531</v>
      </c>
      <c r="E610" s="21" t="s">
        <v>46</v>
      </c>
      <c r="F610" s="24" t="s">
        <v>43</v>
      </c>
      <c r="G610" s="101"/>
      <c r="I610" s="9">
        <v>511.14</v>
      </c>
      <c r="J610" s="106">
        <f t="shared" si="76"/>
        <v>5501.8649573999992</v>
      </c>
      <c r="M610" s="50">
        <v>22.6</v>
      </c>
      <c r="N610" s="51">
        <f t="shared" si="77"/>
        <v>2.0996107358856921</v>
      </c>
    </row>
    <row r="611" spans="1:14" x14ac:dyDescent="0.2">
      <c r="A611" s="3" t="s">
        <v>72</v>
      </c>
      <c r="B611" s="3" t="s">
        <v>9</v>
      </c>
      <c r="C611" s="41" t="str">
        <f ca="1">TRIM(Table1[[#This Row],[Location]])</f>
        <v>Bangunan Tabung Haji, Jalan Banda Kaba</v>
      </c>
      <c r="D611" s="3" t="s">
        <v>531</v>
      </c>
      <c r="E611" s="21" t="s">
        <v>46</v>
      </c>
      <c r="F611" s="24">
        <v>1</v>
      </c>
      <c r="G611" s="101"/>
      <c r="I611" s="9">
        <v>45.3</v>
      </c>
      <c r="J611" s="106">
        <f t="shared" si="76"/>
        <v>487.60512299999994</v>
      </c>
      <c r="M611" s="50">
        <v>13.99</v>
      </c>
      <c r="N611" s="51">
        <f t="shared" si="77"/>
        <v>1.2997147873911872</v>
      </c>
    </row>
    <row r="612" spans="1:14" x14ac:dyDescent="0.2">
      <c r="A612" s="3" t="s">
        <v>72</v>
      </c>
      <c r="B612" s="3" t="s">
        <v>9</v>
      </c>
      <c r="C612" s="41" t="str">
        <f ca="1">TRIM(Table1[[#This Row],[Location]])</f>
        <v>Bangunan Tabung Haji, Jalan Banda Kaba</v>
      </c>
      <c r="D612" s="3" t="s">
        <v>531</v>
      </c>
      <c r="E612" s="21" t="s">
        <v>46</v>
      </c>
      <c r="F612" s="24">
        <v>1</v>
      </c>
      <c r="G612" s="101"/>
      <c r="I612" s="9">
        <v>54.1</v>
      </c>
      <c r="J612" s="106">
        <f t="shared" si="76"/>
        <v>582.32753100000002</v>
      </c>
      <c r="M612" s="50">
        <v>8.7200000000000006</v>
      </c>
      <c r="N612" s="51">
        <f t="shared" si="77"/>
        <v>0.81011529278421401</v>
      </c>
    </row>
    <row r="613" spans="1:14" x14ac:dyDescent="0.2">
      <c r="A613" s="3" t="s">
        <v>72</v>
      </c>
      <c r="B613" s="3" t="s">
        <v>9</v>
      </c>
      <c r="C613" s="41" t="str">
        <f ca="1">TRIM(Table1[[#This Row],[Location]])</f>
        <v>Bangunan Tabung Haji, Jalan Banda Kaba</v>
      </c>
      <c r="D613" s="3" t="s">
        <v>531</v>
      </c>
      <c r="E613" s="21" t="s">
        <v>46</v>
      </c>
      <c r="F613" s="24">
        <v>3</v>
      </c>
      <c r="G613" s="101"/>
      <c r="I613" s="9">
        <v>472.86</v>
      </c>
      <c r="J613" s="106">
        <f t="shared" si="76"/>
        <v>5089.8224825999996</v>
      </c>
      <c r="M613" s="50">
        <v>16.14</v>
      </c>
      <c r="N613" s="51">
        <f t="shared" si="77"/>
        <v>1.4994565166900473</v>
      </c>
    </row>
    <row r="614" spans="1:14" x14ac:dyDescent="0.2">
      <c r="A614" s="3" t="s">
        <v>72</v>
      </c>
      <c r="B614" s="3" t="s">
        <v>9</v>
      </c>
      <c r="C614" s="41" t="str">
        <f ca="1">TRIM(Table1[[#This Row],[Location]])</f>
        <v>Bangunan Risda, Jalan Tun Seri Lanang</v>
      </c>
      <c r="D614" s="3" t="s">
        <v>531</v>
      </c>
      <c r="E614" s="21" t="s">
        <v>46</v>
      </c>
      <c r="F614" s="24">
        <v>2</v>
      </c>
      <c r="G614" s="101"/>
      <c r="I614" s="9">
        <v>395</v>
      </c>
      <c r="J614" s="106">
        <f t="shared" si="76"/>
        <v>4251.7444499999992</v>
      </c>
      <c r="M614" s="50">
        <v>21.52</v>
      </c>
      <c r="N614" s="51">
        <f t="shared" si="77"/>
        <v>1.9992753555867298</v>
      </c>
    </row>
    <row r="615" spans="1:14" x14ac:dyDescent="0.2">
      <c r="A615" s="3" t="s">
        <v>72</v>
      </c>
      <c r="B615" s="3" t="s">
        <v>9</v>
      </c>
      <c r="C615" s="41" t="str">
        <f ca="1">TRIM(Table1[[#This Row],[Location]])</f>
        <v>Bangunan Risda, Jalan Tun Seri Lanang</v>
      </c>
      <c r="D615" s="3" t="s">
        <v>531</v>
      </c>
      <c r="E615" s="21" t="s">
        <v>46</v>
      </c>
      <c r="F615" s="24">
        <v>3</v>
      </c>
      <c r="G615" s="101"/>
      <c r="I615" s="9">
        <v>198</v>
      </c>
      <c r="J615" s="106">
        <f t="shared" si="76"/>
        <v>2131.2541799999999</v>
      </c>
      <c r="M615" s="50">
        <v>20.440000000000001</v>
      </c>
      <c r="N615" s="51">
        <f t="shared" si="77"/>
        <v>1.8989399752877676</v>
      </c>
    </row>
    <row r="616" spans="1:14" x14ac:dyDescent="0.2">
      <c r="A616" s="3" t="s">
        <v>72</v>
      </c>
      <c r="B616" s="3" t="s">
        <v>9</v>
      </c>
      <c r="C616" s="41" t="str">
        <f ca="1">TRIM(Table1[[#This Row],[Location]])</f>
        <v>Bangunan Menara Tun Sri Lanang,</v>
      </c>
      <c r="D616" s="3" t="s">
        <v>531</v>
      </c>
      <c r="E616" s="21" t="s">
        <v>46</v>
      </c>
      <c r="F616" s="24">
        <v>15</v>
      </c>
      <c r="G616" s="101"/>
      <c r="I616" s="9">
        <v>380.9</v>
      </c>
      <c r="J616" s="106">
        <f t="shared" si="76"/>
        <v>4099.9733189999997</v>
      </c>
      <c r="M616" s="50">
        <v>28.85</v>
      </c>
      <c r="N616" s="51">
        <f t="shared" si="77"/>
        <v>2.6802552978009833</v>
      </c>
    </row>
    <row r="617" spans="1:14" x14ac:dyDescent="0.2">
      <c r="A617" s="3" t="s">
        <v>72</v>
      </c>
      <c r="B617" s="3" t="s">
        <v>9</v>
      </c>
      <c r="C617" s="41" t="str">
        <f ca="1">TRIM(Table1[[#This Row],[Location]])</f>
        <v>Jalan Tun Sri Lanang</v>
      </c>
      <c r="D617" s="3" t="s">
        <v>531</v>
      </c>
      <c r="E617" s="21" t="s">
        <v>46</v>
      </c>
      <c r="F617" s="24">
        <v>15</v>
      </c>
      <c r="G617" s="101"/>
      <c r="I617" s="9">
        <v>452</v>
      </c>
      <c r="J617" s="106">
        <f t="shared" si="76"/>
        <v>4865.2873199999995</v>
      </c>
      <c r="M617" s="50">
        <v>26.91</v>
      </c>
      <c r="N617" s="51">
        <f t="shared" si="77"/>
        <v>2.5000232257824768</v>
      </c>
    </row>
    <row r="618" spans="1:14" x14ac:dyDescent="0.2">
      <c r="A618" s="3" t="s">
        <v>72</v>
      </c>
      <c r="B618" s="3" t="s">
        <v>9</v>
      </c>
      <c r="C618" s="41" t="str">
        <f ca="1">TRIM(Table1[[#This Row],[Location]])</f>
        <v>Jalan Tun Sri Lanang</v>
      </c>
      <c r="D618" s="3" t="s">
        <v>531</v>
      </c>
      <c r="E618" s="21" t="s">
        <v>46</v>
      </c>
      <c r="F618" s="24">
        <v>16</v>
      </c>
      <c r="G618" s="101"/>
      <c r="I618" s="9">
        <v>565.22</v>
      </c>
      <c r="J618" s="106">
        <f t="shared" si="76"/>
        <v>6083.9772101999997</v>
      </c>
      <c r="M618" s="50">
        <v>26.91</v>
      </c>
      <c r="N618" s="51">
        <f t="shared" si="77"/>
        <v>2.5000232257824768</v>
      </c>
    </row>
    <row r="619" spans="1:14" x14ac:dyDescent="0.2">
      <c r="A619" s="3" t="s">
        <v>72</v>
      </c>
      <c r="B619" s="3" t="s">
        <v>9</v>
      </c>
      <c r="C619" s="41" t="str">
        <f ca="1">TRIM(Table1[[#This Row],[Location]])</f>
        <v>Kompleks ICQS (Imigresen), Banda Hilir</v>
      </c>
      <c r="D619" s="3" t="s">
        <v>531</v>
      </c>
      <c r="E619" s="21" t="s">
        <v>46</v>
      </c>
      <c r="F619" s="24" t="s">
        <v>43</v>
      </c>
      <c r="G619" s="101"/>
      <c r="I619" s="9">
        <v>18.7</v>
      </c>
      <c r="J619" s="106">
        <f t="shared" si="76"/>
        <v>201.28511699999999</v>
      </c>
      <c r="M619" s="50">
        <v>9.1</v>
      </c>
      <c r="N619" s="51">
        <f t="shared" si="77"/>
        <v>0.84541848214866355</v>
      </c>
    </row>
    <row r="620" spans="1:14" x14ac:dyDescent="0.2">
      <c r="A620" s="3" t="s">
        <v>72</v>
      </c>
      <c r="B620" s="3" t="s">
        <v>9</v>
      </c>
      <c r="C620" s="41" t="str">
        <f ca="1">TRIM(Table1[[#This Row],[Location]])</f>
        <v>Kompleks ICQS (Imigresen), Banda Hilir</v>
      </c>
      <c r="D620" s="3" t="s">
        <v>531</v>
      </c>
      <c r="E620" s="21" t="s">
        <v>46</v>
      </c>
      <c r="F620" s="24" t="s">
        <v>43</v>
      </c>
      <c r="G620" s="101"/>
      <c r="I620" s="9">
        <v>16.079999999999998</v>
      </c>
      <c r="J620" s="106">
        <f t="shared" si="76"/>
        <v>173.08367279999996</v>
      </c>
      <c r="M620" s="50">
        <v>11</v>
      </c>
      <c r="N620" s="51">
        <f t="shared" si="77"/>
        <v>1.021934428970912</v>
      </c>
    </row>
    <row r="621" spans="1:14" x14ac:dyDescent="0.2">
      <c r="A621" s="3" t="s">
        <v>72</v>
      </c>
      <c r="B621" s="3" t="s">
        <v>9</v>
      </c>
      <c r="C621" s="41" t="str">
        <f ca="1">TRIM(Table1[[#This Row],[Location]])</f>
        <v>Dewan Hang Tuah, Jalan Hang Tuah</v>
      </c>
      <c r="D621" s="3" t="s">
        <v>531</v>
      </c>
      <c r="E621" s="21" t="s">
        <v>46</v>
      </c>
      <c r="F621" s="24" t="s">
        <v>43</v>
      </c>
      <c r="G621" s="101"/>
      <c r="I621" s="9">
        <v>2255.85</v>
      </c>
      <c r="J621" s="106">
        <f t="shared" si="76"/>
        <v>24281.766373499999</v>
      </c>
      <c r="M621" s="50">
        <v>13.83</v>
      </c>
      <c r="N621" s="51">
        <f t="shared" si="77"/>
        <v>1.2848502866061557</v>
      </c>
    </row>
    <row r="622" spans="1:14" x14ac:dyDescent="0.2">
      <c r="A622" s="3" t="s">
        <v>72</v>
      </c>
      <c r="B622" s="3" t="s">
        <v>9</v>
      </c>
      <c r="C622" s="41" t="str">
        <f ca="1">TRIM(Table1[[#This Row],[Location]])</f>
        <v>Dewan Hang Tuah, Jalan Hang Tuah</v>
      </c>
      <c r="D622" s="3" t="s">
        <v>531</v>
      </c>
      <c r="E622" s="21" t="s">
        <v>46</v>
      </c>
      <c r="F622" s="24" t="s">
        <v>85</v>
      </c>
      <c r="G622" s="101"/>
      <c r="I622" s="9">
        <v>2255.85</v>
      </c>
      <c r="J622" s="106">
        <f t="shared" si="76"/>
        <v>24281.766373499999</v>
      </c>
      <c r="M622" s="50">
        <v>13.83</v>
      </c>
      <c r="N622" s="51">
        <f t="shared" si="77"/>
        <v>1.2848502866061557</v>
      </c>
    </row>
    <row r="623" spans="1:14" x14ac:dyDescent="0.2">
      <c r="A623" s="3" t="s">
        <v>72</v>
      </c>
      <c r="B623" s="3" t="s">
        <v>9</v>
      </c>
      <c r="C623" s="41" t="str">
        <f ca="1">TRIM(Table1[[#This Row],[Location]])</f>
        <v>Pusat Transformasi Bandar UTC, Jalan Hang Tuah</v>
      </c>
      <c r="D623" s="3" t="s">
        <v>531</v>
      </c>
      <c r="E623" s="21" t="s">
        <v>46</v>
      </c>
      <c r="F623" s="24" t="s">
        <v>43</v>
      </c>
      <c r="G623" s="101"/>
      <c r="I623" s="9">
        <v>763.4</v>
      </c>
      <c r="J623" s="106">
        <f t="shared" si="76"/>
        <v>8217.1688939999985</v>
      </c>
      <c r="M623" s="50">
        <v>49.5</v>
      </c>
      <c r="N623" s="51">
        <f t="shared" si="77"/>
        <v>4.5987049303691041</v>
      </c>
    </row>
    <row r="624" spans="1:14" x14ac:dyDescent="0.2">
      <c r="A624" s="3" t="s">
        <v>72</v>
      </c>
      <c r="B624" s="3" t="s">
        <v>9</v>
      </c>
      <c r="C624" s="41" t="str">
        <f ca="1">TRIM(Table1[[#This Row],[Location]])</f>
        <v>Pusat Transformasi Bandar UTC, Jalan Hang Tuah</v>
      </c>
      <c r="D624" s="3" t="s">
        <v>531</v>
      </c>
      <c r="E624" s="21" t="s">
        <v>46</v>
      </c>
      <c r="F624" s="24" t="s">
        <v>86</v>
      </c>
      <c r="G624" s="101"/>
      <c r="I624" s="9">
        <v>9716.76</v>
      </c>
      <c r="J624" s="106">
        <f t="shared" si="76"/>
        <v>104590.3301316</v>
      </c>
      <c r="M624" s="50">
        <v>38</v>
      </c>
      <c r="N624" s="51">
        <f t="shared" si="77"/>
        <v>3.530318936444969</v>
      </c>
    </row>
    <row r="625" spans="1:14" x14ac:dyDescent="0.2">
      <c r="A625" s="3" t="s">
        <v>72</v>
      </c>
      <c r="B625" s="3" t="s">
        <v>9</v>
      </c>
      <c r="C625" s="41" t="str">
        <f ca="1">TRIM(Table1[[#This Row],[Location]])</f>
        <v>Melaka Mall</v>
      </c>
      <c r="D625" s="3" t="s">
        <v>532</v>
      </c>
      <c r="E625" s="21" t="s">
        <v>5</v>
      </c>
      <c r="F625" s="8" t="s">
        <v>87</v>
      </c>
      <c r="H625" s="24"/>
      <c r="I625" s="65">
        <v>103.2</v>
      </c>
      <c r="J625" s="106">
        <f t="shared" si="76"/>
        <v>1110.8355119999999</v>
      </c>
      <c r="M625" s="50">
        <v>53.82</v>
      </c>
      <c r="N625" s="51">
        <f t="shared" si="77"/>
        <v>5.0000464515649536</v>
      </c>
    </row>
    <row r="626" spans="1:14" x14ac:dyDescent="0.2">
      <c r="A626" s="3" t="s">
        <v>72</v>
      </c>
      <c r="B626" s="3" t="s">
        <v>9</v>
      </c>
      <c r="C626" s="41" t="str">
        <f ca="1">TRIM(Table1[[#This Row],[Location]])</f>
        <v>Jalan Leboh Ayer Keroh</v>
      </c>
      <c r="D626" s="3" t="s">
        <v>532</v>
      </c>
      <c r="E626" s="21" t="s">
        <v>5</v>
      </c>
      <c r="F626" s="8" t="s">
        <v>87</v>
      </c>
      <c r="H626" s="24"/>
      <c r="I626" s="65">
        <v>2421</v>
      </c>
      <c r="J626" s="106">
        <f t="shared" si="76"/>
        <v>26059.426109999997</v>
      </c>
      <c r="M626" s="50">
        <v>10.14</v>
      </c>
      <c r="N626" s="51">
        <f t="shared" si="77"/>
        <v>0.94203773725136808</v>
      </c>
    </row>
    <row r="627" spans="1:14" x14ac:dyDescent="0.2">
      <c r="A627" s="3" t="s">
        <v>72</v>
      </c>
      <c r="B627" s="3" t="s">
        <v>9</v>
      </c>
      <c r="C627" s="41" t="str">
        <f ca="1">TRIM(Table1[[#This Row],[Location]])</f>
        <v>Jalan Leboh Ayer Keroh</v>
      </c>
      <c r="D627" s="3" t="s">
        <v>532</v>
      </c>
      <c r="E627" s="21" t="s">
        <v>5</v>
      </c>
      <c r="F627" s="8" t="s">
        <v>88</v>
      </c>
      <c r="H627" s="24"/>
      <c r="I627" s="65">
        <v>1773</v>
      </c>
      <c r="J627" s="106">
        <f t="shared" si="76"/>
        <v>19084.41243</v>
      </c>
      <c r="M627" s="50">
        <v>9.93</v>
      </c>
      <c r="N627" s="51">
        <f t="shared" si="77"/>
        <v>0.92252807997101427</v>
      </c>
    </row>
    <row r="628" spans="1:14" x14ac:dyDescent="0.2">
      <c r="A628" s="3" t="s">
        <v>72</v>
      </c>
      <c r="B628" s="3" t="s">
        <v>9</v>
      </c>
      <c r="C628" s="41" t="str">
        <f ca="1">TRIM(Table1[[#This Row],[Location]])</f>
        <v>Jalan Leboh Ayer Keroh</v>
      </c>
      <c r="D628" s="3" t="s">
        <v>532</v>
      </c>
      <c r="E628" s="21" t="s">
        <v>5</v>
      </c>
      <c r="F628" s="8" t="s">
        <v>89</v>
      </c>
      <c r="H628" s="24"/>
      <c r="I628" s="65">
        <v>1076</v>
      </c>
      <c r="J628" s="106">
        <f t="shared" si="76"/>
        <v>11581.967159999998</v>
      </c>
      <c r="M628" s="50">
        <v>21.53</v>
      </c>
      <c r="N628" s="51">
        <f t="shared" si="77"/>
        <v>2.0002043868857942</v>
      </c>
    </row>
    <row r="629" spans="1:14" x14ac:dyDescent="0.2">
      <c r="A629" s="3" t="s">
        <v>72</v>
      </c>
      <c r="B629" s="3" t="s">
        <v>9</v>
      </c>
      <c r="C629" s="41" t="str">
        <f ca="1">TRIM(Table1[[#This Row],[Location]])</f>
        <v>Jalan Leboh Ayer Keroh</v>
      </c>
      <c r="D629" s="3" t="s">
        <v>532</v>
      </c>
      <c r="E629" s="21" t="s">
        <v>5</v>
      </c>
      <c r="F629" s="8" t="s">
        <v>89</v>
      </c>
      <c r="H629" s="24"/>
      <c r="I629" s="65">
        <v>62.1</v>
      </c>
      <c r="J629" s="106">
        <f t="shared" si="76"/>
        <v>668.43881099999999</v>
      </c>
      <c r="M629" s="50">
        <v>29.06</v>
      </c>
      <c r="N629" s="51">
        <f t="shared" si="77"/>
        <v>2.6997649550813367</v>
      </c>
    </row>
    <row r="630" spans="1:14" x14ac:dyDescent="0.2">
      <c r="A630" s="3" t="s">
        <v>72</v>
      </c>
      <c r="B630" s="3" t="s">
        <v>9</v>
      </c>
      <c r="C630" s="41" t="str">
        <f ca="1">TRIM(Table1[[#This Row],[Location]])</f>
        <v>Jalan Leboh Ayer Keroh</v>
      </c>
      <c r="D630" s="3" t="s">
        <v>532</v>
      </c>
      <c r="E630" s="21" t="s">
        <v>5</v>
      </c>
      <c r="F630" s="8" t="s">
        <v>90</v>
      </c>
      <c r="H630" s="24"/>
      <c r="I630" s="65">
        <v>20.5</v>
      </c>
      <c r="J630" s="106">
        <f t="shared" si="76"/>
        <v>220.66015499999997</v>
      </c>
      <c r="M630" s="50">
        <v>107.64</v>
      </c>
      <c r="N630" s="51">
        <f t="shared" si="77"/>
        <v>10.000092903129907</v>
      </c>
    </row>
    <row r="631" spans="1:14" x14ac:dyDescent="0.2">
      <c r="A631" s="3" t="s">
        <v>72</v>
      </c>
      <c r="B631" s="3" t="s">
        <v>9</v>
      </c>
      <c r="C631" s="41" t="str">
        <f ca="1">TRIM(Table1[[#This Row],[Location]])</f>
        <v>Jalan Leboh Ayer Keroh</v>
      </c>
      <c r="D631" s="3" t="s">
        <v>532</v>
      </c>
      <c r="E631" s="21" t="s">
        <v>5</v>
      </c>
      <c r="F631" s="8" t="s">
        <v>43</v>
      </c>
      <c r="G631" s="98">
        <v>18</v>
      </c>
      <c r="H631" s="24">
        <v>71</v>
      </c>
      <c r="I631" s="65">
        <v>44.5</v>
      </c>
      <c r="J631" s="106">
        <f t="shared" si="76"/>
        <v>478.99399499999998</v>
      </c>
      <c r="K631" s="50">
        <v>69.97</v>
      </c>
      <c r="L631" s="50">
        <v>113.02</v>
      </c>
      <c r="M631" s="50">
        <v>91.495000000000005</v>
      </c>
      <c r="N631" s="51">
        <f t="shared" si="77"/>
        <v>8.5001718707903269</v>
      </c>
    </row>
    <row r="632" spans="1:14" x14ac:dyDescent="0.2">
      <c r="A632" s="3" t="s">
        <v>72</v>
      </c>
      <c r="B632" s="3" t="s">
        <v>9</v>
      </c>
      <c r="C632" s="41" t="str">
        <f ca="1">TRIM(Table1[[#This Row],[Location]])</f>
        <v>Jalan Leboh Ayer Keroh</v>
      </c>
      <c r="D632" s="3" t="s">
        <v>532</v>
      </c>
      <c r="E632" s="21" t="s">
        <v>5</v>
      </c>
      <c r="F632" s="8">
        <v>1</v>
      </c>
      <c r="G632" s="98">
        <v>377</v>
      </c>
      <c r="H632" s="24">
        <v>781</v>
      </c>
      <c r="I632" s="65">
        <v>579</v>
      </c>
      <c r="J632" s="106">
        <f t="shared" si="76"/>
        <v>6232.3038899999992</v>
      </c>
      <c r="K632" s="50">
        <v>26.91</v>
      </c>
      <c r="L632" s="50">
        <v>59.2</v>
      </c>
      <c r="M632" s="50">
        <v>43.055</v>
      </c>
      <c r="N632" s="51">
        <f t="shared" si="77"/>
        <v>3.9999442581220563</v>
      </c>
    </row>
    <row r="633" spans="1:14" x14ac:dyDescent="0.2">
      <c r="A633" s="3" t="s">
        <v>72</v>
      </c>
      <c r="B633" s="3" t="s">
        <v>9</v>
      </c>
      <c r="C633" s="41" t="str">
        <f ca="1">TRIM(Table1[[#This Row],[Location]])</f>
        <v>AEON Shopping Complex</v>
      </c>
      <c r="D633" s="3" t="s">
        <v>532</v>
      </c>
      <c r="E633" s="21" t="s">
        <v>5</v>
      </c>
      <c r="F633" s="8" t="s">
        <v>43</v>
      </c>
      <c r="G633" s="98">
        <v>15</v>
      </c>
      <c r="H633" s="24">
        <v>161</v>
      </c>
      <c r="I633" s="65">
        <v>88</v>
      </c>
      <c r="J633" s="106">
        <f t="shared" si="76"/>
        <v>947.22407999999996</v>
      </c>
      <c r="K633" s="50">
        <v>26.9</v>
      </c>
      <c r="L633" s="50">
        <v>113</v>
      </c>
      <c r="M633" s="50">
        <v>69.95</v>
      </c>
      <c r="N633" s="51">
        <f t="shared" si="77"/>
        <v>6.4985739369559363</v>
      </c>
    </row>
    <row r="634" spans="1:14" x14ac:dyDescent="0.2">
      <c r="A634" s="3" t="s">
        <v>72</v>
      </c>
      <c r="B634" s="3" t="s">
        <v>9</v>
      </c>
      <c r="C634" s="41" t="str">
        <f ca="1">TRIM(Table1[[#This Row],[Location]])</f>
        <v>Jalan Leboh Ayer Keroh</v>
      </c>
      <c r="D634" s="3" t="s">
        <v>532</v>
      </c>
      <c r="E634" s="21" t="s">
        <v>5</v>
      </c>
      <c r="F634" s="8">
        <v>1</v>
      </c>
      <c r="G634" s="98">
        <v>46</v>
      </c>
      <c r="H634" s="24">
        <v>97</v>
      </c>
      <c r="I634" s="65">
        <v>71.5</v>
      </c>
      <c r="J634" s="106">
        <f t="shared" si="76"/>
        <v>769.61956499999997</v>
      </c>
      <c r="K634" s="50">
        <v>16.2</v>
      </c>
      <c r="L634" s="50">
        <v>86.1</v>
      </c>
      <c r="M634" s="50">
        <v>51.15</v>
      </c>
      <c r="N634" s="51">
        <f t="shared" si="77"/>
        <v>4.7519950947147409</v>
      </c>
    </row>
    <row r="635" spans="1:14" x14ac:dyDescent="0.2">
      <c r="A635" s="3" t="s">
        <v>72</v>
      </c>
      <c r="B635" s="3" t="s">
        <v>9</v>
      </c>
      <c r="C635" s="41" t="str">
        <f ca="1">TRIM(Table1[[#This Row],[Location]])</f>
        <v>Econsave Batu Berendam</v>
      </c>
      <c r="D635" s="3" t="s">
        <v>532</v>
      </c>
      <c r="E635" s="21" t="s">
        <v>5</v>
      </c>
      <c r="F635" s="36" t="s">
        <v>43</v>
      </c>
      <c r="G635" s="99"/>
      <c r="H635" s="24"/>
      <c r="I635" s="65">
        <v>26</v>
      </c>
      <c r="J635" s="106">
        <f t="shared" si="76"/>
        <v>279.86165999999997</v>
      </c>
      <c r="M635" s="50">
        <v>66</v>
      </c>
      <c r="N635" s="51">
        <f t="shared" si="77"/>
        <v>6.1316065738254721</v>
      </c>
    </row>
    <row r="636" spans="1:14" x14ac:dyDescent="0.2">
      <c r="A636" s="3" t="s">
        <v>72</v>
      </c>
      <c r="B636" s="3" t="s">
        <v>9</v>
      </c>
      <c r="C636" s="41" t="s">
        <v>823</v>
      </c>
      <c r="D636" s="3" t="s">
        <v>532</v>
      </c>
      <c r="E636" s="21" t="s">
        <v>5</v>
      </c>
      <c r="F636" s="36" t="s">
        <v>43</v>
      </c>
      <c r="G636" s="99"/>
      <c r="H636" s="24"/>
      <c r="I636" s="65">
        <v>10</v>
      </c>
      <c r="J636" s="106">
        <f t="shared" si="76"/>
        <v>107.63909999999998</v>
      </c>
      <c r="K636" s="50">
        <v>390.87</v>
      </c>
      <c r="L636" s="50">
        <v>498.54</v>
      </c>
      <c r="M636" s="50">
        <v>444.70500000000004</v>
      </c>
      <c r="N636" s="51">
        <f t="shared" si="77"/>
        <v>41.314486385046315</v>
      </c>
    </row>
    <row r="637" spans="1:14" x14ac:dyDescent="0.2">
      <c r="A637" s="3" t="s">
        <v>72</v>
      </c>
      <c r="B637" s="3" t="s">
        <v>9</v>
      </c>
      <c r="C637" s="41" t="s">
        <v>823</v>
      </c>
      <c r="D637" s="3" t="s">
        <v>532</v>
      </c>
      <c r="E637" s="21" t="s">
        <v>5</v>
      </c>
      <c r="F637" s="36" t="s">
        <v>43</v>
      </c>
      <c r="G637" s="99"/>
      <c r="H637" s="24"/>
      <c r="I637" s="65">
        <v>130</v>
      </c>
      <c r="J637" s="106">
        <f t="shared" si="76"/>
        <v>1399.3082999999999</v>
      </c>
      <c r="M637" s="50">
        <v>35.54</v>
      </c>
      <c r="N637" s="51">
        <f t="shared" si="77"/>
        <v>3.3017772368751102</v>
      </c>
    </row>
    <row r="638" spans="1:14" x14ac:dyDescent="0.2">
      <c r="A638" s="3" t="s">
        <v>72</v>
      </c>
      <c r="B638" s="3" t="s">
        <v>9</v>
      </c>
      <c r="C638" s="41" t="s">
        <v>823</v>
      </c>
      <c r="D638" s="3" t="s">
        <v>532</v>
      </c>
      <c r="E638" s="21" t="s">
        <v>5</v>
      </c>
      <c r="F638" s="36" t="s">
        <v>43</v>
      </c>
      <c r="G638" s="99"/>
      <c r="H638" s="24"/>
      <c r="I638" s="65">
        <v>103</v>
      </c>
      <c r="J638" s="106">
        <f t="shared" si="76"/>
        <v>1108.68273</v>
      </c>
      <c r="M638" s="50">
        <v>64.180000000000007</v>
      </c>
      <c r="N638" s="51">
        <f t="shared" si="77"/>
        <v>5.9625228773957399</v>
      </c>
    </row>
    <row r="639" spans="1:14" x14ac:dyDescent="0.2">
      <c r="A639" s="3" t="s">
        <v>72</v>
      </c>
      <c r="B639" s="3" t="s">
        <v>9</v>
      </c>
      <c r="C639" s="41" t="s">
        <v>823</v>
      </c>
      <c r="D639" s="3" t="s">
        <v>532</v>
      </c>
      <c r="E639" s="21" t="s">
        <v>5</v>
      </c>
      <c r="F639" s="8">
        <v>1</v>
      </c>
      <c r="G639" s="98">
        <v>19</v>
      </c>
      <c r="H639" s="24">
        <v>40</v>
      </c>
      <c r="I639" s="65">
        <v>29.5</v>
      </c>
      <c r="J639" s="106">
        <f t="shared" si="76"/>
        <v>317.53534499999995</v>
      </c>
      <c r="K639" s="50">
        <v>92.58</v>
      </c>
      <c r="L639" s="50">
        <v>261.54000000000002</v>
      </c>
      <c r="M639" s="50">
        <v>177.06</v>
      </c>
      <c r="N639" s="51">
        <f t="shared" si="77"/>
        <v>16.449428181235426</v>
      </c>
    </row>
    <row r="640" spans="1:14" ht="15.75" customHeight="1" x14ac:dyDescent="0.2">
      <c r="A640" s="3" t="s">
        <v>72</v>
      </c>
      <c r="B640" s="3" t="s">
        <v>9</v>
      </c>
      <c r="C640" s="41" t="str">
        <f ca="1">TRIM(Table1[[#This Row],[Location]])</f>
        <v>Bangunan Peringgit Point, Jalan Raya Batu Hampar</v>
      </c>
      <c r="D640" s="3" t="s">
        <v>532</v>
      </c>
      <c r="E640" s="21" t="s">
        <v>46</v>
      </c>
      <c r="F640" s="24" t="s">
        <v>43</v>
      </c>
      <c r="G640" s="101">
        <v>45</v>
      </c>
      <c r="H640" s="8">
        <v>80</v>
      </c>
      <c r="I640" s="65">
        <f t="shared" ref="I640:I646" si="78">AVERAGE(G640,H640)</f>
        <v>62.5</v>
      </c>
      <c r="J640" s="106">
        <f t="shared" si="76"/>
        <v>672.74437499999999</v>
      </c>
      <c r="K640" s="50">
        <v>6.6</v>
      </c>
      <c r="L640" s="50">
        <v>7.5</v>
      </c>
      <c r="M640" s="50">
        <f>AVERAGE(K640,L640)</f>
        <v>7.05</v>
      </c>
      <c r="N640" s="51">
        <f t="shared" si="77"/>
        <v>0.65496706584044817</v>
      </c>
    </row>
    <row r="641" spans="1:18" x14ac:dyDescent="0.2">
      <c r="A641" s="3" t="s">
        <v>72</v>
      </c>
      <c r="B641" s="3" t="s">
        <v>9</v>
      </c>
      <c r="C641" s="41" t="str">
        <f ca="1">TRIM(Table1[[#This Row],[Location]])</f>
        <v>Bangunan Peringgit Point, Jalan Raya Batu Hampar</v>
      </c>
      <c r="D641" s="3" t="s">
        <v>532</v>
      </c>
      <c r="E641" s="21" t="s">
        <v>46</v>
      </c>
      <c r="F641" s="24" t="s">
        <v>43</v>
      </c>
      <c r="G641" s="101">
        <v>110</v>
      </c>
      <c r="H641" s="8">
        <v>130</v>
      </c>
      <c r="I641" s="65">
        <f t="shared" si="78"/>
        <v>120</v>
      </c>
      <c r="J641" s="106">
        <f t="shared" si="76"/>
        <v>1291.6691999999998</v>
      </c>
      <c r="K641" s="50">
        <v>5.47</v>
      </c>
      <c r="L641" s="50">
        <v>5.92</v>
      </c>
      <c r="M641" s="50">
        <f>AVERAGE(K641,L641)</f>
        <v>5.6950000000000003</v>
      </c>
      <c r="N641" s="51">
        <f t="shared" si="77"/>
        <v>0.5290833248172131</v>
      </c>
    </row>
    <row r="642" spans="1:18" x14ac:dyDescent="0.2">
      <c r="A642" s="3" t="s">
        <v>72</v>
      </c>
      <c r="B642" s="3" t="s">
        <v>9</v>
      </c>
      <c r="C642" s="41" t="str">
        <f ca="1">TRIM(Table1[[#This Row],[Location]])</f>
        <v>Bangunan Peringgit Point, Jalan Raya Batu Hampar</v>
      </c>
      <c r="D642" s="3" t="s">
        <v>532</v>
      </c>
      <c r="E642" s="21" t="s">
        <v>46</v>
      </c>
      <c r="F642" s="24" t="s">
        <v>43</v>
      </c>
      <c r="G642" s="101">
        <v>330</v>
      </c>
      <c r="H642" s="8">
        <v>500</v>
      </c>
      <c r="I642" s="65">
        <f t="shared" si="78"/>
        <v>415</v>
      </c>
      <c r="J642" s="106">
        <f t="shared" ref="J642:J705" si="79">I642*10.76391</f>
        <v>4467.0226499999999</v>
      </c>
      <c r="M642" s="50">
        <v>2.15</v>
      </c>
      <c r="N642" s="51">
        <f t="shared" ref="N642:N705" si="80">M642/10.7639</f>
        <v>0.19974172929886008</v>
      </c>
    </row>
    <row r="643" spans="1:18" x14ac:dyDescent="0.2">
      <c r="A643" s="3" t="s">
        <v>72</v>
      </c>
      <c r="B643" s="3" t="s">
        <v>9</v>
      </c>
      <c r="C643" s="41" t="str">
        <f ca="1">TRIM(Table1[[#This Row],[Location]])</f>
        <v>Bangunan Peringgit Point, Jalan Raya Batu Hampar</v>
      </c>
      <c r="D643" s="3" t="s">
        <v>532</v>
      </c>
      <c r="E643" s="21" t="s">
        <v>46</v>
      </c>
      <c r="F643" s="24">
        <v>1</v>
      </c>
      <c r="G643" s="101">
        <v>220</v>
      </c>
      <c r="H643" s="8">
        <v>350</v>
      </c>
      <c r="I643" s="65">
        <f t="shared" si="78"/>
        <v>285</v>
      </c>
      <c r="J643" s="106">
        <f t="shared" si="79"/>
        <v>3067.7143499999997</v>
      </c>
      <c r="K643" s="50">
        <v>2.73</v>
      </c>
      <c r="L643" s="50">
        <v>3.42</v>
      </c>
      <c r="M643" s="50">
        <f>AVERAGE(K643,L643)</f>
        <v>3.0750000000000002</v>
      </c>
      <c r="N643" s="51">
        <f t="shared" si="80"/>
        <v>0.28567712446232318</v>
      </c>
    </row>
    <row r="644" spans="1:18" x14ac:dyDescent="0.2">
      <c r="A644" s="3" t="s">
        <v>72</v>
      </c>
      <c r="B644" s="3" t="s">
        <v>9</v>
      </c>
      <c r="C644" s="41" t="str">
        <f ca="1">TRIM(Table1[[#This Row],[Location]])</f>
        <v>Bangunan PKNM MITC Ayer Keroh</v>
      </c>
      <c r="D644" s="3" t="s">
        <v>532</v>
      </c>
      <c r="E644" s="21" t="s">
        <v>46</v>
      </c>
      <c r="F644" s="24" t="s">
        <v>43</v>
      </c>
      <c r="G644" s="98">
        <v>468</v>
      </c>
      <c r="H644" s="8">
        <v>1155</v>
      </c>
      <c r="I644" s="65">
        <f t="shared" si="78"/>
        <v>811.5</v>
      </c>
      <c r="J644" s="106">
        <f t="shared" si="79"/>
        <v>8734.9129649999995</v>
      </c>
      <c r="K644" s="50">
        <v>29.06</v>
      </c>
      <c r="L644" s="50">
        <v>34.44</v>
      </c>
      <c r="M644" s="50">
        <f>AVERAGE(K644,L644)</f>
        <v>31.75</v>
      </c>
      <c r="N644" s="51">
        <f t="shared" si="80"/>
        <v>2.9496743745296778</v>
      </c>
    </row>
    <row r="645" spans="1:18" x14ac:dyDescent="0.2">
      <c r="A645" s="3" t="s">
        <v>72</v>
      </c>
      <c r="B645" s="3" t="s">
        <v>9</v>
      </c>
      <c r="C645" s="41" t="str">
        <f ca="1">TRIM(Table1[[#This Row],[Location]])</f>
        <v>Bangunan PKNM MITC Ayer Keroh</v>
      </c>
      <c r="D645" s="3" t="s">
        <v>532</v>
      </c>
      <c r="E645" s="21" t="s">
        <v>46</v>
      </c>
      <c r="F645" s="24">
        <v>1</v>
      </c>
      <c r="G645" s="98">
        <v>25</v>
      </c>
      <c r="H645" s="8">
        <v>57</v>
      </c>
      <c r="I645" s="65">
        <f t="shared" si="78"/>
        <v>41</v>
      </c>
      <c r="J645" s="106">
        <f t="shared" si="79"/>
        <v>441.32030999999995</v>
      </c>
      <c r="K645" s="50">
        <v>33.26</v>
      </c>
      <c r="L645" s="50">
        <v>36.5</v>
      </c>
      <c r="M645" s="50">
        <f>AVERAGE(K645,L645)</f>
        <v>34.879999999999995</v>
      </c>
      <c r="N645" s="51">
        <f t="shared" si="80"/>
        <v>3.2404611711368552</v>
      </c>
    </row>
    <row r="646" spans="1:18" x14ac:dyDescent="0.2">
      <c r="A646" s="3" t="s">
        <v>72</v>
      </c>
      <c r="B646" s="3" t="s">
        <v>9</v>
      </c>
      <c r="C646" s="41" t="str">
        <f ca="1">TRIM(Table1[[#This Row],[Location]])</f>
        <v>Bangunan PKNM MITC Ayer Keroh</v>
      </c>
      <c r="D646" s="3" t="s">
        <v>532</v>
      </c>
      <c r="E646" s="21" t="s">
        <v>46</v>
      </c>
      <c r="F646" s="24">
        <v>1</v>
      </c>
      <c r="G646" s="98">
        <v>60</v>
      </c>
      <c r="H646" s="8">
        <v>245</v>
      </c>
      <c r="I646" s="65">
        <f t="shared" si="78"/>
        <v>152.5</v>
      </c>
      <c r="J646" s="106">
        <f t="shared" si="79"/>
        <v>1641.496275</v>
      </c>
      <c r="K646" s="50">
        <v>26.91</v>
      </c>
      <c r="L646" s="50">
        <v>30.12</v>
      </c>
      <c r="M646" s="50">
        <f>AVERAGE(K646,L646)</f>
        <v>28.515000000000001</v>
      </c>
      <c r="N646" s="51">
        <f t="shared" si="80"/>
        <v>2.6491327492823236</v>
      </c>
    </row>
    <row r="647" spans="1:18" x14ac:dyDescent="0.2">
      <c r="A647" s="3" t="s">
        <v>72</v>
      </c>
      <c r="B647" s="3" t="s">
        <v>9</v>
      </c>
      <c r="C647" s="41" t="str">
        <f ca="1">TRIM(Table1[[#This Row],[Location]])</f>
        <v>Bangunan PKNM MITC Ayer Keroh</v>
      </c>
      <c r="D647" s="3" t="s">
        <v>532</v>
      </c>
      <c r="E647" s="21" t="s">
        <v>46</v>
      </c>
      <c r="F647" s="24">
        <v>2</v>
      </c>
      <c r="I647" s="77">
        <v>822</v>
      </c>
      <c r="J647" s="106">
        <f t="shared" si="79"/>
        <v>8847.9340199999988</v>
      </c>
      <c r="M647" s="50">
        <v>30.12</v>
      </c>
      <c r="N647" s="51">
        <f t="shared" si="80"/>
        <v>2.7982422727821703</v>
      </c>
    </row>
    <row r="648" spans="1:18" x14ac:dyDescent="0.2">
      <c r="A648" s="3" t="s">
        <v>72</v>
      </c>
      <c r="B648" s="3" t="s">
        <v>9</v>
      </c>
      <c r="C648" s="41" t="str">
        <f ca="1">TRIM(Table1[[#This Row],[Location]])</f>
        <v>Bangunan PKNM MITC Ayer Keroh</v>
      </c>
      <c r="D648" s="3" t="s">
        <v>532</v>
      </c>
      <c r="E648" s="21" t="s">
        <v>46</v>
      </c>
      <c r="F648" s="24">
        <v>3</v>
      </c>
      <c r="I648" s="77">
        <v>94.76</v>
      </c>
      <c r="J648" s="106">
        <f t="shared" si="79"/>
        <v>1019.9881116</v>
      </c>
      <c r="M648" s="50">
        <v>21.63</v>
      </c>
      <c r="N648" s="51">
        <f t="shared" si="80"/>
        <v>2.0094946998764387</v>
      </c>
    </row>
    <row r="649" spans="1:18" x14ac:dyDescent="0.2">
      <c r="A649" s="3" t="s">
        <v>72</v>
      </c>
      <c r="B649" s="3" t="s">
        <v>9</v>
      </c>
      <c r="C649" s="41" t="str">
        <f ca="1">TRIM(Table1[[#This Row],[Location]])</f>
        <v>Bangunan PKNM MITC Ayer Keroh</v>
      </c>
      <c r="D649" s="3" t="s">
        <v>532</v>
      </c>
      <c r="E649" s="21" t="s">
        <v>46</v>
      </c>
      <c r="F649" s="24">
        <v>3</v>
      </c>
      <c r="G649" s="98">
        <v>100</v>
      </c>
      <c r="H649" s="8">
        <v>822</v>
      </c>
      <c r="I649" s="9">
        <f>AVERAGE(G649,H649)</f>
        <v>461</v>
      </c>
      <c r="J649" s="106">
        <f t="shared" si="79"/>
        <v>4962.1625099999992</v>
      </c>
      <c r="K649" s="50">
        <v>16.149999999999999</v>
      </c>
      <c r="L649" s="50">
        <v>36.5</v>
      </c>
      <c r="M649" s="50">
        <f>AVERAGE(K649,L649)</f>
        <v>26.324999999999999</v>
      </c>
      <c r="N649" s="51">
        <f t="shared" si="80"/>
        <v>2.4456748947872056</v>
      </c>
    </row>
    <row r="650" spans="1:18" x14ac:dyDescent="0.2">
      <c r="A650" s="3" t="s">
        <v>72</v>
      </c>
      <c r="B650" s="3" t="s">
        <v>9</v>
      </c>
      <c r="C650" s="41" t="str">
        <f ca="1">TRIM(Table1[[#This Row],[Location]])</f>
        <v>Bangunan PKNM MITC Ayer Keroh</v>
      </c>
      <c r="D650" s="3" t="s">
        <v>532</v>
      </c>
      <c r="E650" s="21" t="s">
        <v>46</v>
      </c>
      <c r="F650" s="24">
        <v>5</v>
      </c>
      <c r="G650" s="98">
        <v>76</v>
      </c>
      <c r="H650" s="8">
        <v>93</v>
      </c>
      <c r="I650" s="9">
        <f>AVERAGE(G650,H650)</f>
        <v>84.5</v>
      </c>
      <c r="J650" s="106">
        <f t="shared" si="79"/>
        <v>909.55039499999998</v>
      </c>
      <c r="K650" s="50">
        <v>32.29</v>
      </c>
      <c r="L650" s="50">
        <v>35.520000000000003</v>
      </c>
      <c r="M650" s="50">
        <f>AVERAGE(K650,L650)</f>
        <v>33.905000000000001</v>
      </c>
      <c r="N650" s="51">
        <f t="shared" si="80"/>
        <v>3.1498806194780706</v>
      </c>
      <c r="Q650" s="36"/>
      <c r="R650" s="48"/>
    </row>
    <row r="651" spans="1:18" x14ac:dyDescent="0.2">
      <c r="A651" s="3" t="s">
        <v>72</v>
      </c>
      <c r="B651" s="3" t="s">
        <v>9</v>
      </c>
      <c r="C651" s="41" t="str">
        <f ca="1">TRIM(Table1[[#This Row],[Location]])</f>
        <v>Bangunan PKNM MITC Ayer Keroh</v>
      </c>
      <c r="D651" s="3" t="s">
        <v>532</v>
      </c>
      <c r="E651" s="21" t="s">
        <v>46</v>
      </c>
      <c r="F651" s="24">
        <v>8</v>
      </c>
      <c r="I651" s="9">
        <v>288</v>
      </c>
      <c r="J651" s="106">
        <f t="shared" si="79"/>
        <v>3100.0060799999997</v>
      </c>
      <c r="M651" s="50">
        <v>32.29</v>
      </c>
      <c r="N651" s="51">
        <f t="shared" si="80"/>
        <v>2.999842064679159</v>
      </c>
      <c r="Q651" s="36"/>
      <c r="R651" s="48"/>
    </row>
    <row r="652" spans="1:18" x14ac:dyDescent="0.2">
      <c r="A652" s="3" t="s">
        <v>72</v>
      </c>
      <c r="B652" s="3" t="s">
        <v>9</v>
      </c>
      <c r="C652" s="41" t="str">
        <f ca="1">TRIM(Table1[[#This Row],[Location]])</f>
        <v>Bangunan PKNM MITC Ayer Keroh</v>
      </c>
      <c r="D652" s="3" t="s">
        <v>532</v>
      </c>
      <c r="E652" s="21" t="s">
        <v>46</v>
      </c>
      <c r="F652" s="24">
        <v>11</v>
      </c>
      <c r="I652" s="9">
        <v>504</v>
      </c>
      <c r="J652" s="106">
        <f t="shared" si="79"/>
        <v>5425.0106399999995</v>
      </c>
      <c r="M652" s="50">
        <v>32.29</v>
      </c>
      <c r="N652" s="51">
        <f t="shared" si="80"/>
        <v>2.999842064679159</v>
      </c>
      <c r="Q652" s="36"/>
      <c r="R652" s="48"/>
    </row>
    <row r="653" spans="1:18" x14ac:dyDescent="0.2">
      <c r="A653" s="3" t="s">
        <v>72</v>
      </c>
      <c r="B653" s="3" t="s">
        <v>9</v>
      </c>
      <c r="C653" s="41" t="str">
        <f ca="1">TRIM(Table1[[#This Row],[Location]])</f>
        <v>Menara MITC</v>
      </c>
      <c r="D653" s="3" t="s">
        <v>532</v>
      </c>
      <c r="E653" s="21" t="s">
        <v>46</v>
      </c>
      <c r="F653" s="24" t="s">
        <v>43</v>
      </c>
      <c r="I653" s="9">
        <v>1248.33</v>
      </c>
      <c r="J653" s="106">
        <f t="shared" si="79"/>
        <v>13436.911770299997</v>
      </c>
      <c r="M653" s="50">
        <v>26.91</v>
      </c>
      <c r="N653" s="51">
        <f t="shared" si="80"/>
        <v>2.5000232257824768</v>
      </c>
      <c r="Q653" s="36"/>
      <c r="R653" s="48"/>
    </row>
    <row r="654" spans="1:18" x14ac:dyDescent="0.2">
      <c r="A654" s="3" t="s">
        <v>72</v>
      </c>
      <c r="B654" s="3" t="s">
        <v>9</v>
      </c>
      <c r="C654" s="41" t="str">
        <f ca="1">TRIM(Table1[[#This Row],[Location]])</f>
        <v>Lebuh Ayer Keroh</v>
      </c>
      <c r="D654" s="3" t="s">
        <v>532</v>
      </c>
      <c r="E654" s="21" t="s">
        <v>46</v>
      </c>
      <c r="F654" s="24" t="s">
        <v>43</v>
      </c>
      <c r="I654" s="9">
        <v>1172</v>
      </c>
      <c r="J654" s="106">
        <f t="shared" si="79"/>
        <v>12615.302519999999</v>
      </c>
      <c r="M654" s="50">
        <v>37.31</v>
      </c>
      <c r="N654" s="51">
        <f t="shared" si="80"/>
        <v>3.4662157768095212</v>
      </c>
      <c r="Q654" s="36"/>
      <c r="R654" s="48"/>
    </row>
    <row r="655" spans="1:18" x14ac:dyDescent="0.2">
      <c r="A655" s="3" t="s">
        <v>72</v>
      </c>
      <c r="B655" s="3" t="s">
        <v>9</v>
      </c>
      <c r="C655" s="41" t="str">
        <f ca="1">TRIM(Table1[[#This Row],[Location]])</f>
        <v>Lebuh Ayer Keroh</v>
      </c>
      <c r="D655" s="3" t="s">
        <v>532</v>
      </c>
      <c r="E655" s="21" t="s">
        <v>46</v>
      </c>
      <c r="F655" s="24">
        <v>1</v>
      </c>
      <c r="I655" s="9">
        <v>822.93</v>
      </c>
      <c r="J655" s="106">
        <f t="shared" si="79"/>
        <v>8857.9444562999979</v>
      </c>
      <c r="M655" s="50">
        <v>26.91</v>
      </c>
      <c r="N655" s="51">
        <f t="shared" si="80"/>
        <v>2.5000232257824768</v>
      </c>
      <c r="Q655" s="36"/>
      <c r="R655" s="48"/>
    </row>
    <row r="656" spans="1:18" x14ac:dyDescent="0.2">
      <c r="A656" s="3" t="s">
        <v>72</v>
      </c>
      <c r="B656" s="3" t="s">
        <v>9</v>
      </c>
      <c r="C656" s="41" t="str">
        <f ca="1">TRIM(Table1[[#This Row],[Location]])</f>
        <v>Lebuh Ayer Keroh</v>
      </c>
      <c r="D656" s="3" t="s">
        <v>532</v>
      </c>
      <c r="E656" s="21" t="s">
        <v>46</v>
      </c>
      <c r="F656" s="24">
        <v>2</v>
      </c>
      <c r="I656" s="9">
        <v>821.81</v>
      </c>
      <c r="J656" s="106">
        <f t="shared" si="79"/>
        <v>8845.8888770999984</v>
      </c>
      <c r="M656" s="50">
        <v>25.83</v>
      </c>
      <c r="N656" s="51">
        <f t="shared" si="80"/>
        <v>2.3996878454835144</v>
      </c>
      <c r="Q656" s="36"/>
      <c r="R656" s="48"/>
    </row>
    <row r="657" spans="1:18" x14ac:dyDescent="0.2">
      <c r="A657" s="3" t="s">
        <v>72</v>
      </c>
      <c r="B657" s="3" t="s">
        <v>9</v>
      </c>
      <c r="C657" s="41" t="str">
        <f ca="1">TRIM(Table1[[#This Row],[Location]])</f>
        <v>Lebuh Ayer Keroh</v>
      </c>
      <c r="D657" s="3" t="s">
        <v>532</v>
      </c>
      <c r="E657" s="21" t="s">
        <v>46</v>
      </c>
      <c r="F657" s="24">
        <v>3</v>
      </c>
      <c r="I657" s="9">
        <v>100.91</v>
      </c>
      <c r="J657" s="106">
        <f t="shared" si="79"/>
        <v>1086.1861580999998</v>
      </c>
      <c r="M657" s="50">
        <v>21.52</v>
      </c>
      <c r="N657" s="51">
        <f t="shared" si="80"/>
        <v>1.9992753555867298</v>
      </c>
      <c r="Q657" s="36"/>
      <c r="R657" s="48"/>
    </row>
    <row r="658" spans="1:18" x14ac:dyDescent="0.2">
      <c r="A658" s="3" t="s">
        <v>72</v>
      </c>
      <c r="B658" s="3" t="s">
        <v>9</v>
      </c>
      <c r="C658" s="41" t="str">
        <f ca="1">TRIM(Table1[[#This Row],[Location]])</f>
        <v>Bangunan Inkubator K-Ekonomi, MITC</v>
      </c>
      <c r="D658" s="3" t="s">
        <v>532</v>
      </c>
      <c r="E658" s="21" t="s">
        <v>46</v>
      </c>
      <c r="F658" s="24" t="s">
        <v>43</v>
      </c>
      <c r="I658" s="9">
        <v>2323.0100000000002</v>
      </c>
      <c r="J658" s="106">
        <f t="shared" si="79"/>
        <v>25004.670569099999</v>
      </c>
      <c r="M658" s="50">
        <v>23.42</v>
      </c>
      <c r="N658" s="51">
        <f t="shared" si="80"/>
        <v>2.1757913024089786</v>
      </c>
      <c r="Q658" s="36"/>
      <c r="R658" s="48"/>
    </row>
    <row r="659" spans="1:18" x14ac:dyDescent="0.2">
      <c r="A659" s="3" t="s">
        <v>72</v>
      </c>
      <c r="B659" s="3" t="s">
        <v>9</v>
      </c>
      <c r="C659" s="41" t="str">
        <f ca="1">TRIM(Table1[[#This Row],[Location]])</f>
        <v>Ayer Keroh</v>
      </c>
      <c r="D659" s="3" t="s">
        <v>532</v>
      </c>
      <c r="E659" s="21" t="s">
        <v>46</v>
      </c>
      <c r="F659" s="24">
        <v>1</v>
      </c>
      <c r="I659" s="9">
        <v>18.3</v>
      </c>
      <c r="J659" s="106">
        <f t="shared" si="79"/>
        <v>196.97955299999998</v>
      </c>
      <c r="M659" s="50">
        <v>27.3</v>
      </c>
      <c r="N659" s="51">
        <f t="shared" si="80"/>
        <v>2.536255446445991</v>
      </c>
      <c r="Q659" s="36"/>
      <c r="R659" s="48"/>
    </row>
    <row r="660" spans="1:18" x14ac:dyDescent="0.2">
      <c r="A660" s="3" t="s">
        <v>72</v>
      </c>
      <c r="B660" s="3" t="s">
        <v>9</v>
      </c>
      <c r="C660" s="41" t="str">
        <f ca="1">TRIM(Table1[[#This Row],[Location]])</f>
        <v>Ayer Keroh</v>
      </c>
      <c r="D660" s="3" t="s">
        <v>532</v>
      </c>
      <c r="E660" s="21" t="s">
        <v>46</v>
      </c>
      <c r="F660" s="24" t="s">
        <v>85</v>
      </c>
      <c r="I660" s="9">
        <v>2323.0100000000002</v>
      </c>
      <c r="J660" s="106">
        <f t="shared" si="79"/>
        <v>25004.670569099999</v>
      </c>
      <c r="M660" s="50">
        <v>23.42</v>
      </c>
      <c r="N660" s="51">
        <f t="shared" si="80"/>
        <v>2.1757913024089786</v>
      </c>
      <c r="Q660" s="36"/>
      <c r="R660" s="48"/>
    </row>
    <row r="661" spans="1:18" x14ac:dyDescent="0.2">
      <c r="A661" s="3" t="s">
        <v>72</v>
      </c>
      <c r="B661" s="3" t="s">
        <v>9</v>
      </c>
      <c r="C661" s="41" t="str">
        <f ca="1">TRIM(Table1[[#This Row],[Location]])</f>
        <v>Bangunan PEKESO</v>
      </c>
      <c r="D661" s="3" t="s">
        <v>532</v>
      </c>
      <c r="E661" s="21" t="s">
        <v>46</v>
      </c>
      <c r="F661" s="24">
        <v>4</v>
      </c>
      <c r="I661" s="9">
        <v>255.88</v>
      </c>
      <c r="J661" s="106">
        <f t="shared" si="79"/>
        <v>2754.2692907999999</v>
      </c>
      <c r="M661" s="50">
        <v>32.299999999999997</v>
      </c>
      <c r="N661" s="51">
        <f t="shared" si="80"/>
        <v>3.0007710959782234</v>
      </c>
      <c r="Q661" s="36"/>
      <c r="R661" s="48"/>
    </row>
    <row r="662" spans="1:18" x14ac:dyDescent="0.2">
      <c r="A662" s="3" t="s">
        <v>72</v>
      </c>
      <c r="B662" s="3" t="s">
        <v>9</v>
      </c>
      <c r="C662" s="41" t="str">
        <f ca="1">TRIM(Table1[[#This Row],[Location]])</f>
        <v>Menara TM Melaka MITC</v>
      </c>
      <c r="D662" s="3" t="s">
        <v>532</v>
      </c>
      <c r="E662" s="21" t="s">
        <v>46</v>
      </c>
      <c r="F662" s="24">
        <v>4</v>
      </c>
      <c r="I662" s="9">
        <v>952</v>
      </c>
      <c r="J662" s="106">
        <f t="shared" si="79"/>
        <v>10247.242319999999</v>
      </c>
      <c r="M662" s="50">
        <v>32.56</v>
      </c>
      <c r="N662" s="51">
        <f t="shared" si="80"/>
        <v>3.0249259097538999</v>
      </c>
      <c r="Q662" s="36"/>
      <c r="R662" s="48"/>
    </row>
    <row r="663" spans="1:18" x14ac:dyDescent="0.2">
      <c r="A663" s="3" t="s">
        <v>72</v>
      </c>
      <c r="B663" s="3" t="s">
        <v>91</v>
      </c>
      <c r="C663" s="79" t="str">
        <f ca="1">TRIM(Table1[[#This Row],[Location]])</f>
        <v>Bandar Baru Jasin 2</v>
      </c>
      <c r="D663" s="80" t="s">
        <v>534</v>
      </c>
      <c r="E663" s="95" t="s">
        <v>4</v>
      </c>
      <c r="F663" s="80"/>
      <c r="G663" s="85"/>
      <c r="I663" s="9">
        <v>129</v>
      </c>
      <c r="J663" s="106">
        <f t="shared" si="79"/>
        <v>1388.5443899999998</v>
      </c>
      <c r="L663" s="50">
        <v>0</v>
      </c>
      <c r="M663" s="50">
        <v>9.3023255813953494</v>
      </c>
      <c r="N663" s="51">
        <f t="shared" si="80"/>
        <v>0.86421516192043313</v>
      </c>
      <c r="Q663" s="36"/>
      <c r="R663" s="48"/>
    </row>
    <row r="664" spans="1:18" x14ac:dyDescent="0.2">
      <c r="A664" s="3" t="s">
        <v>72</v>
      </c>
      <c r="B664" s="3" t="str">
        <f t="shared" ref="B664:B679" si="81">B663</f>
        <v>Jasin</v>
      </c>
      <c r="C664" s="79" t="str">
        <f ca="1">TRIM(Table1[[#This Row],[Location]])</f>
        <v>Bandar Baru Jasin 3</v>
      </c>
      <c r="D664" s="80" t="s">
        <v>534</v>
      </c>
      <c r="E664" s="95" t="s">
        <v>4</v>
      </c>
      <c r="F664" s="80"/>
      <c r="G664" s="85"/>
      <c r="I664" s="9">
        <v>184</v>
      </c>
      <c r="J664" s="106">
        <f t="shared" si="79"/>
        <v>1980.5594399999998</v>
      </c>
      <c r="L664" s="50">
        <v>0</v>
      </c>
      <c r="M664" s="50">
        <v>8.1521739130434785</v>
      </c>
      <c r="N664" s="51">
        <f t="shared" si="80"/>
        <v>0.757362472063423</v>
      </c>
      <c r="Q664" s="36"/>
      <c r="R664" s="48"/>
    </row>
    <row r="665" spans="1:18" x14ac:dyDescent="0.2">
      <c r="A665" s="3" t="s">
        <v>72</v>
      </c>
      <c r="B665" s="3" t="str">
        <f t="shared" si="81"/>
        <v>Jasin</v>
      </c>
      <c r="C665" s="79" t="str">
        <f ca="1">TRIM(Table1[[#This Row],[Location]])</f>
        <v>Bandar Baru Jasin Bestari</v>
      </c>
      <c r="D665" s="80" t="s">
        <v>534</v>
      </c>
      <c r="E665" s="95" t="s">
        <v>4</v>
      </c>
      <c r="F665" s="80"/>
      <c r="G665" s="85"/>
      <c r="I665" s="9">
        <v>152</v>
      </c>
      <c r="J665" s="106">
        <f t="shared" si="79"/>
        <v>1636.1143199999999</v>
      </c>
      <c r="L665" s="50">
        <v>0</v>
      </c>
      <c r="M665" s="50">
        <v>9.2105263157894743</v>
      </c>
      <c r="N665" s="51">
        <f t="shared" si="80"/>
        <v>0.85568672282253411</v>
      </c>
      <c r="Q665" s="36"/>
      <c r="R665" s="48"/>
    </row>
    <row r="666" spans="1:18" x14ac:dyDescent="0.2">
      <c r="A666" s="3" t="s">
        <v>72</v>
      </c>
      <c r="B666" s="3" t="str">
        <f t="shared" si="81"/>
        <v>Jasin</v>
      </c>
      <c r="C666" s="79" t="str">
        <f ca="1">TRIM(Table1[[#This Row],[Location]])</f>
        <v>Bandar Baru Jasin Bestari</v>
      </c>
      <c r="D666" s="80" t="s">
        <v>534</v>
      </c>
      <c r="E666" s="95" t="s">
        <v>4</v>
      </c>
      <c r="F666" s="80"/>
      <c r="G666" s="85"/>
      <c r="I666" s="9">
        <v>143</v>
      </c>
      <c r="J666" s="106">
        <f t="shared" si="79"/>
        <v>1539.2391299999999</v>
      </c>
      <c r="K666" s="50">
        <v>9.0909090909090917</v>
      </c>
      <c r="L666" s="50">
        <v>10.48951048951049</v>
      </c>
      <c r="M666" s="50">
        <f>AVERAGE(K666,L666)</f>
        <v>9.79020979020979</v>
      </c>
      <c r="N666" s="51">
        <f t="shared" si="80"/>
        <v>0.90954113195122499</v>
      </c>
      <c r="Q666" s="36"/>
      <c r="R666" s="48"/>
    </row>
    <row r="667" spans="1:18" x14ac:dyDescent="0.2">
      <c r="A667" s="3" t="s">
        <v>72</v>
      </c>
      <c r="B667" s="3" t="str">
        <f t="shared" si="81"/>
        <v>Jasin</v>
      </c>
      <c r="C667" s="79" t="str">
        <f ca="1">TRIM(Table1[[#This Row],[Location]])</f>
        <v>Bandar Baru Merlimau</v>
      </c>
      <c r="D667" s="80" t="s">
        <v>534</v>
      </c>
      <c r="E667" s="95" t="s">
        <v>4</v>
      </c>
      <c r="F667" s="80"/>
      <c r="G667" s="81"/>
      <c r="I667" s="9">
        <v>123</v>
      </c>
      <c r="J667" s="106">
        <f t="shared" si="79"/>
        <v>1323.96093</v>
      </c>
      <c r="L667" s="50">
        <v>0</v>
      </c>
      <c r="M667" s="50">
        <v>8.9430894308943092</v>
      </c>
      <c r="N667" s="51">
        <f t="shared" si="80"/>
        <v>0.8308409991633432</v>
      </c>
      <c r="Q667" s="36"/>
      <c r="R667" s="48"/>
    </row>
    <row r="668" spans="1:18" x14ac:dyDescent="0.2">
      <c r="A668" s="3" t="s">
        <v>72</v>
      </c>
      <c r="B668" s="3" t="str">
        <f t="shared" si="81"/>
        <v>Jasin</v>
      </c>
      <c r="C668" s="79" t="str">
        <f ca="1">TRIM(Table1[[#This Row],[Location]])</f>
        <v>Bandar Baru Merlimau</v>
      </c>
      <c r="D668" s="80" t="s">
        <v>534</v>
      </c>
      <c r="E668" s="95" t="s">
        <v>4</v>
      </c>
      <c r="F668" s="80"/>
      <c r="G668" s="55"/>
      <c r="I668" s="9">
        <v>143</v>
      </c>
      <c r="J668" s="106">
        <f t="shared" si="79"/>
        <v>1539.2391299999999</v>
      </c>
      <c r="K668" s="50">
        <v>9.79020979020979</v>
      </c>
      <c r="L668" s="50">
        <v>11.188811188811188</v>
      </c>
      <c r="M668" s="50">
        <f>AVERAGE(K668,L668)</f>
        <v>10.48951048951049</v>
      </c>
      <c r="N668" s="51">
        <f t="shared" si="80"/>
        <v>0.97450835566202687</v>
      </c>
      <c r="Q668" s="36"/>
      <c r="R668" s="48"/>
    </row>
    <row r="669" spans="1:18" x14ac:dyDescent="0.2">
      <c r="A669" s="3" t="s">
        <v>72</v>
      </c>
      <c r="B669" s="3" t="str">
        <f t="shared" si="81"/>
        <v>Jasin</v>
      </c>
      <c r="C669" s="79" t="str">
        <f ca="1">TRIM(Table1[[#This Row],[Location]])</f>
        <v>Taman Batu Gajah Bakti</v>
      </c>
      <c r="D669" s="80" t="s">
        <v>534</v>
      </c>
      <c r="E669" s="95" t="s">
        <v>4</v>
      </c>
      <c r="F669" s="80"/>
      <c r="G669" s="85"/>
      <c r="I669" s="9">
        <v>143</v>
      </c>
      <c r="J669" s="106">
        <f t="shared" si="79"/>
        <v>1539.2391299999999</v>
      </c>
      <c r="L669" s="50">
        <v>0</v>
      </c>
      <c r="M669" s="50">
        <v>5.5944055944055942</v>
      </c>
      <c r="N669" s="51">
        <f t="shared" si="80"/>
        <v>0.51973778968641426</v>
      </c>
      <c r="Q669" s="36"/>
      <c r="R669" s="48"/>
    </row>
    <row r="670" spans="1:18" x14ac:dyDescent="0.2">
      <c r="A670" s="3" t="s">
        <v>72</v>
      </c>
      <c r="B670" s="3" t="str">
        <f t="shared" si="81"/>
        <v>Jasin</v>
      </c>
      <c r="C670" s="79" t="str">
        <f ca="1">TRIM(Table1[[#This Row],[Location]])</f>
        <v>Taman Debunga Merlimau</v>
      </c>
      <c r="D670" s="80" t="s">
        <v>534</v>
      </c>
      <c r="E670" s="95" t="s">
        <v>4</v>
      </c>
      <c r="F670" s="80"/>
      <c r="G670" s="81"/>
      <c r="I670" s="9">
        <v>143</v>
      </c>
      <c r="J670" s="106">
        <f t="shared" si="79"/>
        <v>1539.2391299999999</v>
      </c>
      <c r="L670" s="50">
        <v>0</v>
      </c>
      <c r="M670" s="50">
        <v>9.0909090909090917</v>
      </c>
      <c r="N670" s="51">
        <f t="shared" si="80"/>
        <v>0.84457390824042322</v>
      </c>
      <c r="Q670" s="36"/>
      <c r="R670" s="48"/>
    </row>
    <row r="671" spans="1:18" x14ac:dyDescent="0.2">
      <c r="A671" s="3" t="s">
        <v>72</v>
      </c>
      <c r="B671" s="3" t="str">
        <f t="shared" si="81"/>
        <v>Jasin</v>
      </c>
      <c r="C671" s="79" t="str">
        <f ca="1">TRIM(Table1[[#This Row],[Location]])</f>
        <v>Taman Desa Kesang</v>
      </c>
      <c r="D671" s="80" t="s">
        <v>534</v>
      </c>
      <c r="E671" s="95" t="s">
        <v>4</v>
      </c>
      <c r="F671" s="80"/>
      <c r="G671" s="81"/>
      <c r="I671" s="9">
        <v>111</v>
      </c>
      <c r="J671" s="106">
        <f t="shared" si="79"/>
        <v>1194.7940099999998</v>
      </c>
      <c r="K671" s="50">
        <v>4.5045045045045047</v>
      </c>
      <c r="L671" s="50">
        <v>5.4054054054054053</v>
      </c>
      <c r="M671" s="50">
        <f>AVERAGE(K671,L671)</f>
        <v>4.954954954954955</v>
      </c>
      <c r="N671" s="51">
        <f t="shared" si="80"/>
        <v>0.46033082386077118</v>
      </c>
      <c r="Q671" s="36"/>
      <c r="R671" s="48"/>
    </row>
    <row r="672" spans="1:18" x14ac:dyDescent="0.2">
      <c r="A672" s="3" t="s">
        <v>72</v>
      </c>
      <c r="B672" s="3" t="str">
        <f t="shared" si="81"/>
        <v>Jasin</v>
      </c>
      <c r="C672" s="79" t="str">
        <f ca="1">TRIM(Table1[[#This Row],[Location]])</f>
        <v>Taman Desa Selandar</v>
      </c>
      <c r="D672" s="80" t="s">
        <v>534</v>
      </c>
      <c r="E672" s="95" t="s">
        <v>4</v>
      </c>
      <c r="F672" s="80"/>
      <c r="G672" s="85"/>
      <c r="I672" s="9">
        <v>81</v>
      </c>
      <c r="J672" s="106">
        <f t="shared" si="79"/>
        <v>871.87670999999989</v>
      </c>
      <c r="L672" s="50">
        <v>0</v>
      </c>
      <c r="M672" s="50">
        <v>7.4074074074074074</v>
      </c>
      <c r="N672" s="51">
        <f t="shared" si="80"/>
        <v>0.6881713326403448</v>
      </c>
      <c r="Q672" s="36"/>
      <c r="R672" s="48"/>
    </row>
    <row r="673" spans="1:18" x14ac:dyDescent="0.2">
      <c r="A673" s="3" t="s">
        <v>72</v>
      </c>
      <c r="B673" s="3" t="str">
        <f t="shared" si="81"/>
        <v>Jasin</v>
      </c>
      <c r="C673" s="79" t="str">
        <f ca="1">TRIM(Table1[[#This Row],[Location]])</f>
        <v>Taman Grahu Maju</v>
      </c>
      <c r="D673" s="80" t="s">
        <v>534</v>
      </c>
      <c r="E673" s="95" t="s">
        <v>4</v>
      </c>
      <c r="F673" s="80"/>
      <c r="G673" s="85"/>
      <c r="I673" s="9">
        <v>165</v>
      </c>
      <c r="J673" s="106">
        <f t="shared" si="79"/>
        <v>1776.0451499999999</v>
      </c>
      <c r="L673" s="50">
        <v>0</v>
      </c>
      <c r="M673" s="50">
        <v>4.2424242424242422</v>
      </c>
      <c r="N673" s="51">
        <f t="shared" si="80"/>
        <v>0.39413449051219746</v>
      </c>
      <c r="Q673" s="36"/>
      <c r="R673" s="48"/>
    </row>
    <row r="674" spans="1:18" x14ac:dyDescent="0.2">
      <c r="A674" s="3" t="s">
        <v>72</v>
      </c>
      <c r="B674" s="3" t="str">
        <f t="shared" si="81"/>
        <v>Jasin</v>
      </c>
      <c r="C674" s="79" t="str">
        <f ca="1">TRIM(Table1[[#This Row],[Location]])</f>
        <v>Taman Jasin Perdana</v>
      </c>
      <c r="D674" s="80" t="s">
        <v>534</v>
      </c>
      <c r="E674" s="95" t="s">
        <v>4</v>
      </c>
      <c r="F674" s="80"/>
      <c r="G674" s="81"/>
      <c r="I674" s="9">
        <v>143</v>
      </c>
      <c r="J674" s="106">
        <f t="shared" si="79"/>
        <v>1539.2391299999999</v>
      </c>
      <c r="L674" s="50">
        <v>0</v>
      </c>
      <c r="M674" s="50">
        <v>20.97902097902098</v>
      </c>
      <c r="N674" s="51">
        <f t="shared" si="80"/>
        <v>1.9490167113240537</v>
      </c>
      <c r="Q674" s="36"/>
      <c r="R674" s="48"/>
    </row>
    <row r="675" spans="1:18" x14ac:dyDescent="0.2">
      <c r="A675" s="3" t="s">
        <v>72</v>
      </c>
      <c r="B675" s="3" t="str">
        <f t="shared" si="81"/>
        <v>Jasin</v>
      </c>
      <c r="C675" s="79" t="str">
        <f ca="1">TRIM(Table1[[#This Row],[Location]])</f>
        <v>Taman Kelubi Idaman</v>
      </c>
      <c r="D675" s="80" t="s">
        <v>534</v>
      </c>
      <c r="E675" s="95" t="s">
        <v>4</v>
      </c>
      <c r="F675" s="80"/>
      <c r="G675" s="55"/>
      <c r="I675" s="9">
        <v>187</v>
      </c>
      <c r="J675" s="106">
        <f t="shared" si="79"/>
        <v>2012.8511699999999</v>
      </c>
      <c r="K675" s="50">
        <v>9.6256684491978604</v>
      </c>
      <c r="L675" s="50">
        <v>10.695187165775401</v>
      </c>
      <c r="M675" s="50">
        <f>AVERAGE(K675,L675)</f>
        <v>10.160427807486631</v>
      </c>
      <c r="N675" s="51">
        <f t="shared" si="80"/>
        <v>0.94393554450400241</v>
      </c>
      <c r="Q675" s="36"/>
      <c r="R675" s="48"/>
    </row>
    <row r="676" spans="1:18" x14ac:dyDescent="0.2">
      <c r="A676" s="3" t="s">
        <v>72</v>
      </c>
      <c r="B676" s="3" t="str">
        <f t="shared" si="81"/>
        <v>Jasin</v>
      </c>
      <c r="C676" s="79" t="str">
        <f ca="1">TRIM(Table1[[#This Row],[Location]])</f>
        <v>Taman Merlimau Utara</v>
      </c>
      <c r="D676" s="80" t="s">
        <v>534</v>
      </c>
      <c r="E676" s="95" t="s">
        <v>4</v>
      </c>
      <c r="F676" s="80"/>
      <c r="G676" s="81"/>
      <c r="I676" s="9">
        <v>105</v>
      </c>
      <c r="J676" s="106">
        <f t="shared" si="79"/>
        <v>1130.21055</v>
      </c>
      <c r="L676" s="50">
        <v>0</v>
      </c>
      <c r="M676" s="50">
        <v>15.238095238095237</v>
      </c>
      <c r="N676" s="51">
        <f t="shared" si="80"/>
        <v>1.4156667414315665</v>
      </c>
      <c r="Q676" s="36"/>
      <c r="R676" s="48"/>
    </row>
    <row r="677" spans="1:18" x14ac:dyDescent="0.2">
      <c r="A677" s="3" t="s">
        <v>72</v>
      </c>
      <c r="B677" s="3" t="str">
        <f t="shared" si="81"/>
        <v>Jasin</v>
      </c>
      <c r="C677" s="79" t="str">
        <f ca="1">TRIM(Table1[[#This Row],[Location]])</f>
        <v>Taman Mewah</v>
      </c>
      <c r="D677" s="80" t="s">
        <v>534</v>
      </c>
      <c r="E677" s="95" t="s">
        <v>4</v>
      </c>
      <c r="F677" s="80"/>
      <c r="G677" s="81"/>
      <c r="I677" s="9">
        <v>141</v>
      </c>
      <c r="J677" s="106">
        <f t="shared" si="79"/>
        <v>1517.7113099999999</v>
      </c>
      <c r="L677" s="50">
        <v>0</v>
      </c>
      <c r="M677" s="50">
        <v>11.347517730496454</v>
      </c>
      <c r="N677" s="51">
        <f t="shared" si="80"/>
        <v>1.0542199138320176</v>
      </c>
      <c r="Q677" s="36"/>
      <c r="R677" s="48"/>
    </row>
    <row r="678" spans="1:18" x14ac:dyDescent="0.2">
      <c r="A678" s="3" t="s">
        <v>72</v>
      </c>
      <c r="B678" s="3" t="str">
        <f t="shared" si="81"/>
        <v>Jasin</v>
      </c>
      <c r="C678" s="79" t="str">
        <f ca="1">TRIM(Table1[[#This Row],[Location]])</f>
        <v>Taman Muhibbah</v>
      </c>
      <c r="D678" s="80" t="s">
        <v>534</v>
      </c>
      <c r="E678" s="95" t="s">
        <v>4</v>
      </c>
      <c r="F678" s="80"/>
      <c r="G678" s="81"/>
      <c r="I678" s="9">
        <v>106</v>
      </c>
      <c r="J678" s="106">
        <f t="shared" si="79"/>
        <v>1140.9744599999999</v>
      </c>
      <c r="L678" s="50">
        <v>0</v>
      </c>
      <c r="M678" s="50">
        <v>5.6603773584905657</v>
      </c>
      <c r="N678" s="51">
        <f t="shared" si="80"/>
        <v>0.52586677305535778</v>
      </c>
      <c r="Q678" s="36"/>
      <c r="R678" s="48"/>
    </row>
    <row r="679" spans="1:18" x14ac:dyDescent="0.2">
      <c r="A679" s="3" t="s">
        <v>72</v>
      </c>
      <c r="B679" s="3" t="str">
        <f t="shared" si="81"/>
        <v>Jasin</v>
      </c>
      <c r="C679" s="79" t="str">
        <f ca="1">TRIM(Table1[[#This Row],[Location]])</f>
        <v>Taman Serkam Ria</v>
      </c>
      <c r="D679" s="80" t="s">
        <v>534</v>
      </c>
      <c r="E679" s="95" t="s">
        <v>4</v>
      </c>
      <c r="F679" s="80"/>
      <c r="G679" s="81"/>
      <c r="I679" s="9">
        <v>123</v>
      </c>
      <c r="J679" s="106">
        <f t="shared" si="79"/>
        <v>1323.96093</v>
      </c>
      <c r="L679" s="50">
        <v>0</v>
      </c>
      <c r="M679" s="50">
        <v>17.886178861788618</v>
      </c>
      <c r="N679" s="51">
        <f t="shared" si="80"/>
        <v>1.6616819983266864</v>
      </c>
      <c r="Q679" s="36"/>
      <c r="R679" s="48"/>
    </row>
    <row r="680" spans="1:18" x14ac:dyDescent="0.2">
      <c r="A680" s="3" t="s">
        <v>72</v>
      </c>
      <c r="B680" s="53" t="s">
        <v>9</v>
      </c>
      <c r="C680" s="79" t="str">
        <f ca="1">TRIM(Table1[[#This Row],[Location]])</f>
        <v>Jalan Ong Kim Wee</v>
      </c>
      <c r="D680" s="80" t="s">
        <v>531</v>
      </c>
      <c r="E680" s="95" t="s">
        <v>4</v>
      </c>
      <c r="F680" s="80"/>
      <c r="G680" s="55"/>
      <c r="I680" s="9">
        <v>91</v>
      </c>
      <c r="J680" s="106">
        <f t="shared" si="79"/>
        <v>979.51580999999987</v>
      </c>
      <c r="K680" s="50">
        <v>16.483516483516482</v>
      </c>
      <c r="L680" s="50">
        <v>19.780219780219781</v>
      </c>
      <c r="M680" s="50">
        <f>AVERAGE(K680,L680)</f>
        <v>18.131868131868131</v>
      </c>
      <c r="N680" s="51">
        <f t="shared" si="80"/>
        <v>1.6845073005015034</v>
      </c>
      <c r="Q680" s="36"/>
      <c r="R680" s="48"/>
    </row>
    <row r="681" spans="1:18" x14ac:dyDescent="0.2">
      <c r="A681" s="3" t="s">
        <v>72</v>
      </c>
      <c r="B681" s="53" t="str">
        <f t="shared" ref="B681:B712" si="82">B680</f>
        <v>Melaka Tengah</v>
      </c>
      <c r="C681" s="79" t="str">
        <f ca="1">TRIM(Table1[[#This Row],[Location]])</f>
        <v>Kompleks Hang Tuah, Hang Tuah Mall</v>
      </c>
      <c r="D681" s="80" t="s">
        <v>531</v>
      </c>
      <c r="E681" s="95" t="s">
        <v>4</v>
      </c>
      <c r="F681" s="80"/>
      <c r="G681" s="81"/>
      <c r="I681" s="9">
        <v>75</v>
      </c>
      <c r="J681" s="106">
        <f t="shared" si="79"/>
        <v>807.29324999999994</v>
      </c>
      <c r="L681" s="50">
        <v>0</v>
      </c>
      <c r="M681" s="50">
        <v>21.333333333333332</v>
      </c>
      <c r="N681" s="51">
        <f t="shared" si="80"/>
        <v>1.9819334380041931</v>
      </c>
      <c r="Q681" s="36"/>
      <c r="R681" s="48"/>
    </row>
    <row r="682" spans="1:18" x14ac:dyDescent="0.2">
      <c r="A682" s="3" t="s">
        <v>72</v>
      </c>
      <c r="B682" s="53" t="str">
        <f t="shared" si="82"/>
        <v>Melaka Tengah</v>
      </c>
      <c r="C682" s="79" t="str">
        <f ca="1">TRIM(Table1[[#This Row],[Location]])</f>
        <v>Plaza Mahkota</v>
      </c>
      <c r="D682" s="80" t="s">
        <v>531</v>
      </c>
      <c r="E682" s="95" t="s">
        <v>4</v>
      </c>
      <c r="F682" s="80"/>
      <c r="G682" s="81"/>
      <c r="I682" s="9">
        <v>107</v>
      </c>
      <c r="J682" s="106">
        <f t="shared" si="79"/>
        <v>1151.7383699999998</v>
      </c>
      <c r="L682" s="50">
        <v>0</v>
      </c>
      <c r="M682" s="50">
        <v>12.149532710280374</v>
      </c>
      <c r="N682" s="51">
        <f t="shared" si="80"/>
        <v>1.1287296156857993</v>
      </c>
      <c r="Q682" s="36"/>
      <c r="R682" s="48"/>
    </row>
    <row r="683" spans="1:18" x14ac:dyDescent="0.2">
      <c r="A683" s="3" t="s">
        <v>72</v>
      </c>
      <c r="B683" s="53" t="str">
        <f t="shared" si="82"/>
        <v>Melaka Tengah</v>
      </c>
      <c r="C683" s="79" t="str">
        <f ca="1">TRIM(Table1[[#This Row],[Location]])</f>
        <v>Plaza Mahkota</v>
      </c>
      <c r="D683" s="80" t="s">
        <v>531</v>
      </c>
      <c r="E683" s="95" t="s">
        <v>4</v>
      </c>
      <c r="F683" s="82"/>
      <c r="G683" s="81"/>
      <c r="I683" s="9">
        <v>143</v>
      </c>
      <c r="J683" s="106">
        <f t="shared" si="79"/>
        <v>1539.2391299999999</v>
      </c>
      <c r="L683" s="50">
        <v>0</v>
      </c>
      <c r="M683" s="50">
        <v>10.48951048951049</v>
      </c>
      <c r="N683" s="51">
        <f t="shared" si="80"/>
        <v>0.97450835566202687</v>
      </c>
      <c r="Q683" s="36"/>
      <c r="R683" s="48"/>
    </row>
    <row r="684" spans="1:18" x14ac:dyDescent="0.2">
      <c r="A684" s="3" t="s">
        <v>72</v>
      </c>
      <c r="B684" s="53" t="str">
        <f t="shared" si="82"/>
        <v>Melaka Tengah</v>
      </c>
      <c r="C684" s="79" t="str">
        <f ca="1">TRIM(Table1[[#This Row],[Location]])</f>
        <v>Plaza Melaka, Jalan Gajah Berang</v>
      </c>
      <c r="D684" s="80" t="s">
        <v>531</v>
      </c>
      <c r="E684" s="95" t="s">
        <v>4</v>
      </c>
      <c r="F684" s="80"/>
      <c r="G684" s="81"/>
      <c r="I684" s="9">
        <v>114</v>
      </c>
      <c r="J684" s="106">
        <f t="shared" si="79"/>
        <v>1227.08574</v>
      </c>
      <c r="L684" s="50">
        <v>0</v>
      </c>
      <c r="M684" s="50">
        <v>17.543859649122808</v>
      </c>
      <c r="N684" s="51">
        <f t="shared" si="80"/>
        <v>1.6298794720429222</v>
      </c>
      <c r="Q684" s="36"/>
      <c r="R684" s="48"/>
    </row>
    <row r="685" spans="1:18" x14ac:dyDescent="0.2">
      <c r="A685" s="3" t="s">
        <v>72</v>
      </c>
      <c r="B685" s="53" t="str">
        <f t="shared" si="82"/>
        <v>Melaka Tengah</v>
      </c>
      <c r="C685" s="79" t="str">
        <f ca="1">TRIM(Table1[[#This Row],[Location]])</f>
        <v>Plaza Seri Kubu, Kubu, Jalan Tan Chay Yan</v>
      </c>
      <c r="D685" s="80" t="s">
        <v>531</v>
      </c>
      <c r="E685" s="95" t="s">
        <v>4</v>
      </c>
      <c r="F685" s="80"/>
      <c r="G685" s="55"/>
      <c r="I685" s="9">
        <v>162</v>
      </c>
      <c r="J685" s="106">
        <f t="shared" si="79"/>
        <v>1743.7534199999998</v>
      </c>
      <c r="K685" s="50">
        <v>9.2592592592592595</v>
      </c>
      <c r="L685" s="50">
        <v>12.345679012345679</v>
      </c>
      <c r="M685" s="50">
        <f>AVERAGE(K685,L685)</f>
        <v>10.802469135802468</v>
      </c>
      <c r="N685" s="51">
        <f t="shared" si="80"/>
        <v>1.0035831934338362</v>
      </c>
      <c r="Q685" s="36"/>
      <c r="R685" s="48"/>
    </row>
    <row r="686" spans="1:18" x14ac:dyDescent="0.2">
      <c r="A686" s="3" t="s">
        <v>72</v>
      </c>
      <c r="B686" s="53" t="str">
        <f t="shared" si="82"/>
        <v>Melaka Tengah</v>
      </c>
      <c r="C686" s="79" t="str">
        <f ca="1">TRIM(Table1[[#This Row],[Location]])</f>
        <v>Prime Point, Bandar Hilir</v>
      </c>
      <c r="D686" s="80" t="s">
        <v>531</v>
      </c>
      <c r="E686" s="95" t="s">
        <v>4</v>
      </c>
      <c r="F686" s="80"/>
      <c r="G686" s="55"/>
      <c r="I686" s="9">
        <v>93</v>
      </c>
      <c r="J686" s="106">
        <f t="shared" si="79"/>
        <v>1001.0436299999999</v>
      </c>
      <c r="K686" s="50">
        <v>6.4516129032258061</v>
      </c>
      <c r="L686" s="50">
        <v>13.978494623655914</v>
      </c>
      <c r="M686" s="50">
        <f>AVERAGE(K686,L686)</f>
        <v>10.21505376344086</v>
      </c>
      <c r="N686" s="51">
        <f t="shared" si="80"/>
        <v>0.94901046678628198</v>
      </c>
      <c r="Q686" s="36"/>
      <c r="R686" s="48"/>
    </row>
    <row r="687" spans="1:18" x14ac:dyDescent="0.2">
      <c r="A687" s="3" t="s">
        <v>72</v>
      </c>
      <c r="B687" s="53" t="str">
        <f t="shared" si="82"/>
        <v>Melaka Tengah</v>
      </c>
      <c r="C687" s="79" t="str">
        <f ca="1">TRIM(Table1[[#This Row],[Location]])</f>
        <v>Prime Square, Bandar Hilir</v>
      </c>
      <c r="D687" s="80" t="s">
        <v>531</v>
      </c>
      <c r="E687" s="95" t="s">
        <v>4</v>
      </c>
      <c r="F687" s="80"/>
      <c r="G687" s="55"/>
      <c r="I687" s="9">
        <v>124</v>
      </c>
      <c r="J687" s="106">
        <f t="shared" si="79"/>
        <v>1334.7248399999999</v>
      </c>
      <c r="K687" s="50">
        <v>12.096774193548388</v>
      </c>
      <c r="L687" s="50">
        <v>14.516129032258064</v>
      </c>
      <c r="M687" s="50">
        <f>AVERAGE(K687,L687)</f>
        <v>13.306451612903226</v>
      </c>
      <c r="N687" s="51">
        <f t="shared" si="80"/>
        <v>1.2362110027873936</v>
      </c>
      <c r="Q687" s="36"/>
      <c r="R687" s="48"/>
    </row>
    <row r="688" spans="1:18" x14ac:dyDescent="0.2">
      <c r="A688" s="3" t="s">
        <v>72</v>
      </c>
      <c r="B688" s="53" t="str">
        <f t="shared" si="82"/>
        <v>Melaka Tengah</v>
      </c>
      <c r="C688" s="79" t="str">
        <f ca="1">TRIM(Table1[[#This Row],[Location]])</f>
        <v>Taman Melaka Raya</v>
      </c>
      <c r="D688" s="80" t="s">
        <v>531</v>
      </c>
      <c r="E688" s="95" t="s">
        <v>4</v>
      </c>
      <c r="F688" s="80"/>
      <c r="G688" s="55"/>
      <c r="I688" s="9">
        <v>168</v>
      </c>
      <c r="J688" s="106">
        <f t="shared" si="79"/>
        <v>1808.3368799999998</v>
      </c>
      <c r="K688" s="50">
        <v>19.047619047619047</v>
      </c>
      <c r="L688" s="50">
        <v>23.80952380952381</v>
      </c>
      <c r="M688" s="50">
        <f>AVERAGE(K688,L688)</f>
        <v>21.428571428571431</v>
      </c>
      <c r="N688" s="51">
        <f t="shared" si="80"/>
        <v>1.9907813551381406</v>
      </c>
      <c r="Q688" s="36"/>
      <c r="R688" s="48"/>
    </row>
    <row r="689" spans="1:18" x14ac:dyDescent="0.2">
      <c r="A689" s="3" t="s">
        <v>72</v>
      </c>
      <c r="B689" s="53" t="str">
        <f t="shared" si="82"/>
        <v>Melaka Tengah</v>
      </c>
      <c r="C689" s="79" t="str">
        <f ca="1">TRIM(Table1[[#This Row],[Location]])</f>
        <v>Taman Melaka Raya (Fasa B Peringkat 4)</v>
      </c>
      <c r="D689" s="80" t="s">
        <v>531</v>
      </c>
      <c r="E689" s="95" t="s">
        <v>4</v>
      </c>
      <c r="F689" s="80"/>
      <c r="G689" s="55"/>
      <c r="I689" s="9">
        <v>100</v>
      </c>
      <c r="J689" s="106">
        <f t="shared" si="79"/>
        <v>1076.3909999999998</v>
      </c>
      <c r="K689" s="50">
        <v>20</v>
      </c>
      <c r="L689" s="50">
        <v>22</v>
      </c>
      <c r="M689" s="50">
        <f>AVERAGE(K689,L689)</f>
        <v>21</v>
      </c>
      <c r="N689" s="51">
        <f t="shared" si="80"/>
        <v>1.9509657280353776</v>
      </c>
      <c r="Q689" s="36"/>
      <c r="R689" s="48"/>
    </row>
    <row r="690" spans="1:18" x14ac:dyDescent="0.2">
      <c r="A690" s="3" t="s">
        <v>72</v>
      </c>
      <c r="B690" s="53" t="str">
        <f t="shared" si="82"/>
        <v>Melaka Tengah</v>
      </c>
      <c r="C690" s="79" t="str">
        <f ca="1">TRIM(Table1[[#This Row],[Location]])</f>
        <v>Taman Melaka Raya (Fasa I)</v>
      </c>
      <c r="D690" s="80" t="s">
        <v>531</v>
      </c>
      <c r="E690" s="95" t="s">
        <v>4</v>
      </c>
      <c r="F690" s="80"/>
      <c r="G690" s="81"/>
      <c r="I690" s="9">
        <v>139</v>
      </c>
      <c r="J690" s="106">
        <f t="shared" si="79"/>
        <v>1496.1834899999999</v>
      </c>
      <c r="L690" s="50">
        <v>0</v>
      </c>
      <c r="M690" s="50">
        <v>17.985611510791365</v>
      </c>
      <c r="N690" s="51">
        <f t="shared" si="80"/>
        <v>1.6709196026339306</v>
      </c>
      <c r="Q690" s="36"/>
      <c r="R690" s="48"/>
    </row>
    <row r="691" spans="1:18" x14ac:dyDescent="0.2">
      <c r="A691" s="3" t="s">
        <v>72</v>
      </c>
      <c r="B691" s="53" t="str">
        <f t="shared" si="82"/>
        <v>Melaka Tengah</v>
      </c>
      <c r="C691" s="79" t="str">
        <f ca="1">TRIM(Table1[[#This Row],[Location]])</f>
        <v>Taman Melaka Raya (Fasa II)</v>
      </c>
      <c r="D691" s="80" t="s">
        <v>531</v>
      </c>
      <c r="E691" s="95" t="s">
        <v>4</v>
      </c>
      <c r="F691" s="80"/>
      <c r="G691" s="55"/>
      <c r="I691" s="9">
        <v>131</v>
      </c>
      <c r="J691" s="106">
        <f t="shared" si="79"/>
        <v>1410.0722099999998</v>
      </c>
      <c r="K691" s="50">
        <v>23.81679389312977</v>
      </c>
      <c r="L691" s="50">
        <v>26.717557251908396</v>
      </c>
      <c r="M691" s="50">
        <f>AVERAGE(K691,L691)</f>
        <v>25.267175572519083</v>
      </c>
      <c r="N691" s="51">
        <f t="shared" si="80"/>
        <v>2.3473996945827333</v>
      </c>
      <c r="Q691" s="36"/>
      <c r="R691" s="48"/>
    </row>
    <row r="692" spans="1:18" x14ac:dyDescent="0.2">
      <c r="A692" s="3" t="s">
        <v>72</v>
      </c>
      <c r="B692" s="53" t="str">
        <f t="shared" si="82"/>
        <v>Melaka Tengah</v>
      </c>
      <c r="C692" s="79" t="str">
        <f ca="1">TRIM(Table1[[#This Row],[Location]])</f>
        <v>Taman Melaka Raya</v>
      </c>
      <c r="D692" s="80" t="s">
        <v>531</v>
      </c>
      <c r="E692" s="95" t="s">
        <v>4</v>
      </c>
      <c r="F692" s="82"/>
      <c r="G692" s="81"/>
      <c r="I692" s="9">
        <v>144</v>
      </c>
      <c r="J692" s="106">
        <f t="shared" si="79"/>
        <v>1550.0030399999998</v>
      </c>
      <c r="L692" s="50">
        <v>0</v>
      </c>
      <c r="M692" s="50">
        <v>11.805555555555555</v>
      </c>
      <c r="N692" s="51">
        <f t="shared" si="80"/>
        <v>1.0967730613955495</v>
      </c>
      <c r="Q692" s="36"/>
      <c r="R692" s="48"/>
    </row>
    <row r="693" spans="1:18" x14ac:dyDescent="0.2">
      <c r="A693" s="3" t="s">
        <v>72</v>
      </c>
      <c r="B693" s="57" t="str">
        <f t="shared" si="82"/>
        <v>Melaka Tengah</v>
      </c>
      <c r="C693" s="79" t="str">
        <f ca="1">TRIM(Table1[[#This Row],[Location]])</f>
        <v>Pusat Niaga Desa Taming Sari</v>
      </c>
      <c r="D693" s="80" t="s">
        <v>531</v>
      </c>
      <c r="E693" s="95" t="s">
        <v>4</v>
      </c>
      <c r="F693" s="80"/>
      <c r="G693" s="84"/>
      <c r="I693" s="9">
        <v>172</v>
      </c>
      <c r="J693" s="106">
        <f t="shared" si="79"/>
        <v>1851.3925199999999</v>
      </c>
      <c r="L693" s="50">
        <v>0</v>
      </c>
      <c r="M693" s="50">
        <v>12.209302325581396</v>
      </c>
      <c r="N693" s="51">
        <f t="shared" si="80"/>
        <v>1.1342824000205685</v>
      </c>
      <c r="Q693" s="36"/>
      <c r="R693" s="48"/>
    </row>
    <row r="694" spans="1:18" x14ac:dyDescent="0.2">
      <c r="A694" s="3" t="s">
        <v>72</v>
      </c>
      <c r="B694" s="57" t="str">
        <f t="shared" si="82"/>
        <v>Melaka Tengah</v>
      </c>
      <c r="C694" s="79" t="str">
        <f ca="1">TRIM(Table1[[#This Row],[Location]])</f>
        <v>Taman Satu Krubong</v>
      </c>
      <c r="D694" s="80" t="s">
        <v>532</v>
      </c>
      <c r="E694" s="95" t="s">
        <v>4</v>
      </c>
      <c r="F694" s="80"/>
      <c r="G694" s="85"/>
      <c r="I694" s="9">
        <v>159</v>
      </c>
      <c r="J694" s="106">
        <f t="shared" si="79"/>
        <v>1711.4616899999999</v>
      </c>
      <c r="K694" s="50">
        <v>10.062893081761006</v>
      </c>
      <c r="L694" s="50">
        <v>12.578616352201259</v>
      </c>
      <c r="M694" s="50">
        <f>AVERAGE(K694,L694)</f>
        <v>11.320754716981131</v>
      </c>
      <c r="N694" s="51">
        <f t="shared" si="80"/>
        <v>1.0517335461107156</v>
      </c>
      <c r="Q694" s="36"/>
      <c r="R694" s="48"/>
    </row>
    <row r="695" spans="1:18" x14ac:dyDescent="0.2">
      <c r="A695" s="3" t="s">
        <v>72</v>
      </c>
      <c r="B695" s="57" t="str">
        <f t="shared" si="82"/>
        <v>Melaka Tengah</v>
      </c>
      <c r="C695" s="86" t="str">
        <f ca="1">TRIM(Table1[[#This Row],[Location]])</f>
        <v>Taman Seri Laksamana - Main Road</v>
      </c>
      <c r="D695" s="80" t="s">
        <v>532</v>
      </c>
      <c r="E695" s="95" t="s">
        <v>4</v>
      </c>
      <c r="F695" s="80"/>
      <c r="G695" s="85"/>
      <c r="I695" s="9">
        <v>129</v>
      </c>
      <c r="J695" s="106">
        <f t="shared" si="79"/>
        <v>1388.5443899999998</v>
      </c>
      <c r="L695" s="50">
        <v>0</v>
      </c>
      <c r="M695" s="50">
        <v>7.7519379844961236</v>
      </c>
      <c r="N695" s="51">
        <f t="shared" si="80"/>
        <v>0.72017930160036081</v>
      </c>
      <c r="Q695" s="36"/>
      <c r="R695" s="48"/>
    </row>
    <row r="696" spans="1:18" x14ac:dyDescent="0.2">
      <c r="A696" s="3" t="s">
        <v>72</v>
      </c>
      <c r="B696" s="57" t="str">
        <f t="shared" si="82"/>
        <v>Melaka Tengah</v>
      </c>
      <c r="C696" s="86" t="str">
        <f ca="1">TRIM(Table1[[#This Row],[Location]])</f>
        <v>Taman Seri Laksamana - Secondary Road</v>
      </c>
      <c r="D696" s="80" t="s">
        <v>532</v>
      </c>
      <c r="E696" s="95" t="s">
        <v>4</v>
      </c>
      <c r="F696" s="80"/>
      <c r="G696" s="56"/>
      <c r="I696" s="9">
        <v>129</v>
      </c>
      <c r="J696" s="106">
        <f t="shared" si="79"/>
        <v>1388.5443899999998</v>
      </c>
      <c r="L696" s="50">
        <v>0</v>
      </c>
      <c r="M696" s="50">
        <v>5.0387596899224807</v>
      </c>
      <c r="N696" s="51">
        <f t="shared" si="80"/>
        <v>0.46811654604023456</v>
      </c>
      <c r="Q696" s="36"/>
      <c r="R696" s="48"/>
    </row>
    <row r="697" spans="1:18" x14ac:dyDescent="0.2">
      <c r="A697" s="3" t="s">
        <v>72</v>
      </c>
      <c r="B697" s="57" t="str">
        <f t="shared" si="82"/>
        <v>Melaka Tengah</v>
      </c>
      <c r="C697" s="79" t="str">
        <f ca="1">TRIM(Table1[[#This Row],[Location]])</f>
        <v>Taman Kota Laksamana</v>
      </c>
      <c r="D697" s="80" t="s">
        <v>532</v>
      </c>
      <c r="E697" s="95" t="s">
        <v>4</v>
      </c>
      <c r="F697" s="80"/>
      <c r="G697" s="55"/>
      <c r="I697" s="9">
        <v>119</v>
      </c>
      <c r="J697" s="106">
        <f t="shared" si="79"/>
        <v>1280.9052899999999</v>
      </c>
      <c r="K697" s="50">
        <v>18.487394957983192</v>
      </c>
      <c r="L697" s="50">
        <v>19.327731092436974</v>
      </c>
      <c r="M697" s="50">
        <f>AVERAGE(K697,L697)</f>
        <v>18.907563025210081</v>
      </c>
      <c r="N697" s="51">
        <f t="shared" si="80"/>
        <v>1.7565717839454178</v>
      </c>
      <c r="Q697" s="36"/>
      <c r="R697" s="48"/>
    </row>
    <row r="698" spans="1:18" x14ac:dyDescent="0.2">
      <c r="A698" s="3" t="s">
        <v>72</v>
      </c>
      <c r="B698" s="57" t="str">
        <f t="shared" si="82"/>
        <v>Melaka Tengah</v>
      </c>
      <c r="C698" s="79" t="str">
        <f ca="1">TRIM(Table1[[#This Row],[Location]])</f>
        <v>Taman Kota Laksamana Seksyen 2</v>
      </c>
      <c r="D698" s="80" t="s">
        <v>532</v>
      </c>
      <c r="E698" s="95" t="s">
        <v>4</v>
      </c>
      <c r="F698" s="80"/>
      <c r="G698" s="85"/>
      <c r="I698" s="9">
        <v>127</v>
      </c>
      <c r="J698" s="106">
        <f t="shared" si="79"/>
        <v>1367.01657</v>
      </c>
      <c r="L698" s="50">
        <v>0</v>
      </c>
      <c r="M698" s="50">
        <v>12.677165354330709</v>
      </c>
      <c r="N698" s="51">
        <f t="shared" si="80"/>
        <v>1.1777483397588895</v>
      </c>
      <c r="Q698" s="36"/>
      <c r="R698" s="48"/>
    </row>
    <row r="699" spans="1:18" x14ac:dyDescent="0.2">
      <c r="A699" s="3" t="s">
        <v>72</v>
      </c>
      <c r="B699" s="57" t="str">
        <f t="shared" si="82"/>
        <v>Melaka Tengah</v>
      </c>
      <c r="C699" s="79" t="str">
        <f ca="1">TRIM(Table1[[#This Row],[Location]])</f>
        <v>Taman Kota Laksamana Seksyen 2</v>
      </c>
      <c r="D699" s="80" t="s">
        <v>532</v>
      </c>
      <c r="E699" s="95" t="s">
        <v>4</v>
      </c>
      <c r="F699" s="80"/>
      <c r="G699" s="85"/>
      <c r="I699" s="9">
        <v>181</v>
      </c>
      <c r="J699" s="106">
        <f t="shared" si="79"/>
        <v>1948.2677099999999</v>
      </c>
      <c r="L699" s="50">
        <v>0</v>
      </c>
      <c r="M699" s="50">
        <v>20.441988950276244</v>
      </c>
      <c r="N699" s="51">
        <f t="shared" si="80"/>
        <v>1.899124754993659</v>
      </c>
      <c r="Q699" s="36"/>
      <c r="R699" s="48"/>
    </row>
    <row r="700" spans="1:18" x14ac:dyDescent="0.2">
      <c r="A700" s="3" t="s">
        <v>72</v>
      </c>
      <c r="B700" s="57" t="str">
        <f t="shared" si="82"/>
        <v>Melaka Tengah</v>
      </c>
      <c r="C700" s="79" t="str">
        <f ca="1">TRIM(Table1[[#This Row],[Location]])</f>
        <v>Taman Kota Laksamana Seksyen 3</v>
      </c>
      <c r="D700" s="80" t="s">
        <v>532</v>
      </c>
      <c r="E700" s="95" t="s">
        <v>4</v>
      </c>
      <c r="F700" s="80"/>
      <c r="G700" s="56"/>
      <c r="I700" s="9">
        <v>145</v>
      </c>
      <c r="J700" s="106">
        <f t="shared" si="79"/>
        <v>1560.76695</v>
      </c>
      <c r="K700" s="50">
        <v>11.03448275862069</v>
      </c>
      <c r="L700" s="50">
        <v>11.724137931034482</v>
      </c>
      <c r="M700" s="50">
        <f>AVERAGE(K700,L700)</f>
        <v>11.379310344827587</v>
      </c>
      <c r="N700" s="51">
        <f t="shared" si="80"/>
        <v>1.0571735472112884</v>
      </c>
      <c r="Q700" s="36"/>
      <c r="R700" s="48"/>
    </row>
    <row r="701" spans="1:18" x14ac:dyDescent="0.2">
      <c r="A701" s="3" t="s">
        <v>72</v>
      </c>
      <c r="B701" s="57" t="str">
        <f t="shared" si="82"/>
        <v>Melaka Tengah</v>
      </c>
      <c r="C701" s="79" t="str">
        <f ca="1">TRIM(Table1[[#This Row],[Location]])</f>
        <v>Bukit Baru Business Centre</v>
      </c>
      <c r="D701" s="80" t="s">
        <v>533</v>
      </c>
      <c r="E701" s="95" t="s">
        <v>4</v>
      </c>
      <c r="F701" s="80"/>
      <c r="G701" s="87"/>
      <c r="I701" s="9">
        <v>146</v>
      </c>
      <c r="J701" s="106">
        <f t="shared" si="79"/>
        <v>1571.5308599999998</v>
      </c>
      <c r="K701" s="50">
        <v>14.383561643835616</v>
      </c>
      <c r="L701" s="50">
        <v>16.438356164383563</v>
      </c>
      <c r="M701" s="50">
        <f>AVERAGE(K701,L701)</f>
        <v>15.41095890410959</v>
      </c>
      <c r="N701" s="51">
        <f t="shared" si="80"/>
        <v>1.4317263170514025</v>
      </c>
      <c r="Q701" s="36"/>
      <c r="R701" s="48"/>
    </row>
    <row r="702" spans="1:18" x14ac:dyDescent="0.2">
      <c r="A702" s="3" t="s">
        <v>72</v>
      </c>
      <c r="B702" s="57" t="str">
        <f t="shared" si="82"/>
        <v>Melaka Tengah</v>
      </c>
      <c r="C702" s="79" t="str">
        <f ca="1">TRIM(Table1[[#This Row],[Location]])</f>
        <v>Business Park @ MITC</v>
      </c>
      <c r="D702" s="80" t="s">
        <v>533</v>
      </c>
      <c r="E702" s="95" t="s">
        <v>4</v>
      </c>
      <c r="F702" s="80"/>
      <c r="G702" s="88"/>
      <c r="I702" s="9">
        <v>182</v>
      </c>
      <c r="J702" s="106">
        <f t="shared" si="79"/>
        <v>1959.0316199999997</v>
      </c>
      <c r="L702" s="50">
        <v>0</v>
      </c>
      <c r="M702" s="50">
        <v>12.637362637362637</v>
      </c>
      <c r="N702" s="51">
        <f t="shared" si="80"/>
        <v>1.1740505427737751</v>
      </c>
      <c r="Q702" s="36"/>
      <c r="R702" s="48"/>
    </row>
    <row r="703" spans="1:18" x14ac:dyDescent="0.2">
      <c r="A703" s="3" t="s">
        <v>72</v>
      </c>
      <c r="B703" s="57" t="str">
        <f t="shared" si="82"/>
        <v>Melaka Tengah</v>
      </c>
      <c r="C703" s="79" t="str">
        <f ca="1">TRIM(Table1[[#This Row],[Location]])</f>
        <v>Kota Fesyen MITC Ayer Keroh</v>
      </c>
      <c r="D703" s="80" t="s">
        <v>533</v>
      </c>
      <c r="E703" s="95" t="s">
        <v>4</v>
      </c>
      <c r="F703" s="80"/>
      <c r="G703" s="81"/>
      <c r="I703" s="9">
        <v>145</v>
      </c>
      <c r="J703" s="106">
        <f t="shared" si="79"/>
        <v>1560.76695</v>
      </c>
      <c r="L703" s="50">
        <v>0</v>
      </c>
      <c r="M703" s="50">
        <v>27.586206896551722</v>
      </c>
      <c r="N703" s="51">
        <f t="shared" si="80"/>
        <v>2.5628449629364565</v>
      </c>
      <c r="Q703" s="36"/>
      <c r="R703" s="48"/>
    </row>
    <row r="704" spans="1:18" x14ac:dyDescent="0.2">
      <c r="A704" s="3" t="s">
        <v>72</v>
      </c>
      <c r="B704" s="57" t="str">
        <f t="shared" si="82"/>
        <v>Melaka Tengah</v>
      </c>
      <c r="C704" s="86" t="str">
        <f ca="1">TRIM(Table1[[#This Row],[Location]])</f>
        <v>Plaza Pandan, Malim (Malim Business Park) - Main Road</v>
      </c>
      <c r="D704" s="80" t="s">
        <v>533</v>
      </c>
      <c r="E704" s="95" t="s">
        <v>4</v>
      </c>
      <c r="F704" s="80"/>
      <c r="G704" s="81"/>
      <c r="I704" s="9">
        <v>141</v>
      </c>
      <c r="J704" s="106">
        <f t="shared" si="79"/>
        <v>1517.7113099999999</v>
      </c>
      <c r="L704" s="50">
        <v>0</v>
      </c>
      <c r="M704" s="50">
        <v>15.602836879432624</v>
      </c>
      <c r="N704" s="51">
        <f t="shared" si="80"/>
        <v>1.4495523815190243</v>
      </c>
      <c r="Q704" s="36"/>
      <c r="R704" s="48"/>
    </row>
    <row r="705" spans="1:18" x14ac:dyDescent="0.2">
      <c r="A705" s="3" t="s">
        <v>72</v>
      </c>
      <c r="B705" s="57" t="str">
        <f t="shared" si="82"/>
        <v>Melaka Tengah</v>
      </c>
      <c r="C705" s="86" t="str">
        <f ca="1">TRIM(Table1[[#This Row],[Location]])</f>
        <v>Plaza Pandan, Malim (Malim Business Park) - Secondary Road</v>
      </c>
      <c r="D705" s="80" t="s">
        <v>533</v>
      </c>
      <c r="E705" s="95" t="s">
        <v>4</v>
      </c>
      <c r="F705" s="80"/>
      <c r="G705" s="81"/>
      <c r="I705" s="9">
        <v>121</v>
      </c>
      <c r="J705" s="106">
        <f t="shared" si="79"/>
        <v>1302.4331099999999</v>
      </c>
      <c r="L705" s="50">
        <v>0</v>
      </c>
      <c r="M705" s="50">
        <v>6.6115702479338845</v>
      </c>
      <c r="N705" s="51">
        <f t="shared" si="80"/>
        <v>0.61423556962939874</v>
      </c>
      <c r="Q705" s="36"/>
      <c r="R705" s="48"/>
    </row>
    <row r="706" spans="1:18" x14ac:dyDescent="0.2">
      <c r="A706" s="3" t="s">
        <v>72</v>
      </c>
      <c r="B706" s="57" t="str">
        <f t="shared" si="82"/>
        <v>Melaka Tengah</v>
      </c>
      <c r="C706" s="86" t="str">
        <f ca="1">TRIM(Table1[[#This Row],[Location]])</f>
        <v>Plaza Pandan, Malim (Malim Business Park) - Secondary Road</v>
      </c>
      <c r="D706" s="80" t="s">
        <v>533</v>
      </c>
      <c r="E706" s="95" t="s">
        <v>4</v>
      </c>
      <c r="F706" s="22"/>
      <c r="G706" s="81"/>
      <c r="I706" s="9">
        <v>114</v>
      </c>
      <c r="J706" s="106">
        <f t="shared" ref="J706:J769" si="83">I706*10.76391</f>
        <v>1227.08574</v>
      </c>
      <c r="L706" s="50">
        <v>0</v>
      </c>
      <c r="M706" s="50">
        <v>8.7719298245614041</v>
      </c>
      <c r="N706" s="51">
        <f t="shared" ref="N706:N769" si="84">M706/10.7639</f>
        <v>0.81493973602146108</v>
      </c>
      <c r="Q706" s="36"/>
      <c r="R706" s="48"/>
    </row>
    <row r="707" spans="1:18" x14ac:dyDescent="0.2">
      <c r="A707" s="3" t="s">
        <v>72</v>
      </c>
      <c r="B707" s="57" t="str">
        <f t="shared" si="82"/>
        <v>Melaka Tengah</v>
      </c>
      <c r="C707" s="79" t="str">
        <f ca="1">TRIM(Table1[[#This Row],[Location]])</f>
        <v>Malim Business Centre (Taman Merderka Permai)</v>
      </c>
      <c r="D707" s="80" t="s">
        <v>533</v>
      </c>
      <c r="E707" s="95" t="s">
        <v>4</v>
      </c>
      <c r="F707" s="80"/>
      <c r="G707" s="81"/>
      <c r="I707" s="9">
        <v>132</v>
      </c>
      <c r="J707" s="106">
        <f t="shared" si="83"/>
        <v>1420.8361199999999</v>
      </c>
      <c r="L707" s="50">
        <v>0</v>
      </c>
      <c r="M707" s="50">
        <v>13.636363636363637</v>
      </c>
      <c r="N707" s="51">
        <f t="shared" si="84"/>
        <v>1.2668608623606348</v>
      </c>
      <c r="Q707" s="36"/>
      <c r="R707" s="48"/>
    </row>
    <row r="708" spans="1:18" x14ac:dyDescent="0.2">
      <c r="A708" s="3" t="s">
        <v>72</v>
      </c>
      <c r="B708" s="57" t="str">
        <f t="shared" si="82"/>
        <v>Melaka Tengah</v>
      </c>
      <c r="C708" s="79" t="str">
        <f ca="1">TRIM(Table1[[#This Row],[Location]])</f>
        <v>Malim Business Centre (Taman Merderka Permai)</v>
      </c>
      <c r="D708" s="80" t="s">
        <v>533</v>
      </c>
      <c r="E708" s="95" t="s">
        <v>4</v>
      </c>
      <c r="F708" s="82"/>
      <c r="G708" s="55"/>
      <c r="I708" s="9">
        <v>143</v>
      </c>
      <c r="J708" s="106">
        <f t="shared" si="83"/>
        <v>1539.2391299999999</v>
      </c>
      <c r="K708" s="50">
        <v>10.48951048951049</v>
      </c>
      <c r="L708" s="50">
        <v>12.587412587412587</v>
      </c>
      <c r="M708" s="50">
        <f>AVERAGE(K708,L708)</f>
        <v>11.538461538461538</v>
      </c>
      <c r="N708" s="51">
        <f t="shared" si="84"/>
        <v>1.0719591912282294</v>
      </c>
      <c r="Q708" s="36"/>
      <c r="R708" s="48"/>
    </row>
    <row r="709" spans="1:18" x14ac:dyDescent="0.2">
      <c r="A709" s="3" t="s">
        <v>72</v>
      </c>
      <c r="B709" s="57" t="str">
        <f t="shared" si="82"/>
        <v>Melaka Tengah</v>
      </c>
      <c r="C709" s="79" t="str">
        <f ca="1">TRIM(Table1[[#This Row],[Location]])</f>
        <v>Taman Air Keroh Heights, Air Keroh</v>
      </c>
      <c r="D709" s="80" t="s">
        <v>533</v>
      </c>
      <c r="E709" s="95" t="s">
        <v>4</v>
      </c>
      <c r="F709" s="80"/>
      <c r="G709" s="85"/>
      <c r="I709" s="9">
        <v>118</v>
      </c>
      <c r="J709" s="106">
        <f t="shared" si="83"/>
        <v>1270.1413799999998</v>
      </c>
      <c r="L709" s="50">
        <v>0</v>
      </c>
      <c r="M709" s="50">
        <v>12.711864406779661</v>
      </c>
      <c r="N709" s="51">
        <f t="shared" si="84"/>
        <v>1.1809719903361851</v>
      </c>
      <c r="Q709" s="36"/>
      <c r="R709" s="48"/>
    </row>
    <row r="710" spans="1:18" x14ac:dyDescent="0.2">
      <c r="A710" s="3" t="s">
        <v>72</v>
      </c>
      <c r="B710" s="57" t="str">
        <f t="shared" si="82"/>
        <v>Melaka Tengah</v>
      </c>
      <c r="C710" s="79" t="str">
        <f ca="1">TRIM(Table1[[#This Row],[Location]])</f>
        <v>Taman Air Keroh Heights, Air Keroh</v>
      </c>
      <c r="D710" s="80" t="s">
        <v>533</v>
      </c>
      <c r="E710" s="95" t="s">
        <v>4</v>
      </c>
      <c r="F710" s="80"/>
      <c r="G710" s="55"/>
      <c r="I710" s="9">
        <v>130</v>
      </c>
      <c r="J710" s="106">
        <f t="shared" si="83"/>
        <v>1399.3082999999999</v>
      </c>
      <c r="K710" s="50">
        <v>16.153846153846153</v>
      </c>
      <c r="L710" s="50">
        <v>21.53846153846154</v>
      </c>
      <c r="M710" s="50">
        <f>AVERAGE(K710,L710)</f>
        <v>18.846153846153847</v>
      </c>
      <c r="N710" s="51">
        <f t="shared" si="84"/>
        <v>1.750866679006108</v>
      </c>
      <c r="Q710" s="36"/>
      <c r="R710" s="48"/>
    </row>
    <row r="711" spans="1:18" x14ac:dyDescent="0.2">
      <c r="A711" s="3" t="s">
        <v>72</v>
      </c>
      <c r="B711" s="57" t="str">
        <f t="shared" si="82"/>
        <v>Melaka Tengah</v>
      </c>
      <c r="C711" s="79" t="str">
        <f ca="1">TRIM(Table1[[#This Row],[Location]])</f>
        <v>Taman Batu Berendam Putra, Batu Berendam</v>
      </c>
      <c r="D711" s="80" t="s">
        <v>533</v>
      </c>
      <c r="E711" s="95" t="s">
        <v>4</v>
      </c>
      <c r="F711" s="80"/>
      <c r="G711" s="85"/>
      <c r="I711" s="9">
        <v>128</v>
      </c>
      <c r="J711" s="106">
        <f t="shared" si="83"/>
        <v>1377.7804799999999</v>
      </c>
      <c r="K711" s="50">
        <v>14.0625</v>
      </c>
      <c r="L711" s="50">
        <v>16.40625</v>
      </c>
      <c r="M711" s="50">
        <f>AVERAGE(K711,L711)</f>
        <v>15.234375</v>
      </c>
      <c r="N711" s="51">
        <f t="shared" si="84"/>
        <v>1.4153211196685216</v>
      </c>
      <c r="Q711" s="36"/>
      <c r="R711" s="48"/>
    </row>
    <row r="712" spans="1:18" x14ac:dyDescent="0.2">
      <c r="A712" s="3" t="s">
        <v>72</v>
      </c>
      <c r="B712" s="57" t="str">
        <f t="shared" si="82"/>
        <v>Melaka Tengah</v>
      </c>
      <c r="C712" s="79" t="str">
        <f ca="1">TRIM(Table1[[#This Row],[Location]])</f>
        <v>Taman Batu Berendam Putra, Batu Berendam</v>
      </c>
      <c r="D712" s="80" t="s">
        <v>533</v>
      </c>
      <c r="E712" s="95" t="s">
        <v>4</v>
      </c>
      <c r="F712" s="82"/>
      <c r="G712" s="85"/>
      <c r="I712" s="9">
        <v>129</v>
      </c>
      <c r="J712" s="106">
        <f t="shared" si="83"/>
        <v>1388.5443899999998</v>
      </c>
      <c r="L712" s="50">
        <v>0</v>
      </c>
      <c r="M712" s="50">
        <v>19.379844961240309</v>
      </c>
      <c r="N712" s="51">
        <f t="shared" si="84"/>
        <v>1.8004482540009021</v>
      </c>
      <c r="Q712" s="36"/>
      <c r="R712" s="48"/>
    </row>
    <row r="713" spans="1:18" x14ac:dyDescent="0.2">
      <c r="A713" s="3" t="s">
        <v>72</v>
      </c>
      <c r="B713" s="57" t="str">
        <f t="shared" ref="B713:B744" si="85">B712</f>
        <v>Melaka Tengah</v>
      </c>
      <c r="C713" s="79" t="str">
        <f ca="1">TRIM(Table1[[#This Row],[Location]])</f>
        <v>Taman Batu Berendam Putra, Batu Berendam</v>
      </c>
      <c r="D713" s="80" t="s">
        <v>533</v>
      </c>
      <c r="E713" s="95" t="s">
        <v>4</v>
      </c>
      <c r="F713" s="83"/>
      <c r="G713" s="85"/>
      <c r="I713" s="9">
        <v>187</v>
      </c>
      <c r="J713" s="106">
        <f t="shared" si="83"/>
        <v>2012.8511699999999</v>
      </c>
      <c r="K713" s="50">
        <v>16.042780748663102</v>
      </c>
      <c r="L713" s="50">
        <v>16.577540106951872</v>
      </c>
      <c r="M713" s="50">
        <f>AVERAGE(K713,L713)</f>
        <v>16.310160427807489</v>
      </c>
      <c r="N713" s="51">
        <f t="shared" si="84"/>
        <v>1.515264953019583</v>
      </c>
      <c r="Q713" s="36"/>
      <c r="R713" s="48"/>
    </row>
    <row r="714" spans="1:18" x14ac:dyDescent="0.2">
      <c r="A714" s="3" t="s">
        <v>72</v>
      </c>
      <c r="B714" s="57" t="str">
        <f t="shared" si="85"/>
        <v>Melaka Tengah</v>
      </c>
      <c r="C714" s="79" t="str">
        <f ca="1">TRIM(Table1[[#This Row],[Location]])</f>
        <v>Taman Bukit Beruang Permai</v>
      </c>
      <c r="D714" s="80" t="s">
        <v>533</v>
      </c>
      <c r="E714" s="95" t="s">
        <v>4</v>
      </c>
      <c r="F714" s="80"/>
      <c r="G714" s="85"/>
      <c r="I714" s="9">
        <v>117</v>
      </c>
      <c r="J714" s="106">
        <f t="shared" si="83"/>
        <v>1259.3774699999999</v>
      </c>
      <c r="L714" s="50">
        <v>0</v>
      </c>
      <c r="M714" s="50">
        <v>15.384615384615385</v>
      </c>
      <c r="N714" s="51">
        <f t="shared" si="84"/>
        <v>1.4292789216376394</v>
      </c>
      <c r="Q714" s="36"/>
      <c r="R714" s="48"/>
    </row>
    <row r="715" spans="1:18" x14ac:dyDescent="0.2">
      <c r="A715" s="3" t="s">
        <v>72</v>
      </c>
      <c r="B715" s="57" t="str">
        <f t="shared" si="85"/>
        <v>Melaka Tengah</v>
      </c>
      <c r="C715" s="79" t="str">
        <f ca="1">TRIM(Table1[[#This Row],[Location]])</f>
        <v>Taman Bukit Melaka, Bukit Baru</v>
      </c>
      <c r="D715" s="80" t="s">
        <v>533</v>
      </c>
      <c r="E715" s="95" t="s">
        <v>4</v>
      </c>
      <c r="F715" s="80"/>
      <c r="G715" s="55"/>
      <c r="I715" s="9">
        <v>143</v>
      </c>
      <c r="J715" s="106">
        <f t="shared" si="83"/>
        <v>1539.2391299999999</v>
      </c>
      <c r="K715" s="50">
        <v>6.9930069930069934</v>
      </c>
      <c r="L715" s="50">
        <v>8.7412587412587417</v>
      </c>
      <c r="M715" s="50">
        <f>AVERAGE(K715,L715)</f>
        <v>7.8671328671328675</v>
      </c>
      <c r="N715" s="51">
        <f t="shared" si="84"/>
        <v>0.7308812667465201</v>
      </c>
      <c r="Q715" s="36"/>
      <c r="R715" s="48"/>
    </row>
    <row r="716" spans="1:18" x14ac:dyDescent="0.2">
      <c r="A716" s="3" t="s">
        <v>72</v>
      </c>
      <c r="B716" s="57" t="str">
        <f t="shared" si="85"/>
        <v>Melaka Tengah</v>
      </c>
      <c r="C716" s="79" t="str">
        <f ca="1">TRIM(Table1[[#This Row],[Location]])</f>
        <v>Taman Bukit Heights</v>
      </c>
      <c r="D716" s="80" t="s">
        <v>533</v>
      </c>
      <c r="E716" s="95" t="s">
        <v>4</v>
      </c>
      <c r="F716" s="80"/>
      <c r="G716" s="55"/>
      <c r="I716" s="9">
        <v>133</v>
      </c>
      <c r="J716" s="106">
        <f t="shared" si="83"/>
        <v>1431.6000299999998</v>
      </c>
      <c r="K716" s="50">
        <v>13.533834586466165</v>
      </c>
      <c r="L716" s="50">
        <v>15.037593984962406</v>
      </c>
      <c r="M716" s="50">
        <f>AVERAGE(K716,L716)</f>
        <v>14.285714285714285</v>
      </c>
      <c r="N716" s="51">
        <f t="shared" si="84"/>
        <v>1.3271875700920934</v>
      </c>
      <c r="Q716" s="36"/>
      <c r="R716" s="48"/>
    </row>
    <row r="717" spans="1:18" x14ac:dyDescent="0.2">
      <c r="A717" s="3" t="s">
        <v>72</v>
      </c>
      <c r="B717" s="57" t="str">
        <f t="shared" si="85"/>
        <v>Melaka Tengah</v>
      </c>
      <c r="C717" s="79" t="str">
        <f ca="1">TRIM(Table1[[#This Row],[Location]])</f>
        <v>Taman Cheng Baru, Cheng</v>
      </c>
      <c r="D717" s="80" t="s">
        <v>533</v>
      </c>
      <c r="E717" s="95" t="s">
        <v>4</v>
      </c>
      <c r="F717" s="80"/>
      <c r="G717" s="55"/>
      <c r="I717" s="9">
        <v>129</v>
      </c>
      <c r="J717" s="106">
        <f t="shared" si="83"/>
        <v>1388.5443899999998</v>
      </c>
      <c r="K717" s="50">
        <v>6.5891472868217056</v>
      </c>
      <c r="L717" s="50">
        <v>9.6899224806201545</v>
      </c>
      <c r="M717" s="50">
        <f>AVERAGE(K717,L717)</f>
        <v>8.1395348837209305</v>
      </c>
      <c r="N717" s="51">
        <f t="shared" si="84"/>
        <v>0.75618826668037897</v>
      </c>
      <c r="Q717" s="36"/>
      <c r="R717" s="48"/>
    </row>
    <row r="718" spans="1:18" x14ac:dyDescent="0.2">
      <c r="A718" s="3" t="s">
        <v>72</v>
      </c>
      <c r="B718" s="57" t="str">
        <f t="shared" si="85"/>
        <v>Melaka Tengah</v>
      </c>
      <c r="C718" s="7" t="str">
        <f ca="1">TRIM(Table1[[#This Row],[Location]])</f>
        <v>Taman Cheng Bestari</v>
      </c>
      <c r="D718" s="80" t="s">
        <v>533</v>
      </c>
      <c r="E718" s="95" t="s">
        <v>4</v>
      </c>
      <c r="F718" s="22"/>
      <c r="G718" s="81"/>
      <c r="I718" s="9">
        <v>130</v>
      </c>
      <c r="J718" s="106">
        <f t="shared" si="83"/>
        <v>1399.3082999999999</v>
      </c>
      <c r="L718" s="50">
        <v>0</v>
      </c>
      <c r="M718" s="50">
        <v>7.6923076923076925</v>
      </c>
      <c r="N718" s="51">
        <f t="shared" si="84"/>
        <v>0.71463946081881968</v>
      </c>
      <c r="Q718" s="36"/>
      <c r="R718" s="48"/>
    </row>
    <row r="719" spans="1:18" x14ac:dyDescent="0.2">
      <c r="A719" s="3" t="s">
        <v>72</v>
      </c>
      <c r="B719" s="57" t="str">
        <f t="shared" si="85"/>
        <v>Melaka Tengah</v>
      </c>
      <c r="C719" s="79" t="str">
        <f ca="1">TRIM(Table1[[#This Row],[Location]])</f>
        <v>Taman IKS Merdeka</v>
      </c>
      <c r="D719" s="80" t="s">
        <v>533</v>
      </c>
      <c r="E719" s="95" t="s">
        <v>4</v>
      </c>
      <c r="F719" s="80"/>
      <c r="G719" s="81"/>
      <c r="I719" s="9">
        <v>178</v>
      </c>
      <c r="J719" s="106">
        <f t="shared" si="83"/>
        <v>1915.9759799999999</v>
      </c>
      <c r="L719" s="50">
        <v>0</v>
      </c>
      <c r="M719" s="50">
        <v>9.8314606741573041</v>
      </c>
      <c r="N719" s="51">
        <f t="shared" si="84"/>
        <v>0.91337346818135656</v>
      </c>
      <c r="Q719" s="36"/>
      <c r="R719" s="48"/>
    </row>
    <row r="720" spans="1:18" x14ac:dyDescent="0.2">
      <c r="A720" s="3" t="s">
        <v>72</v>
      </c>
      <c r="B720" s="57" t="str">
        <f t="shared" si="85"/>
        <v>Melaka Tengah</v>
      </c>
      <c r="C720" s="89" t="str">
        <f ca="1">TRIM(Table1[[#This Row],[Location]])</f>
        <v>Taman Industri Merdeka</v>
      </c>
      <c r="D720" s="80" t="s">
        <v>533</v>
      </c>
      <c r="E720" s="95" t="s">
        <v>4</v>
      </c>
      <c r="F720" s="90"/>
      <c r="G720" s="85"/>
      <c r="I720" s="9">
        <v>170</v>
      </c>
      <c r="J720" s="106">
        <f t="shared" si="83"/>
        <v>1829.8646999999999</v>
      </c>
      <c r="L720" s="50">
        <v>0</v>
      </c>
      <c r="M720" s="50">
        <v>11.764705882352942</v>
      </c>
      <c r="N720" s="51">
        <f t="shared" si="84"/>
        <v>1.0929779988993713</v>
      </c>
      <c r="Q720" s="36"/>
      <c r="R720" s="48"/>
    </row>
    <row r="721" spans="1:18" x14ac:dyDescent="0.2">
      <c r="A721" s="3" t="s">
        <v>72</v>
      </c>
      <c r="B721" s="57" t="str">
        <f t="shared" si="85"/>
        <v>Melaka Tengah</v>
      </c>
      <c r="C721" s="79" t="str">
        <f ca="1">TRIM(Table1[[#This Row],[Location]])</f>
        <v>Taman Kasturi (Seksyen 2), Ujung Pasir</v>
      </c>
      <c r="D721" s="80" t="s">
        <v>533</v>
      </c>
      <c r="E721" s="95" t="s">
        <v>4</v>
      </c>
      <c r="F721" s="80"/>
      <c r="G721" s="85"/>
      <c r="I721" s="9">
        <v>117</v>
      </c>
      <c r="J721" s="106">
        <f t="shared" si="83"/>
        <v>1259.3774699999999</v>
      </c>
      <c r="L721" s="50">
        <v>0</v>
      </c>
      <c r="M721" s="50">
        <v>8.5470085470085468</v>
      </c>
      <c r="N721" s="51">
        <f t="shared" si="84"/>
        <v>0.79404384535424399</v>
      </c>
      <c r="Q721" s="36"/>
      <c r="R721" s="48"/>
    </row>
    <row r="722" spans="1:18" x14ac:dyDescent="0.2">
      <c r="A722" s="3" t="s">
        <v>72</v>
      </c>
      <c r="B722" s="57" t="str">
        <f t="shared" si="85"/>
        <v>Melaka Tengah</v>
      </c>
      <c r="C722" s="79" t="str">
        <f ca="1">TRIM(Table1[[#This Row],[Location]])</f>
        <v>Taman Kerjasama, Bukit Baru</v>
      </c>
      <c r="D722" s="80" t="s">
        <v>533</v>
      </c>
      <c r="E722" s="95" t="s">
        <v>4</v>
      </c>
      <c r="F722" s="80"/>
      <c r="G722" s="85"/>
      <c r="I722" s="9">
        <v>143</v>
      </c>
      <c r="J722" s="106">
        <f t="shared" si="83"/>
        <v>1539.2391299999999</v>
      </c>
      <c r="L722" s="50">
        <v>0</v>
      </c>
      <c r="M722" s="50">
        <v>7.6923076923076925</v>
      </c>
      <c r="N722" s="51">
        <f t="shared" si="84"/>
        <v>0.71463946081881968</v>
      </c>
      <c r="Q722" s="36"/>
      <c r="R722" s="48"/>
    </row>
    <row r="723" spans="1:18" x14ac:dyDescent="0.2">
      <c r="A723" s="3" t="s">
        <v>72</v>
      </c>
      <c r="B723" s="57" t="str">
        <f t="shared" si="85"/>
        <v>Melaka Tengah</v>
      </c>
      <c r="C723" s="79" t="str">
        <f ca="1">TRIM(Table1[[#This Row],[Location]])</f>
        <v>Taman Kesidang, Lorong Pandan</v>
      </c>
      <c r="D723" s="80" t="s">
        <v>533</v>
      </c>
      <c r="E723" s="95" t="s">
        <v>4</v>
      </c>
      <c r="F723" s="80"/>
      <c r="G723" s="85"/>
      <c r="I723" s="9">
        <v>103</v>
      </c>
      <c r="J723" s="106">
        <f t="shared" si="83"/>
        <v>1108.68273</v>
      </c>
      <c r="K723" s="50">
        <v>14.563106796116505</v>
      </c>
      <c r="L723" s="50">
        <v>16.50485436893204</v>
      </c>
      <c r="M723" s="50">
        <f>AVERAGE(K723,L723)</f>
        <v>15.533980582524272</v>
      </c>
      <c r="N723" s="51">
        <f t="shared" si="84"/>
        <v>1.4431554160224707</v>
      </c>
      <c r="Q723" s="36"/>
      <c r="R723" s="48"/>
    </row>
    <row r="724" spans="1:18" x14ac:dyDescent="0.2">
      <c r="A724" s="3" t="s">
        <v>72</v>
      </c>
      <c r="B724" s="57" t="str">
        <f t="shared" si="85"/>
        <v>Melaka Tengah</v>
      </c>
      <c r="C724" s="79" t="str">
        <f ca="1">TRIM(Table1[[#This Row],[Location]])</f>
        <v>Taman Klebang Utama</v>
      </c>
      <c r="D724" s="80" t="s">
        <v>533</v>
      </c>
      <c r="E724" s="95" t="s">
        <v>4</v>
      </c>
      <c r="F724" s="80"/>
      <c r="G724" s="81"/>
      <c r="I724" s="9">
        <v>145</v>
      </c>
      <c r="J724" s="106">
        <f t="shared" si="83"/>
        <v>1560.76695</v>
      </c>
      <c r="L724" s="50">
        <v>0</v>
      </c>
      <c r="M724" s="50">
        <v>15.862068965517242</v>
      </c>
      <c r="N724" s="51">
        <f t="shared" si="84"/>
        <v>1.4736358536884626</v>
      </c>
      <c r="Q724" s="36"/>
      <c r="R724" s="48"/>
    </row>
    <row r="725" spans="1:18" x14ac:dyDescent="0.2">
      <c r="A725" s="3" t="s">
        <v>72</v>
      </c>
      <c r="B725" s="57" t="str">
        <f t="shared" si="85"/>
        <v>Melaka Tengah</v>
      </c>
      <c r="C725" s="79" t="str">
        <f ca="1">TRIM(Table1[[#This Row],[Location]])</f>
        <v>Taman Kota Syah Bandar</v>
      </c>
      <c r="D725" s="80" t="s">
        <v>533</v>
      </c>
      <c r="E725" s="95" t="s">
        <v>4</v>
      </c>
      <c r="F725" s="80"/>
      <c r="G725" s="81"/>
      <c r="I725" s="9">
        <v>143</v>
      </c>
      <c r="J725" s="106">
        <f t="shared" si="83"/>
        <v>1539.2391299999999</v>
      </c>
      <c r="L725" s="50">
        <v>0</v>
      </c>
      <c r="M725" s="50">
        <v>22.377622377622377</v>
      </c>
      <c r="N725" s="51">
        <f t="shared" si="84"/>
        <v>2.0789511587456571</v>
      </c>
      <c r="Q725" s="36"/>
      <c r="R725" s="48"/>
    </row>
    <row r="726" spans="1:18" x14ac:dyDescent="0.2">
      <c r="A726" s="3" t="s">
        <v>72</v>
      </c>
      <c r="B726" s="57" t="str">
        <f t="shared" si="85"/>
        <v>Melaka Tengah</v>
      </c>
      <c r="C726" s="79" t="str">
        <f ca="1">TRIM(Table1[[#This Row],[Location]])</f>
        <v>Taman Malim Jaya, Malim</v>
      </c>
      <c r="D726" s="80" t="s">
        <v>533</v>
      </c>
      <c r="E726" s="95" t="s">
        <v>4</v>
      </c>
      <c r="F726" s="80"/>
      <c r="G726" s="55"/>
      <c r="I726" s="9">
        <v>129</v>
      </c>
      <c r="J726" s="106">
        <f t="shared" si="83"/>
        <v>1388.5443899999998</v>
      </c>
      <c r="K726" s="50">
        <v>9.3023255813953494</v>
      </c>
      <c r="L726" s="50">
        <v>19.379844961240309</v>
      </c>
      <c r="M726" s="50">
        <f>AVERAGE(K726,L726)</f>
        <v>14.34108527131783</v>
      </c>
      <c r="N726" s="51">
        <f t="shared" si="84"/>
        <v>1.3323317079606676</v>
      </c>
      <c r="Q726" s="36"/>
      <c r="R726" s="48"/>
    </row>
    <row r="727" spans="1:18" x14ac:dyDescent="0.2">
      <c r="A727" s="3" t="s">
        <v>72</v>
      </c>
      <c r="B727" s="57" t="str">
        <f t="shared" si="85"/>
        <v>Melaka Tengah</v>
      </c>
      <c r="C727" s="79" t="str">
        <f ca="1">TRIM(Table1[[#This Row],[Location]])</f>
        <v>Taman Malim Jaya, Malim</v>
      </c>
      <c r="D727" s="80" t="s">
        <v>533</v>
      </c>
      <c r="E727" s="95" t="s">
        <v>4</v>
      </c>
      <c r="F727" s="80"/>
      <c r="G727" s="85"/>
      <c r="I727" s="9">
        <v>143</v>
      </c>
      <c r="J727" s="106">
        <f t="shared" si="83"/>
        <v>1539.2391299999999</v>
      </c>
      <c r="K727" s="50">
        <v>9.79020979020979</v>
      </c>
      <c r="L727" s="50">
        <v>13.986013986013987</v>
      </c>
      <c r="M727" s="50">
        <f>AVERAGE(K727,L727)</f>
        <v>11.888111888111888</v>
      </c>
      <c r="N727" s="51">
        <f t="shared" si="84"/>
        <v>1.1044428030836304</v>
      </c>
      <c r="Q727" s="36"/>
      <c r="R727" s="48"/>
    </row>
    <row r="728" spans="1:18" x14ac:dyDescent="0.2">
      <c r="A728" s="3" t="s">
        <v>72</v>
      </c>
      <c r="B728" s="57" t="str">
        <f t="shared" si="85"/>
        <v>Melaka Tengah</v>
      </c>
      <c r="C728" s="79" t="str">
        <f ca="1">TRIM(Table1[[#This Row],[Location]])</f>
        <v>Taman Malinja Bukit Baru</v>
      </c>
      <c r="D728" s="80" t="s">
        <v>533</v>
      </c>
      <c r="E728" s="95" t="s">
        <v>4</v>
      </c>
      <c r="F728" s="80"/>
      <c r="G728" s="85"/>
      <c r="I728" s="9">
        <v>156</v>
      </c>
      <c r="J728" s="106">
        <f t="shared" si="83"/>
        <v>1679.1699599999999</v>
      </c>
      <c r="L728" s="50">
        <v>0</v>
      </c>
      <c r="M728" s="50">
        <v>10.897435897435898</v>
      </c>
      <c r="N728" s="51">
        <f t="shared" si="84"/>
        <v>1.0124059028266612</v>
      </c>
      <c r="Q728" s="36"/>
      <c r="R728" s="48"/>
    </row>
    <row r="729" spans="1:18" x14ac:dyDescent="0.2">
      <c r="A729" s="3" t="s">
        <v>72</v>
      </c>
      <c r="B729" s="57" t="str">
        <f t="shared" si="85"/>
        <v>Melaka Tengah</v>
      </c>
      <c r="C729" s="86" t="str">
        <f ca="1">TRIM(Table1[[#This Row],[Location]])</f>
        <v>Taman Melaka Baru, Batu Berendam - Main Road</v>
      </c>
      <c r="D729" s="80" t="s">
        <v>533</v>
      </c>
      <c r="E729" s="95" t="s">
        <v>4</v>
      </c>
      <c r="F729" s="80"/>
      <c r="G729" s="85"/>
      <c r="I729" s="9">
        <v>111</v>
      </c>
      <c r="J729" s="106">
        <f t="shared" si="83"/>
        <v>1194.7940099999998</v>
      </c>
      <c r="L729" s="50">
        <v>0</v>
      </c>
      <c r="M729" s="50">
        <v>12.612612612612613</v>
      </c>
      <c r="N729" s="51">
        <f t="shared" si="84"/>
        <v>1.1717511880092359</v>
      </c>
      <c r="Q729" s="36"/>
      <c r="R729" s="48"/>
    </row>
    <row r="730" spans="1:18" x14ac:dyDescent="0.2">
      <c r="A730" s="3" t="s">
        <v>72</v>
      </c>
      <c r="B730" s="57" t="str">
        <f t="shared" si="85"/>
        <v>Melaka Tengah</v>
      </c>
      <c r="C730" s="86" t="str">
        <f ca="1">TRIM(Table1[[#This Row],[Location]])</f>
        <v>Taman Melaka Baru, Batu Berendam - Secondary Road</v>
      </c>
      <c r="D730" s="80" t="s">
        <v>533</v>
      </c>
      <c r="E730" s="95" t="s">
        <v>4</v>
      </c>
      <c r="F730" s="80"/>
      <c r="G730" s="85"/>
      <c r="I730" s="9">
        <v>111</v>
      </c>
      <c r="J730" s="106">
        <f t="shared" si="83"/>
        <v>1194.7940099999998</v>
      </c>
      <c r="L730" s="50">
        <v>0</v>
      </c>
      <c r="M730" s="50">
        <v>6.756756756756757</v>
      </c>
      <c r="N730" s="51">
        <f t="shared" si="84"/>
        <v>0.62772385071923353</v>
      </c>
      <c r="Q730" s="36"/>
      <c r="R730" s="48"/>
    </row>
    <row r="731" spans="1:18" x14ac:dyDescent="0.2">
      <c r="A731" s="3" t="s">
        <v>72</v>
      </c>
      <c r="B731" s="57" t="str">
        <f t="shared" si="85"/>
        <v>Melaka Tengah</v>
      </c>
      <c r="C731" s="79" t="str">
        <f ca="1">TRIM(Table1[[#This Row],[Location]])</f>
        <v>Taman Merdeka (Jalan Pegaga), Batu Berendam</v>
      </c>
      <c r="D731" s="80" t="s">
        <v>533</v>
      </c>
      <c r="E731" s="95" t="s">
        <v>4</v>
      </c>
      <c r="F731" s="80"/>
      <c r="G731" s="85"/>
      <c r="I731" s="9">
        <v>121</v>
      </c>
      <c r="J731" s="106">
        <f t="shared" si="83"/>
        <v>1302.4331099999999</v>
      </c>
      <c r="K731" s="50">
        <v>9.0909090909090917</v>
      </c>
      <c r="L731" s="50">
        <v>10.743801652892563</v>
      </c>
      <c r="M731" s="50">
        <f>AVERAGE(K731,L731)</f>
        <v>9.9173553719008272</v>
      </c>
      <c r="N731" s="51">
        <f t="shared" si="84"/>
        <v>0.92135335444409805</v>
      </c>
      <c r="Q731" s="36"/>
      <c r="R731" s="48"/>
    </row>
    <row r="732" spans="1:18" x14ac:dyDescent="0.2">
      <c r="A732" s="3" t="s">
        <v>72</v>
      </c>
      <c r="B732" s="57" t="str">
        <f t="shared" si="85"/>
        <v>Melaka Tengah</v>
      </c>
      <c r="C732" s="79" t="str">
        <f ca="1">TRIM(Table1[[#This Row],[Location]])</f>
        <v>Taman Merdeka (Jalan Pegaga), Batu Berendam</v>
      </c>
      <c r="D732" s="80" t="s">
        <v>533</v>
      </c>
      <c r="E732" s="95" t="s">
        <v>4</v>
      </c>
      <c r="F732" s="80"/>
      <c r="G732" s="85"/>
      <c r="I732" s="9">
        <v>143</v>
      </c>
      <c r="J732" s="106">
        <f t="shared" si="83"/>
        <v>1539.2391299999999</v>
      </c>
      <c r="K732" s="50">
        <v>9.0909090909090917</v>
      </c>
      <c r="L732" s="50">
        <v>10.48951048951049</v>
      </c>
      <c r="M732" s="50">
        <f>AVERAGE(K732,L732)</f>
        <v>9.79020979020979</v>
      </c>
      <c r="N732" s="51">
        <f t="shared" si="84"/>
        <v>0.90954113195122499</v>
      </c>
      <c r="Q732" s="36"/>
      <c r="R732" s="48"/>
    </row>
    <row r="733" spans="1:18" x14ac:dyDescent="0.2">
      <c r="A733" s="3" t="s">
        <v>72</v>
      </c>
      <c r="B733" s="57" t="str">
        <f t="shared" si="85"/>
        <v>Melaka Tengah</v>
      </c>
      <c r="C733" s="79" t="str">
        <f ca="1">TRIM(Table1[[#This Row],[Location]])</f>
        <v>Taman Merdeka Jaya, Batu Berendam</v>
      </c>
      <c r="D733" s="80" t="s">
        <v>533</v>
      </c>
      <c r="E733" s="95" t="s">
        <v>4</v>
      </c>
      <c r="F733" s="80"/>
      <c r="G733" s="85"/>
      <c r="I733" s="9">
        <v>133</v>
      </c>
      <c r="J733" s="106">
        <f t="shared" si="83"/>
        <v>1431.6000299999998</v>
      </c>
      <c r="K733" s="50">
        <v>11.278195488721805</v>
      </c>
      <c r="L733" s="50">
        <v>15.037593984962406</v>
      </c>
      <c r="M733" s="50">
        <f>AVERAGE(K733,L733)</f>
        <v>13.157894736842106</v>
      </c>
      <c r="N733" s="51">
        <f t="shared" si="84"/>
        <v>1.2224096040321915</v>
      </c>
      <c r="Q733" s="36"/>
      <c r="R733" s="48"/>
    </row>
    <row r="734" spans="1:18" x14ac:dyDescent="0.2">
      <c r="A734" s="3" t="s">
        <v>72</v>
      </c>
      <c r="B734" s="57" t="str">
        <f t="shared" si="85"/>
        <v>Melaka Tengah</v>
      </c>
      <c r="C734" s="79" t="str">
        <f ca="1">TRIM(Table1[[#This Row],[Location]])</f>
        <v>Taman Merdeka Jaya, Batu Berendam</v>
      </c>
      <c r="D734" s="80" t="s">
        <v>533</v>
      </c>
      <c r="E734" s="95" t="s">
        <v>4</v>
      </c>
      <c r="F734" s="80"/>
      <c r="G734" s="85"/>
      <c r="I734" s="9">
        <v>186</v>
      </c>
      <c r="J734" s="106">
        <f t="shared" si="83"/>
        <v>2002.0872599999998</v>
      </c>
      <c r="L734" s="50">
        <v>0</v>
      </c>
      <c r="M734" s="50">
        <v>5.913978494623656</v>
      </c>
      <c r="N734" s="51">
        <f t="shared" si="84"/>
        <v>0.54942711234995278</v>
      </c>
      <c r="Q734" s="36"/>
      <c r="R734" s="48"/>
    </row>
    <row r="735" spans="1:18" x14ac:dyDescent="0.2">
      <c r="A735" s="3" t="s">
        <v>72</v>
      </c>
      <c r="B735" s="57" t="str">
        <f t="shared" si="85"/>
        <v>Melaka Tengah</v>
      </c>
      <c r="C735" s="79" t="str">
        <f ca="1">TRIM(Table1[[#This Row],[Location]])</f>
        <v>Taman Muzaffar Heights</v>
      </c>
      <c r="D735" s="80" t="s">
        <v>533</v>
      </c>
      <c r="E735" s="95" t="s">
        <v>4</v>
      </c>
      <c r="F735" s="80"/>
      <c r="G735" s="85"/>
      <c r="I735" s="9">
        <v>143</v>
      </c>
      <c r="J735" s="106">
        <f t="shared" si="83"/>
        <v>1539.2391299999999</v>
      </c>
      <c r="K735" s="50">
        <v>6.9930069930069934</v>
      </c>
      <c r="L735" s="50">
        <v>11.188811188811188</v>
      </c>
      <c r="M735" s="50">
        <f>AVERAGE(K735,L735)</f>
        <v>9.0909090909090899</v>
      </c>
      <c r="N735" s="51">
        <f t="shared" si="84"/>
        <v>0.84457390824042311</v>
      </c>
      <c r="Q735" s="36"/>
      <c r="R735" s="48"/>
    </row>
    <row r="736" spans="1:18" x14ac:dyDescent="0.2">
      <c r="A736" s="3" t="s">
        <v>72</v>
      </c>
      <c r="B736" s="57" t="str">
        <f t="shared" si="85"/>
        <v>Melaka Tengah</v>
      </c>
      <c r="C736" s="79" t="str">
        <f ca="1">TRIM(Table1[[#This Row],[Location]])</f>
        <v>Taman Muzaffar Shah, Air Keroh</v>
      </c>
      <c r="D736" s="80" t="s">
        <v>533</v>
      </c>
      <c r="E736" s="95" t="s">
        <v>4</v>
      </c>
      <c r="F736" s="80"/>
      <c r="G736" s="56"/>
      <c r="I736" s="9">
        <v>119</v>
      </c>
      <c r="J736" s="106">
        <f t="shared" si="83"/>
        <v>1280.9052899999999</v>
      </c>
      <c r="K736" s="50">
        <v>5.882352941176471</v>
      </c>
      <c r="L736" s="50">
        <v>7.5630252100840334</v>
      </c>
      <c r="M736" s="50">
        <f>AVERAGE(K736,L736)</f>
        <v>6.7226890756302522</v>
      </c>
      <c r="N736" s="51">
        <f t="shared" si="84"/>
        <v>0.6245588565139264</v>
      </c>
      <c r="Q736" s="36"/>
      <c r="R736" s="48"/>
    </row>
    <row r="737" spans="1:18" x14ac:dyDescent="0.2">
      <c r="A737" s="3" t="s">
        <v>72</v>
      </c>
      <c r="B737" s="57" t="str">
        <f t="shared" si="85"/>
        <v>Melaka Tengah</v>
      </c>
      <c r="C737" s="79" t="str">
        <f ca="1">TRIM(Table1[[#This Row],[Location]])</f>
        <v>Taman Muzaffar Shah, Air Keroh (Laluan Utama)</v>
      </c>
      <c r="D737" s="80" t="s">
        <v>533</v>
      </c>
      <c r="E737" s="95" t="s">
        <v>4</v>
      </c>
      <c r="F737" s="80"/>
      <c r="G737" s="56"/>
      <c r="I737" s="9">
        <v>143</v>
      </c>
      <c r="J737" s="106">
        <f t="shared" si="83"/>
        <v>1539.2391299999999</v>
      </c>
      <c r="L737" s="50">
        <v>0</v>
      </c>
      <c r="M737" s="50">
        <v>11.538461538461538</v>
      </c>
      <c r="N737" s="51">
        <f t="shared" si="84"/>
        <v>1.0719591912282294</v>
      </c>
      <c r="Q737" s="36"/>
      <c r="R737" s="48"/>
    </row>
    <row r="738" spans="1:18" x14ac:dyDescent="0.2">
      <c r="A738" s="3" t="s">
        <v>72</v>
      </c>
      <c r="B738" s="57" t="str">
        <f t="shared" si="85"/>
        <v>Melaka Tengah</v>
      </c>
      <c r="C738" s="79" t="str">
        <f ca="1">TRIM(Table1[[#This Row],[Location]])</f>
        <v>Taman Pandan Indah</v>
      </c>
      <c r="D738" s="80" t="s">
        <v>533</v>
      </c>
      <c r="E738" s="95" t="s">
        <v>4</v>
      </c>
      <c r="F738" s="80"/>
      <c r="G738" s="56"/>
      <c r="I738" s="9">
        <v>130</v>
      </c>
      <c r="J738" s="106">
        <f t="shared" si="83"/>
        <v>1399.3082999999999</v>
      </c>
      <c r="L738" s="50">
        <v>0</v>
      </c>
      <c r="M738" s="50">
        <v>7.6923076923076925</v>
      </c>
      <c r="N738" s="51">
        <f t="shared" si="84"/>
        <v>0.71463946081881968</v>
      </c>
      <c r="Q738" s="36"/>
      <c r="R738" s="48"/>
    </row>
    <row r="739" spans="1:18" x14ac:dyDescent="0.2">
      <c r="A739" s="3" t="s">
        <v>72</v>
      </c>
      <c r="B739" s="57" t="str">
        <f t="shared" si="85"/>
        <v>Melaka Tengah</v>
      </c>
      <c r="C739" s="79" t="str">
        <f ca="1">TRIM(Table1[[#This Row],[Location]])</f>
        <v>Taman Peringgit Jaya, Peringgit</v>
      </c>
      <c r="D739" s="80" t="s">
        <v>533</v>
      </c>
      <c r="E739" s="95" t="s">
        <v>4</v>
      </c>
      <c r="F739" s="80"/>
      <c r="G739" s="85"/>
      <c r="I739" s="9">
        <v>126</v>
      </c>
      <c r="J739" s="106">
        <f t="shared" si="83"/>
        <v>1356.2526599999999</v>
      </c>
      <c r="L739" s="50">
        <v>0</v>
      </c>
      <c r="M739" s="50">
        <v>8.7301587301587293</v>
      </c>
      <c r="N739" s="51">
        <f t="shared" si="84"/>
        <v>0.81105907061183491</v>
      </c>
      <c r="Q739" s="36"/>
      <c r="R739" s="48"/>
    </row>
    <row r="740" spans="1:18" x14ac:dyDescent="0.2">
      <c r="A740" s="3" t="s">
        <v>72</v>
      </c>
      <c r="B740" s="57" t="str">
        <f t="shared" si="85"/>
        <v>Melaka Tengah</v>
      </c>
      <c r="C740" s="79" t="str">
        <f ca="1">TRIM(Table1[[#This Row],[Location]])</f>
        <v>Taman Peringgit Jaya, Peringgit</v>
      </c>
      <c r="D740" s="80" t="s">
        <v>533</v>
      </c>
      <c r="E740" s="95" t="s">
        <v>4</v>
      </c>
      <c r="F740" s="80"/>
      <c r="G740" s="85"/>
      <c r="I740" s="9">
        <v>143</v>
      </c>
      <c r="J740" s="106">
        <f t="shared" si="83"/>
        <v>1539.2391299999999</v>
      </c>
      <c r="L740" s="50">
        <v>0</v>
      </c>
      <c r="M740" s="50">
        <v>10.48951048951049</v>
      </c>
      <c r="N740" s="51">
        <f t="shared" si="84"/>
        <v>0.97450835566202687</v>
      </c>
      <c r="Q740" s="36"/>
      <c r="R740" s="48"/>
    </row>
    <row r="741" spans="1:18" x14ac:dyDescent="0.2">
      <c r="A741" s="3" t="s">
        <v>72</v>
      </c>
      <c r="B741" s="57" t="str">
        <f t="shared" si="85"/>
        <v>Melaka Tengah</v>
      </c>
      <c r="C741" s="79" t="str">
        <f ca="1">TRIM(Table1[[#This Row],[Location]])</f>
        <v>Taman Permatang Pasir Permata</v>
      </c>
      <c r="D741" s="80" t="s">
        <v>533</v>
      </c>
      <c r="E741" s="95" t="s">
        <v>4</v>
      </c>
      <c r="F741" s="80"/>
      <c r="G741" s="81"/>
      <c r="I741" s="9">
        <v>123</v>
      </c>
      <c r="J741" s="106">
        <f t="shared" si="83"/>
        <v>1323.96093</v>
      </c>
      <c r="L741" s="50">
        <v>0</v>
      </c>
      <c r="M741" s="50">
        <v>11.219512195121951</v>
      </c>
      <c r="N741" s="51">
        <f t="shared" si="84"/>
        <v>1.0423277989503759</v>
      </c>
      <c r="Q741" s="36"/>
      <c r="R741" s="48"/>
    </row>
    <row r="742" spans="1:18" x14ac:dyDescent="0.2">
      <c r="A742" s="3" t="s">
        <v>72</v>
      </c>
      <c r="B742" s="57" t="str">
        <f t="shared" si="85"/>
        <v>Melaka Tengah</v>
      </c>
      <c r="C742" s="79" t="str">
        <f ca="1">TRIM(Table1[[#This Row],[Location]])</f>
        <v>Taman Pertam Jaya, Padang Temu</v>
      </c>
      <c r="D742" s="80" t="s">
        <v>533</v>
      </c>
      <c r="E742" s="95" t="s">
        <v>4</v>
      </c>
      <c r="F742" s="80"/>
      <c r="G742" s="81"/>
      <c r="I742" s="9">
        <v>143</v>
      </c>
      <c r="J742" s="106">
        <f t="shared" si="83"/>
        <v>1539.2391299999999</v>
      </c>
      <c r="L742" s="50">
        <v>0</v>
      </c>
      <c r="M742" s="50">
        <v>9.0909090909090917</v>
      </c>
      <c r="N742" s="51">
        <f t="shared" si="84"/>
        <v>0.84457390824042322</v>
      </c>
      <c r="Q742" s="36"/>
      <c r="R742" s="48"/>
    </row>
    <row r="743" spans="1:18" x14ac:dyDescent="0.2">
      <c r="A743" s="3" t="s">
        <v>72</v>
      </c>
      <c r="B743" s="57" t="str">
        <f t="shared" si="85"/>
        <v>Melaka Tengah</v>
      </c>
      <c r="C743" s="7" t="str">
        <f ca="1">TRIM(Table1[[#This Row],[Location]])</f>
        <v>Taman Saujana (Seksyen 2), Bukit Katil</v>
      </c>
      <c r="D743" s="80" t="s">
        <v>533</v>
      </c>
      <c r="E743" s="95" t="s">
        <v>4</v>
      </c>
      <c r="F743" s="22"/>
      <c r="G743" s="85"/>
      <c r="I743" s="9">
        <v>156</v>
      </c>
      <c r="J743" s="106">
        <f t="shared" si="83"/>
        <v>1679.1699599999999</v>
      </c>
      <c r="L743" s="50">
        <v>0</v>
      </c>
      <c r="M743" s="50">
        <v>6.4102564102564106</v>
      </c>
      <c r="N743" s="51">
        <f t="shared" si="84"/>
        <v>0.59553288401568305</v>
      </c>
      <c r="Q743" s="36"/>
      <c r="R743" s="48"/>
    </row>
    <row r="744" spans="1:18" x14ac:dyDescent="0.2">
      <c r="A744" s="3" t="s">
        <v>72</v>
      </c>
      <c r="B744" s="57" t="str">
        <f t="shared" si="85"/>
        <v>Melaka Tengah</v>
      </c>
      <c r="C744" s="7" t="str">
        <f ca="1">TRIM(Table1[[#This Row],[Location]])</f>
        <v>Taman Saujana (Seksyen 2), Bukit Katil</v>
      </c>
      <c r="D744" s="80" t="s">
        <v>533</v>
      </c>
      <c r="E744" s="95" t="s">
        <v>4</v>
      </c>
      <c r="F744" s="83"/>
      <c r="G744" s="85"/>
      <c r="I744" s="9">
        <v>187</v>
      </c>
      <c r="J744" s="106">
        <f t="shared" si="83"/>
        <v>2012.8511699999999</v>
      </c>
      <c r="K744" s="50">
        <v>8.0213903743315509</v>
      </c>
      <c r="L744" s="50">
        <v>8.5561497326203213</v>
      </c>
      <c r="M744" s="50">
        <f>AVERAGE(K744,L744)</f>
        <v>8.2887700534759361</v>
      </c>
      <c r="N744" s="51">
        <f t="shared" si="84"/>
        <v>0.77005268104273883</v>
      </c>
      <c r="Q744" s="36"/>
      <c r="R744" s="48"/>
    </row>
    <row r="745" spans="1:18" x14ac:dyDescent="0.2">
      <c r="A745" s="3" t="s">
        <v>72</v>
      </c>
      <c r="B745" s="57" t="str">
        <f t="shared" ref="B745:B776" si="86">B744</f>
        <v>Melaka Tengah</v>
      </c>
      <c r="C745" s="79" t="str">
        <f ca="1">TRIM(Table1[[#This Row],[Location]])</f>
        <v>Taman Semabok Emas</v>
      </c>
      <c r="D745" s="80" t="s">
        <v>533</v>
      </c>
      <c r="E745" s="95" t="s">
        <v>4</v>
      </c>
      <c r="F745" s="80"/>
      <c r="G745" s="85"/>
      <c r="I745" s="9">
        <v>390</v>
      </c>
      <c r="J745" s="106">
        <f t="shared" si="83"/>
        <v>4197.9249</v>
      </c>
      <c r="L745" s="50">
        <v>0</v>
      </c>
      <c r="M745" s="50">
        <v>8.9743589743589745</v>
      </c>
      <c r="N745" s="51">
        <f t="shared" si="84"/>
        <v>0.8337460376219562</v>
      </c>
      <c r="Q745" s="36"/>
      <c r="R745" s="48"/>
    </row>
    <row r="746" spans="1:18" x14ac:dyDescent="0.2">
      <c r="A746" s="3" t="s">
        <v>72</v>
      </c>
      <c r="B746" s="57" t="str">
        <f t="shared" si="86"/>
        <v>Melaka Tengah</v>
      </c>
      <c r="C746" s="79" t="str">
        <f ca="1">TRIM(Table1[[#This Row],[Location]])</f>
        <v>Taman Semabok Perdana, Semabok</v>
      </c>
      <c r="D746" s="80" t="s">
        <v>533</v>
      </c>
      <c r="E746" s="95" t="s">
        <v>4</v>
      </c>
      <c r="F746" s="80"/>
      <c r="G746" s="85"/>
      <c r="I746" s="9">
        <v>130</v>
      </c>
      <c r="J746" s="106">
        <f t="shared" si="83"/>
        <v>1399.3082999999999</v>
      </c>
      <c r="K746" s="50">
        <v>13.846153846153847</v>
      </c>
      <c r="L746" s="50">
        <v>15.384615384615385</v>
      </c>
      <c r="M746" s="50">
        <f>AVERAGE(K746,L746)</f>
        <v>14.615384615384617</v>
      </c>
      <c r="N746" s="51">
        <f t="shared" si="84"/>
        <v>1.3578149755557574</v>
      </c>
      <c r="Q746" s="36"/>
      <c r="R746" s="48"/>
    </row>
    <row r="747" spans="1:18" x14ac:dyDescent="0.2">
      <c r="A747" s="3" t="s">
        <v>72</v>
      </c>
      <c r="B747" s="57" t="str">
        <f t="shared" si="86"/>
        <v>Melaka Tengah</v>
      </c>
      <c r="C747" s="79" t="str">
        <f ca="1">TRIM(Table1[[#This Row],[Location]])</f>
        <v>Taman Seri Cempaka, Peringgit</v>
      </c>
      <c r="D747" s="80" t="s">
        <v>533</v>
      </c>
      <c r="E747" s="95" t="s">
        <v>4</v>
      </c>
      <c r="F747" s="80"/>
      <c r="G747" s="85"/>
      <c r="I747" s="9">
        <v>129</v>
      </c>
      <c r="J747" s="106">
        <f t="shared" si="83"/>
        <v>1388.5443899999998</v>
      </c>
      <c r="L747" s="50">
        <v>0</v>
      </c>
      <c r="M747" s="50">
        <v>17.054263565891471</v>
      </c>
      <c r="N747" s="51">
        <f t="shared" si="84"/>
        <v>1.5843944635207938</v>
      </c>
      <c r="Q747" s="36"/>
      <c r="R747" s="48"/>
    </row>
    <row r="748" spans="1:18" x14ac:dyDescent="0.2">
      <c r="A748" s="3" t="s">
        <v>72</v>
      </c>
      <c r="B748" s="3" t="str">
        <f t="shared" si="86"/>
        <v>Melaka Tengah</v>
      </c>
      <c r="C748" s="79" t="str">
        <f ca="1">TRIM(Table1[[#This Row],[Location]])</f>
        <v>Taman Tasik Utama, Air Keroh</v>
      </c>
      <c r="D748" s="80" t="s">
        <v>533</v>
      </c>
      <c r="E748" s="95" t="s">
        <v>4</v>
      </c>
      <c r="F748" s="80"/>
      <c r="G748" s="85"/>
      <c r="I748" s="9">
        <v>118</v>
      </c>
      <c r="J748" s="106">
        <f t="shared" si="83"/>
        <v>1270.1413799999998</v>
      </c>
      <c r="L748" s="50">
        <v>0</v>
      </c>
      <c r="M748" s="50">
        <v>13.559322033898304</v>
      </c>
      <c r="N748" s="51">
        <f t="shared" si="84"/>
        <v>1.2597034563585972</v>
      </c>
      <c r="Q748" s="36"/>
      <c r="R748" s="48"/>
    </row>
    <row r="749" spans="1:18" x14ac:dyDescent="0.2">
      <c r="A749" s="3" t="s">
        <v>72</v>
      </c>
      <c r="B749" s="3" t="str">
        <f t="shared" si="86"/>
        <v>Melaka Tengah</v>
      </c>
      <c r="C749" s="79" t="str">
        <f ca="1">TRIM(Table1[[#This Row],[Location]])</f>
        <v>Batu 3 3/4, Jalan Klebang Kecil</v>
      </c>
      <c r="D749" s="80" t="s">
        <v>533</v>
      </c>
      <c r="E749" s="95" t="s">
        <v>4</v>
      </c>
      <c r="F749" s="80"/>
      <c r="G749" s="85"/>
      <c r="I749" s="9">
        <v>111</v>
      </c>
      <c r="J749" s="106">
        <f t="shared" si="83"/>
        <v>1194.7940099999998</v>
      </c>
      <c r="L749" s="50">
        <v>0</v>
      </c>
      <c r="M749" s="50">
        <v>36.036036036036037</v>
      </c>
      <c r="N749" s="51">
        <f t="shared" si="84"/>
        <v>3.3478605371692454</v>
      </c>
      <c r="Q749" s="36"/>
      <c r="R749" s="48"/>
    </row>
    <row r="750" spans="1:18" x14ac:dyDescent="0.2">
      <c r="A750" s="3" t="s">
        <v>72</v>
      </c>
      <c r="B750" s="3" t="str">
        <f t="shared" si="86"/>
        <v>Melaka Tengah</v>
      </c>
      <c r="C750" s="79" t="str">
        <f ca="1">TRIM(Table1[[#This Row],[Location]])</f>
        <v>Plaza Sungai Udang, Sungai Udang</v>
      </c>
      <c r="D750" s="80" t="s">
        <v>534</v>
      </c>
      <c r="E750" s="95" t="s">
        <v>4</v>
      </c>
      <c r="F750" s="80"/>
      <c r="G750" s="85"/>
      <c r="I750" s="9">
        <v>133</v>
      </c>
      <c r="J750" s="106">
        <f t="shared" si="83"/>
        <v>1431.6000299999998</v>
      </c>
      <c r="K750" s="50">
        <v>11.278195488721805</v>
      </c>
      <c r="L750" s="50">
        <v>12.030075187969924</v>
      </c>
      <c r="M750" s="50">
        <f>AVERAGE(K750,L750)</f>
        <v>11.654135338345863</v>
      </c>
      <c r="N750" s="51">
        <f t="shared" si="84"/>
        <v>1.0827056492856553</v>
      </c>
      <c r="Q750" s="36"/>
      <c r="R750" s="48"/>
    </row>
    <row r="751" spans="1:18" x14ac:dyDescent="0.2">
      <c r="A751" s="3" t="s">
        <v>72</v>
      </c>
      <c r="B751" s="3" t="str">
        <f t="shared" si="86"/>
        <v>Melaka Tengah</v>
      </c>
      <c r="C751" s="79" t="str">
        <f ca="1">TRIM(Table1[[#This Row],[Location]])</f>
        <v>Plaza Sungai Udang, Sungai Udang</v>
      </c>
      <c r="D751" s="80" t="s">
        <v>534</v>
      </c>
      <c r="E751" s="95" t="s">
        <v>4</v>
      </c>
      <c r="F751" s="80"/>
      <c r="G751" s="85"/>
      <c r="I751" s="9">
        <v>123</v>
      </c>
      <c r="J751" s="106">
        <f t="shared" si="83"/>
        <v>1323.96093</v>
      </c>
      <c r="L751" s="50">
        <v>0</v>
      </c>
      <c r="M751" s="50">
        <v>16.260162601626018</v>
      </c>
      <c r="N751" s="51">
        <f t="shared" si="84"/>
        <v>1.5106199984788058</v>
      </c>
      <c r="Q751" s="36"/>
      <c r="R751" s="48"/>
    </row>
    <row r="752" spans="1:18" x14ac:dyDescent="0.2">
      <c r="A752" s="3" t="s">
        <v>72</v>
      </c>
      <c r="B752" s="3" t="str">
        <f t="shared" si="86"/>
        <v>Melaka Tengah</v>
      </c>
      <c r="C752" s="79" t="str">
        <f ca="1">TRIM(Table1[[#This Row],[Location]])</f>
        <v>Pangsapuri Jayamuda</v>
      </c>
      <c r="D752" s="80" t="s">
        <v>534</v>
      </c>
      <c r="E752" s="95" t="s">
        <v>4</v>
      </c>
      <c r="F752" s="80"/>
      <c r="G752" s="102"/>
      <c r="I752" s="9">
        <v>141</v>
      </c>
      <c r="J752" s="106">
        <f t="shared" si="83"/>
        <v>1517.7113099999999</v>
      </c>
      <c r="L752" s="50">
        <v>0</v>
      </c>
      <c r="M752" s="50">
        <v>11.347517730496454</v>
      </c>
      <c r="N752" s="51">
        <f t="shared" si="84"/>
        <v>1.0542199138320176</v>
      </c>
      <c r="Q752" s="36"/>
      <c r="R752" s="48"/>
    </row>
    <row r="753" spans="1:18" x14ac:dyDescent="0.2">
      <c r="A753" s="3" t="s">
        <v>72</v>
      </c>
      <c r="B753" s="3" t="str">
        <f t="shared" si="86"/>
        <v>Melaka Tengah</v>
      </c>
      <c r="C753" s="79" t="str">
        <f ca="1">TRIM(Table1[[#This Row],[Location]])</f>
        <v>Taman Bukit Melaka</v>
      </c>
      <c r="D753" s="80" t="s">
        <v>534</v>
      </c>
      <c r="E753" s="95" t="s">
        <v>4</v>
      </c>
      <c r="F753" s="80"/>
      <c r="G753" s="85"/>
      <c r="I753" s="9">
        <v>108</v>
      </c>
      <c r="J753" s="106">
        <f t="shared" si="83"/>
        <v>1162.5022799999999</v>
      </c>
      <c r="L753" s="50">
        <v>0</v>
      </c>
      <c r="M753" s="50">
        <v>14.814814814814815</v>
      </c>
      <c r="N753" s="51">
        <f t="shared" si="84"/>
        <v>1.3763426652806896</v>
      </c>
      <c r="Q753" s="36"/>
      <c r="R753" s="48"/>
    </row>
    <row r="754" spans="1:18" x14ac:dyDescent="0.2">
      <c r="A754" s="3" t="s">
        <v>72</v>
      </c>
      <c r="B754" s="3" t="str">
        <f t="shared" si="86"/>
        <v>Melaka Tengah</v>
      </c>
      <c r="C754" s="79" t="str">
        <f ca="1">TRIM(Table1[[#This Row],[Location]])</f>
        <v>Taman Bukit Pengkalan</v>
      </c>
      <c r="D754" s="80" t="s">
        <v>534</v>
      </c>
      <c r="E754" s="95" t="s">
        <v>4</v>
      </c>
      <c r="F754" s="80"/>
      <c r="G754" s="85"/>
      <c r="I754" s="9">
        <v>143</v>
      </c>
      <c r="J754" s="106">
        <f t="shared" si="83"/>
        <v>1539.2391299999999</v>
      </c>
      <c r="L754" s="50">
        <v>0</v>
      </c>
      <c r="M754" s="50">
        <v>7.6923076923076925</v>
      </c>
      <c r="N754" s="51">
        <f t="shared" si="84"/>
        <v>0.71463946081881968</v>
      </c>
      <c r="Q754" s="36"/>
      <c r="R754" s="48"/>
    </row>
    <row r="755" spans="1:18" x14ac:dyDescent="0.2">
      <c r="A755" s="3" t="s">
        <v>72</v>
      </c>
      <c r="B755" s="3" t="str">
        <f t="shared" si="86"/>
        <v>Melaka Tengah</v>
      </c>
      <c r="C755" s="7" t="str">
        <f ca="1">TRIM(Table1[[#This Row],[Location]])</f>
        <v>Taman Bertam Perdana (Gadong Utama)</v>
      </c>
      <c r="D755" s="80" t="s">
        <v>534</v>
      </c>
      <c r="E755" s="95" t="s">
        <v>4</v>
      </c>
      <c r="F755" s="22"/>
      <c r="G755" s="85"/>
      <c r="I755" s="9">
        <v>123</v>
      </c>
      <c r="J755" s="106">
        <f t="shared" si="83"/>
        <v>1323.96093</v>
      </c>
      <c r="L755" s="50">
        <v>0</v>
      </c>
      <c r="M755" s="50">
        <v>8.1300813008130088</v>
      </c>
      <c r="N755" s="51">
        <f t="shared" si="84"/>
        <v>0.7553099992394029</v>
      </c>
      <c r="Q755" s="36"/>
      <c r="R755" s="48"/>
    </row>
    <row r="756" spans="1:18" x14ac:dyDescent="0.2">
      <c r="A756" s="3" t="s">
        <v>72</v>
      </c>
      <c r="B756" s="3" t="str">
        <f t="shared" si="86"/>
        <v>Melaka Tengah</v>
      </c>
      <c r="C756" s="89" t="str">
        <f ca="1">TRIM(Table1[[#This Row],[Location]])</f>
        <v>Taman Bertam Setia</v>
      </c>
      <c r="D756" s="80" t="s">
        <v>534</v>
      </c>
      <c r="E756" s="95" t="s">
        <v>4</v>
      </c>
      <c r="F756" s="90"/>
      <c r="G756" s="85"/>
      <c r="I756" s="9">
        <v>111</v>
      </c>
      <c r="J756" s="106">
        <f t="shared" si="83"/>
        <v>1194.7940099999998</v>
      </c>
      <c r="L756" s="50">
        <v>0</v>
      </c>
      <c r="M756" s="50">
        <v>9.9099099099099099</v>
      </c>
      <c r="N756" s="51">
        <f t="shared" si="84"/>
        <v>0.92066164772154235</v>
      </c>
      <c r="Q756" s="36"/>
      <c r="R756" s="48"/>
    </row>
    <row r="757" spans="1:18" x14ac:dyDescent="0.2">
      <c r="A757" s="3" t="s">
        <v>72</v>
      </c>
      <c r="B757" s="3" t="str">
        <f t="shared" si="86"/>
        <v>Melaka Tengah</v>
      </c>
      <c r="C757" s="89" t="str">
        <f ca="1">TRIM(Table1[[#This Row],[Location]])</f>
        <v>Taman Cheng Baru</v>
      </c>
      <c r="D757" s="80" t="s">
        <v>534</v>
      </c>
      <c r="E757" s="95" t="s">
        <v>4</v>
      </c>
      <c r="F757" s="90"/>
      <c r="G757" s="85"/>
      <c r="I757" s="9">
        <v>143</v>
      </c>
      <c r="J757" s="106">
        <f t="shared" si="83"/>
        <v>1539.2391299999999</v>
      </c>
      <c r="L757" s="50">
        <v>0</v>
      </c>
      <c r="M757" s="50">
        <v>11.188811188811188</v>
      </c>
      <c r="N757" s="51">
        <f t="shared" si="84"/>
        <v>1.0394755793728285</v>
      </c>
    </row>
    <row r="758" spans="1:18" x14ac:dyDescent="0.2">
      <c r="A758" s="3" t="s">
        <v>72</v>
      </c>
      <c r="B758" s="3" t="str">
        <f t="shared" si="86"/>
        <v>Melaka Tengah</v>
      </c>
      <c r="C758" s="79" t="str">
        <f ca="1">TRIM(Table1[[#This Row],[Location]])</f>
        <v>Taman Cheng Perdana</v>
      </c>
      <c r="D758" s="80" t="s">
        <v>534</v>
      </c>
      <c r="E758" s="95" t="s">
        <v>4</v>
      </c>
      <c r="F758" s="80"/>
      <c r="G758" s="85"/>
      <c r="I758" s="9">
        <v>146</v>
      </c>
      <c r="J758" s="106">
        <f t="shared" si="83"/>
        <v>1571.5308599999998</v>
      </c>
      <c r="L758" s="50">
        <v>0</v>
      </c>
      <c r="M758" s="50">
        <v>9.5890410958904102</v>
      </c>
      <c r="N758" s="51">
        <f t="shared" si="84"/>
        <v>0.89085193060976142</v>
      </c>
    </row>
    <row r="759" spans="1:18" x14ac:dyDescent="0.2">
      <c r="A759" s="3" t="s">
        <v>72</v>
      </c>
      <c r="B759" s="3" t="str">
        <f t="shared" si="86"/>
        <v>Melaka Tengah</v>
      </c>
      <c r="C759" s="79" t="str">
        <f ca="1">TRIM(Table1[[#This Row],[Location]])</f>
        <v>Taman Cheng Permai, Cheng</v>
      </c>
      <c r="D759" s="80" t="s">
        <v>534</v>
      </c>
      <c r="E759" s="95" t="s">
        <v>4</v>
      </c>
      <c r="F759" s="80"/>
      <c r="G759" s="85"/>
      <c r="I759" s="9">
        <v>130</v>
      </c>
      <c r="J759" s="106">
        <f t="shared" si="83"/>
        <v>1399.3082999999999</v>
      </c>
      <c r="K759" s="50">
        <v>10</v>
      </c>
      <c r="L759" s="50">
        <v>10.76923076923077</v>
      </c>
      <c r="M759" s="50">
        <f>AVERAGE(K759,L759)</f>
        <v>10.384615384615385</v>
      </c>
      <c r="N759" s="51">
        <f t="shared" si="84"/>
        <v>0.96476327210540658</v>
      </c>
    </row>
    <row r="760" spans="1:18" x14ac:dyDescent="0.2">
      <c r="A760" s="3" t="s">
        <v>72</v>
      </c>
      <c r="B760" s="3" t="str">
        <f t="shared" si="86"/>
        <v>Melaka Tengah</v>
      </c>
      <c r="C760" s="89" t="str">
        <f ca="1">TRIM(Table1[[#This Row],[Location]])</f>
        <v>Taman Gadong Utama (Bertam Perdana)</v>
      </c>
      <c r="D760" s="80" t="s">
        <v>534</v>
      </c>
      <c r="E760" s="95" t="s">
        <v>4</v>
      </c>
      <c r="F760" s="90"/>
      <c r="G760" s="91"/>
      <c r="I760" s="9">
        <v>123</v>
      </c>
      <c r="J760" s="106">
        <f t="shared" si="83"/>
        <v>1323.96093</v>
      </c>
      <c r="L760" s="50">
        <v>0</v>
      </c>
      <c r="M760" s="50">
        <v>8.1300813008130088</v>
      </c>
      <c r="N760" s="51">
        <f t="shared" si="84"/>
        <v>0.7553099992394029</v>
      </c>
    </row>
    <row r="761" spans="1:18" x14ac:dyDescent="0.2">
      <c r="A761" s="3" t="s">
        <v>72</v>
      </c>
      <c r="B761" s="3" t="str">
        <f t="shared" si="86"/>
        <v>Melaka Tengah</v>
      </c>
      <c r="C761" s="79" t="str">
        <f ca="1">TRIM(Table1[[#This Row],[Location]])</f>
        <v>Taman Keris Mas, Sungai Udang</v>
      </c>
      <c r="D761" s="80" t="s">
        <v>534</v>
      </c>
      <c r="E761" s="95" t="s">
        <v>4</v>
      </c>
      <c r="F761" s="80"/>
      <c r="G761" s="85"/>
      <c r="I761" s="9">
        <v>107</v>
      </c>
      <c r="J761" s="106">
        <f t="shared" si="83"/>
        <v>1151.7383699999998</v>
      </c>
      <c r="L761" s="50">
        <v>0</v>
      </c>
      <c r="M761" s="50">
        <v>7.4766355140186915</v>
      </c>
      <c r="N761" s="51">
        <f t="shared" si="84"/>
        <v>0.69460284042203024</v>
      </c>
    </row>
    <row r="762" spans="1:18" x14ac:dyDescent="0.2">
      <c r="A762" s="3" t="s">
        <v>72</v>
      </c>
      <c r="B762" s="3" t="str">
        <f t="shared" si="86"/>
        <v>Melaka Tengah</v>
      </c>
      <c r="C762" s="89" t="str">
        <f ca="1">TRIM(Table1[[#This Row],[Location]])</f>
        <v>Taman Krubong Jaya</v>
      </c>
      <c r="D762" s="80" t="s">
        <v>534</v>
      </c>
      <c r="E762" s="95" t="s">
        <v>4</v>
      </c>
      <c r="F762" s="90"/>
      <c r="G762" s="85"/>
      <c r="I762" s="9">
        <v>136</v>
      </c>
      <c r="J762" s="106">
        <f t="shared" si="83"/>
        <v>1463.89176</v>
      </c>
      <c r="L762" s="50">
        <v>0</v>
      </c>
      <c r="M762" s="50">
        <v>8.8235294117647065</v>
      </c>
      <c r="N762" s="51">
        <f t="shared" si="84"/>
        <v>0.81973349917452842</v>
      </c>
    </row>
    <row r="763" spans="1:18" x14ac:dyDescent="0.2">
      <c r="A763" s="3" t="s">
        <v>72</v>
      </c>
      <c r="B763" s="3" t="str">
        <f t="shared" si="86"/>
        <v>Melaka Tengah</v>
      </c>
      <c r="C763" s="89" t="str">
        <f ca="1">TRIM(Table1[[#This Row],[Location]])</f>
        <v>Taman Krubong Jaya</v>
      </c>
      <c r="D763" s="80" t="s">
        <v>534</v>
      </c>
      <c r="E763" s="95" t="s">
        <v>4</v>
      </c>
      <c r="F763" s="22"/>
      <c r="G763" s="58"/>
      <c r="I763" s="9">
        <v>130</v>
      </c>
      <c r="J763" s="106">
        <f t="shared" si="83"/>
        <v>1399.3082999999999</v>
      </c>
      <c r="L763" s="50">
        <v>0</v>
      </c>
      <c r="M763" s="50">
        <v>9.2307692307692299</v>
      </c>
      <c r="N763" s="51">
        <f t="shared" si="84"/>
        <v>0.85756735298258346</v>
      </c>
    </row>
    <row r="764" spans="1:18" x14ac:dyDescent="0.2">
      <c r="A764" s="3" t="s">
        <v>72</v>
      </c>
      <c r="B764" s="3" t="str">
        <f t="shared" si="86"/>
        <v>Melaka Tengah</v>
      </c>
      <c r="C764" s="89" t="str">
        <f ca="1">TRIM(Table1[[#This Row],[Location]])</f>
        <v>Taman Merdeka Jaya (Aeronotik Taipan)</v>
      </c>
      <c r="D764" s="80" t="s">
        <v>534</v>
      </c>
      <c r="E764" s="95" t="s">
        <v>4</v>
      </c>
      <c r="F764" s="90"/>
      <c r="G764" s="58"/>
      <c r="I764" s="9">
        <v>110</v>
      </c>
      <c r="J764" s="106">
        <f t="shared" si="83"/>
        <v>1184.0300999999999</v>
      </c>
      <c r="L764" s="50">
        <v>0</v>
      </c>
      <c r="M764" s="50">
        <v>5</v>
      </c>
      <c r="N764" s="51">
        <f t="shared" si="84"/>
        <v>0.46451564953223273</v>
      </c>
    </row>
    <row r="765" spans="1:18" x14ac:dyDescent="0.2">
      <c r="A765" s="3" t="s">
        <v>72</v>
      </c>
      <c r="B765" s="3" t="str">
        <f t="shared" si="86"/>
        <v>Melaka Tengah</v>
      </c>
      <c r="C765" s="79" t="str">
        <f ca="1">TRIM(Table1[[#This Row],[Location]])</f>
        <v>Taman Pahlawan, Sungai Udang</v>
      </c>
      <c r="D765" s="80" t="s">
        <v>534</v>
      </c>
      <c r="E765" s="95" t="s">
        <v>4</v>
      </c>
      <c r="F765" s="80"/>
      <c r="G765" s="58"/>
      <c r="I765" s="9">
        <v>114</v>
      </c>
      <c r="J765" s="106">
        <f t="shared" si="83"/>
        <v>1227.08574</v>
      </c>
      <c r="L765" s="50">
        <v>0</v>
      </c>
      <c r="M765" s="50">
        <v>13.157894736842104</v>
      </c>
      <c r="N765" s="51">
        <f t="shared" si="84"/>
        <v>1.2224096040321915</v>
      </c>
    </row>
    <row r="766" spans="1:18" x14ac:dyDescent="0.2">
      <c r="A766" s="3" t="s">
        <v>72</v>
      </c>
      <c r="B766" s="3" t="str">
        <f t="shared" si="86"/>
        <v>Melaka Tengah</v>
      </c>
      <c r="C766" s="89" t="str">
        <f ca="1">TRIM(Table1[[#This Row],[Location]])</f>
        <v>Taman Panglima Bkt Serindit</v>
      </c>
      <c r="D766" s="80" t="s">
        <v>534</v>
      </c>
      <c r="E766" s="95" t="s">
        <v>4</v>
      </c>
      <c r="F766" s="90"/>
      <c r="G766" s="92"/>
      <c r="I766" s="9">
        <v>111</v>
      </c>
      <c r="J766" s="106">
        <f t="shared" si="83"/>
        <v>1194.7940099999998</v>
      </c>
      <c r="L766" s="50">
        <v>0</v>
      </c>
      <c r="M766" s="50">
        <v>13.513513513513514</v>
      </c>
      <c r="N766" s="51">
        <f t="shared" si="84"/>
        <v>1.2554477014384671</v>
      </c>
    </row>
    <row r="767" spans="1:18" x14ac:dyDescent="0.2">
      <c r="A767" s="3" t="s">
        <v>72</v>
      </c>
      <c r="B767" s="3" t="str">
        <f t="shared" si="86"/>
        <v>Melaka Tengah</v>
      </c>
      <c r="C767" s="79" t="str">
        <f ca="1">TRIM(Table1[[#This Row],[Location]])</f>
        <v>Taman Paya Rumput Utama</v>
      </c>
      <c r="D767" s="80" t="s">
        <v>534</v>
      </c>
      <c r="E767" s="95" t="s">
        <v>4</v>
      </c>
      <c r="F767" s="80"/>
      <c r="G767" s="92"/>
      <c r="I767" s="9">
        <v>130</v>
      </c>
      <c r="J767" s="106">
        <f t="shared" si="83"/>
        <v>1399.3082999999999</v>
      </c>
      <c r="K767" s="50">
        <v>17.692307692307693</v>
      </c>
      <c r="L767" s="50">
        <v>24.615384615384617</v>
      </c>
      <c r="M767" s="50">
        <f>AVERAGE(K767,L767)</f>
        <v>21.153846153846153</v>
      </c>
      <c r="N767" s="51">
        <f t="shared" si="84"/>
        <v>1.9652585172517538</v>
      </c>
    </row>
    <row r="768" spans="1:18" x14ac:dyDescent="0.2">
      <c r="A768" s="3" t="s">
        <v>72</v>
      </c>
      <c r="B768" s="3" t="str">
        <f t="shared" si="86"/>
        <v>Melaka Tengah</v>
      </c>
      <c r="C768" s="79" t="str">
        <f ca="1">TRIM(Table1[[#This Row],[Location]])</f>
        <v>Taman Pengkalan Minyak Utama</v>
      </c>
      <c r="D768" s="80" t="s">
        <v>534</v>
      </c>
      <c r="E768" s="95" t="s">
        <v>4</v>
      </c>
      <c r="F768" s="80"/>
      <c r="G768" s="92"/>
      <c r="I768" s="9">
        <v>143</v>
      </c>
      <c r="J768" s="106">
        <f t="shared" si="83"/>
        <v>1539.2391299999999</v>
      </c>
      <c r="L768" s="50">
        <v>0</v>
      </c>
      <c r="M768" s="50">
        <v>10.48951048951049</v>
      </c>
      <c r="N768" s="51">
        <f t="shared" si="84"/>
        <v>0.97450835566202687</v>
      </c>
    </row>
    <row r="769" spans="1:14" x14ac:dyDescent="0.2">
      <c r="A769" s="3" t="s">
        <v>72</v>
      </c>
      <c r="B769" s="3" t="str">
        <f t="shared" si="86"/>
        <v>Melaka Tengah</v>
      </c>
      <c r="C769" s="79" t="str">
        <f ca="1">TRIM(Table1[[#This Row],[Location]])</f>
        <v>Taman Perindustrian Krubong</v>
      </c>
      <c r="D769" s="80" t="s">
        <v>534</v>
      </c>
      <c r="E769" s="95" t="s">
        <v>4</v>
      </c>
      <c r="F769" s="80"/>
      <c r="G769" s="92"/>
      <c r="I769" s="9">
        <v>166</v>
      </c>
      <c r="J769" s="106">
        <f t="shared" si="83"/>
        <v>1786.8090599999998</v>
      </c>
      <c r="L769" s="50">
        <v>0</v>
      </c>
      <c r="M769" s="50">
        <v>9.0361445783132535</v>
      </c>
      <c r="N769" s="51">
        <f t="shared" si="84"/>
        <v>0.83948611361246883</v>
      </c>
    </row>
    <row r="770" spans="1:14" x14ac:dyDescent="0.2">
      <c r="A770" s="3" t="s">
        <v>72</v>
      </c>
      <c r="B770" s="3" t="str">
        <f t="shared" si="86"/>
        <v>Melaka Tengah</v>
      </c>
      <c r="C770" s="79" t="str">
        <f ca="1">TRIM(Table1[[#This Row],[Location]])</f>
        <v>Taman Rambai Jaya, Bukit Rambai</v>
      </c>
      <c r="D770" s="80" t="s">
        <v>534</v>
      </c>
      <c r="E770" s="95" t="s">
        <v>4</v>
      </c>
      <c r="F770" s="80"/>
      <c r="G770" s="92"/>
      <c r="I770" s="9">
        <v>98</v>
      </c>
      <c r="J770" s="106">
        <f t="shared" ref="J770:J833" si="87">I770*10.76391</f>
        <v>1054.8631799999998</v>
      </c>
      <c r="L770" s="50">
        <v>0</v>
      </c>
      <c r="M770" s="50">
        <v>14.285714285714286</v>
      </c>
      <c r="N770" s="51">
        <f t="shared" ref="N770:N833" si="88">M770/10.7639</f>
        <v>1.3271875700920936</v>
      </c>
    </row>
    <row r="771" spans="1:14" x14ac:dyDescent="0.2">
      <c r="A771" s="3" t="s">
        <v>72</v>
      </c>
      <c r="B771" s="3" t="str">
        <f t="shared" si="86"/>
        <v>Melaka Tengah</v>
      </c>
      <c r="C771" s="79" t="str">
        <f ca="1">TRIM(Table1[[#This Row],[Location]])</f>
        <v>Taman Saujana (Seksyen 2), Bukit Katil</v>
      </c>
      <c r="D771" s="80" t="s">
        <v>534</v>
      </c>
      <c r="E771" s="95" t="s">
        <v>4</v>
      </c>
      <c r="F771" s="80"/>
      <c r="G771" s="93"/>
      <c r="I771" s="9">
        <v>92</v>
      </c>
      <c r="J771" s="106">
        <f t="shared" si="87"/>
        <v>990.27971999999988</v>
      </c>
      <c r="K771" s="50">
        <v>8.695652173913043</v>
      </c>
      <c r="L771" s="50">
        <v>10.869565217391305</v>
      </c>
      <c r="M771" s="50">
        <f>AVERAGE(K771,L771)</f>
        <v>9.7826086956521738</v>
      </c>
      <c r="N771" s="51">
        <f t="shared" si="88"/>
        <v>0.90883496647610762</v>
      </c>
    </row>
    <row r="772" spans="1:14" x14ac:dyDescent="0.2">
      <c r="A772" s="3" t="s">
        <v>72</v>
      </c>
      <c r="B772" s="3" t="str">
        <f t="shared" si="86"/>
        <v>Melaka Tengah</v>
      </c>
      <c r="C772" s="94" t="str">
        <f ca="1">TRIM(Table1[[#This Row],[Location]])</f>
        <v>Taman Satu Krubong</v>
      </c>
      <c r="D772" s="80" t="s">
        <v>534</v>
      </c>
      <c r="E772" s="95" t="s">
        <v>4</v>
      </c>
      <c r="F772" s="83"/>
      <c r="G772" s="92"/>
      <c r="I772" s="9">
        <v>164</v>
      </c>
      <c r="J772" s="106">
        <f t="shared" si="87"/>
        <v>1765.2812399999998</v>
      </c>
      <c r="K772" s="50">
        <v>9.7560975609756095</v>
      </c>
      <c r="L772" s="50">
        <v>10.975609756097562</v>
      </c>
      <c r="M772" s="50">
        <f>AVERAGE(K772,L772)</f>
        <v>10.365853658536587</v>
      </c>
      <c r="N772" s="51">
        <f t="shared" si="88"/>
        <v>0.96302024903023875</v>
      </c>
    </row>
    <row r="773" spans="1:14" x14ac:dyDescent="0.2">
      <c r="A773" s="3" t="s">
        <v>72</v>
      </c>
      <c r="B773" s="3" t="str">
        <f t="shared" si="86"/>
        <v>Melaka Tengah</v>
      </c>
      <c r="C773" s="79" t="str">
        <f ca="1">TRIM(Table1[[#This Row],[Location]])</f>
        <v>Taman Seri Duyong, Duyong</v>
      </c>
      <c r="D773" s="80" t="s">
        <v>534</v>
      </c>
      <c r="E773" s="95" t="s">
        <v>4</v>
      </c>
      <c r="F773" s="80"/>
      <c r="G773" s="92"/>
      <c r="I773" s="9">
        <v>77</v>
      </c>
      <c r="J773" s="106">
        <f t="shared" si="87"/>
        <v>828.82106999999996</v>
      </c>
      <c r="K773" s="50">
        <v>10.38961038961039</v>
      </c>
      <c r="L773" s="50">
        <v>11.688311688311689</v>
      </c>
      <c r="M773" s="50">
        <f>AVERAGE(K773,L773)</f>
        <v>11.038961038961039</v>
      </c>
      <c r="N773" s="51">
        <f t="shared" si="88"/>
        <v>1.0255540314347997</v>
      </c>
    </row>
    <row r="774" spans="1:14" x14ac:dyDescent="0.2">
      <c r="A774" s="3" t="s">
        <v>72</v>
      </c>
      <c r="B774" s="3" t="str">
        <f t="shared" si="86"/>
        <v>Melaka Tengah</v>
      </c>
      <c r="C774" s="79" t="str">
        <f ca="1">TRIM(Table1[[#This Row],[Location]])</f>
        <v>Taman Seri Duyong, Duyong</v>
      </c>
      <c r="D774" s="80" t="s">
        <v>534</v>
      </c>
      <c r="E774" s="95" t="s">
        <v>4</v>
      </c>
      <c r="F774" s="80"/>
      <c r="G774" s="92"/>
      <c r="I774" s="9">
        <v>90</v>
      </c>
      <c r="J774" s="106">
        <f t="shared" si="87"/>
        <v>968.75189999999998</v>
      </c>
      <c r="L774" s="50">
        <v>0</v>
      </c>
      <c r="M774" s="50">
        <v>30</v>
      </c>
      <c r="N774" s="51">
        <f t="shared" si="88"/>
        <v>2.7870938971933965</v>
      </c>
    </row>
    <row r="775" spans="1:14" x14ac:dyDescent="0.2">
      <c r="A775" s="3" t="s">
        <v>72</v>
      </c>
      <c r="B775" s="3" t="str">
        <f t="shared" si="86"/>
        <v>Melaka Tengah</v>
      </c>
      <c r="C775" s="79" t="str">
        <f ca="1">TRIM(Table1[[#This Row],[Location]])</f>
        <v>Taman Seri Duyong Seksyen 2</v>
      </c>
      <c r="D775" s="80" t="s">
        <v>534</v>
      </c>
      <c r="E775" s="95" t="s">
        <v>4</v>
      </c>
      <c r="F775" s="80"/>
      <c r="G775" s="92"/>
      <c r="I775" s="9">
        <v>123</v>
      </c>
      <c r="J775" s="106">
        <f t="shared" si="87"/>
        <v>1323.96093</v>
      </c>
      <c r="L775" s="50">
        <v>0</v>
      </c>
      <c r="M775" s="50">
        <v>15.040650406504065</v>
      </c>
      <c r="N775" s="51">
        <f t="shared" si="88"/>
        <v>1.3973234985928953</v>
      </c>
    </row>
    <row r="776" spans="1:14" x14ac:dyDescent="0.2">
      <c r="A776" s="3" t="s">
        <v>72</v>
      </c>
      <c r="B776" s="3" t="str">
        <f t="shared" si="86"/>
        <v>Melaka Tengah</v>
      </c>
      <c r="C776" s="79" t="str">
        <f ca="1">TRIM(Table1[[#This Row],[Location]])</f>
        <v>Taman Tangga Batu Perdana</v>
      </c>
      <c r="D776" s="80" t="s">
        <v>534</v>
      </c>
      <c r="E776" s="95" t="s">
        <v>4</v>
      </c>
      <c r="F776" s="80"/>
      <c r="G776" s="92"/>
      <c r="I776" s="9">
        <v>128</v>
      </c>
      <c r="J776" s="106">
        <f t="shared" si="87"/>
        <v>1377.7804799999999</v>
      </c>
      <c r="L776" s="50">
        <v>0</v>
      </c>
      <c r="M776" s="50">
        <v>10.9375</v>
      </c>
      <c r="N776" s="51">
        <f t="shared" si="88"/>
        <v>1.0161279833517591</v>
      </c>
    </row>
    <row r="777" spans="1:14" x14ac:dyDescent="0.2">
      <c r="A777" s="3" t="s">
        <v>72</v>
      </c>
      <c r="B777" s="3" t="str">
        <f t="shared" ref="B777:B782" si="89">B776</f>
        <v>Melaka Tengah</v>
      </c>
      <c r="C777" s="79" t="str">
        <f ca="1">TRIM(Table1[[#This Row],[Location]])</f>
        <v>Taman Tangga Batu Perdana</v>
      </c>
      <c r="D777" s="80" t="s">
        <v>534</v>
      </c>
      <c r="E777" s="95" t="s">
        <v>4</v>
      </c>
      <c r="F777" s="80"/>
      <c r="G777" s="85"/>
      <c r="I777" s="9">
        <v>143</v>
      </c>
      <c r="J777" s="106">
        <f t="shared" si="87"/>
        <v>1539.2391299999999</v>
      </c>
      <c r="K777" s="50">
        <v>7.6923076923076925</v>
      </c>
      <c r="L777" s="50">
        <v>10.48951048951049</v>
      </c>
      <c r="M777" s="50">
        <f>AVERAGE(K777,L777)</f>
        <v>9.0909090909090917</v>
      </c>
      <c r="N777" s="51">
        <f t="shared" si="88"/>
        <v>0.84457390824042322</v>
      </c>
    </row>
    <row r="778" spans="1:14" x14ac:dyDescent="0.2">
      <c r="A778" s="3" t="s">
        <v>72</v>
      </c>
      <c r="B778" s="3" t="str">
        <f t="shared" si="89"/>
        <v>Melaka Tengah</v>
      </c>
      <c r="C778" s="79" t="str">
        <f ca="1">TRIM(Table1[[#This Row],[Location]])</f>
        <v>Taman Teknologi Cheng</v>
      </c>
      <c r="D778" s="80" t="s">
        <v>534</v>
      </c>
      <c r="E778" s="95" t="s">
        <v>4</v>
      </c>
      <c r="F778" s="80"/>
      <c r="G778" s="85"/>
      <c r="I778" s="9">
        <v>132</v>
      </c>
      <c r="J778" s="106">
        <f t="shared" si="87"/>
        <v>1420.8361199999999</v>
      </c>
      <c r="L778" s="50">
        <v>0</v>
      </c>
      <c r="M778" s="50">
        <v>6.0606060606060606</v>
      </c>
      <c r="N778" s="51">
        <f t="shared" si="88"/>
        <v>0.56304927216028211</v>
      </c>
    </row>
    <row r="779" spans="1:14" x14ac:dyDescent="0.2">
      <c r="A779" s="3" t="s">
        <v>72</v>
      </c>
      <c r="B779" s="3" t="str">
        <f t="shared" si="89"/>
        <v>Melaka Tengah</v>
      </c>
      <c r="C779" s="79" t="str">
        <f ca="1">TRIM(Table1[[#This Row],[Location]])</f>
        <v>Taman Teknologi Cheng</v>
      </c>
      <c r="D779" s="80" t="s">
        <v>534</v>
      </c>
      <c r="E779" s="95" t="s">
        <v>4</v>
      </c>
      <c r="F779" s="80"/>
      <c r="G779" s="85"/>
      <c r="I779" s="9">
        <v>143</v>
      </c>
      <c r="J779" s="106">
        <f t="shared" si="87"/>
        <v>1539.2391299999999</v>
      </c>
      <c r="L779" s="50">
        <v>0</v>
      </c>
      <c r="M779" s="50">
        <v>11.888111888111888</v>
      </c>
      <c r="N779" s="51">
        <f t="shared" si="88"/>
        <v>1.1044428030836304</v>
      </c>
    </row>
    <row r="780" spans="1:14" x14ac:dyDescent="0.2">
      <c r="A780" s="3" t="s">
        <v>72</v>
      </c>
      <c r="B780" s="3" t="str">
        <f t="shared" si="89"/>
        <v>Melaka Tengah</v>
      </c>
      <c r="C780" s="79" t="str">
        <f ca="1">TRIM(Table1[[#This Row],[Location]])</f>
        <v>Taman Terendak Height, Sungai Udang</v>
      </c>
      <c r="D780" s="80" t="s">
        <v>534</v>
      </c>
      <c r="E780" s="95" t="s">
        <v>4</v>
      </c>
      <c r="F780" s="80"/>
      <c r="G780" s="85"/>
      <c r="I780" s="9">
        <v>166</v>
      </c>
      <c r="J780" s="106">
        <f t="shared" si="87"/>
        <v>1786.8090599999998</v>
      </c>
      <c r="L780" s="50">
        <v>0</v>
      </c>
      <c r="M780" s="50">
        <v>6.6265060240963853</v>
      </c>
      <c r="N780" s="51">
        <f t="shared" si="88"/>
        <v>0.61562314998247714</v>
      </c>
    </row>
    <row r="781" spans="1:14" x14ac:dyDescent="0.2">
      <c r="A781" s="3" t="s">
        <v>72</v>
      </c>
      <c r="B781" s="3" t="str">
        <f t="shared" si="89"/>
        <v>Melaka Tengah</v>
      </c>
      <c r="C781" s="79" t="str">
        <f ca="1">TRIM(Table1[[#This Row],[Location]])</f>
        <v>Taman Terendak Height, Sungai Udang</v>
      </c>
      <c r="D781" s="80" t="s">
        <v>534</v>
      </c>
      <c r="E781" s="95" t="s">
        <v>4</v>
      </c>
      <c r="F781" s="80"/>
      <c r="G781" s="85"/>
      <c r="I781" s="9">
        <v>143</v>
      </c>
      <c r="J781" s="106">
        <f t="shared" si="87"/>
        <v>1539.2391299999999</v>
      </c>
      <c r="L781" s="50">
        <v>0</v>
      </c>
      <c r="M781" s="50">
        <v>8.5314685314685317</v>
      </c>
      <c r="N781" s="51">
        <f t="shared" si="88"/>
        <v>0.79260012927178181</v>
      </c>
    </row>
    <row r="782" spans="1:14" x14ac:dyDescent="0.2">
      <c r="A782" s="3" t="s">
        <v>72</v>
      </c>
      <c r="B782" s="3" t="str">
        <f t="shared" si="89"/>
        <v>Melaka Tengah</v>
      </c>
      <c r="C782" s="79" t="str">
        <f ca="1">TRIM(Table1[[#This Row],[Location]])</f>
        <v>Taman Tanjung Minyak Setia (Pecahan Lot 7199)</v>
      </c>
      <c r="D782" s="80" t="s">
        <v>534</v>
      </c>
      <c r="E782" s="95" t="s">
        <v>4</v>
      </c>
      <c r="F782" s="16"/>
      <c r="G782" s="85"/>
      <c r="I782" s="9">
        <v>143</v>
      </c>
      <c r="J782" s="106">
        <f t="shared" si="87"/>
        <v>1539.2391299999999</v>
      </c>
      <c r="K782" s="50">
        <v>10.48951048951049</v>
      </c>
      <c r="L782" s="50">
        <v>12.587412587412587</v>
      </c>
      <c r="M782" s="50">
        <f>AVERAGE(K782,L782)</f>
        <v>11.538461538461538</v>
      </c>
      <c r="N782" s="51">
        <f t="shared" si="88"/>
        <v>1.0719591912282294</v>
      </c>
    </row>
    <row r="783" spans="1:14" x14ac:dyDescent="0.2">
      <c r="A783" s="3" t="s">
        <v>92</v>
      </c>
      <c r="B783" s="3" t="s">
        <v>93</v>
      </c>
      <c r="C783" s="41" t="str">
        <f ca="1">TRIM(Table1[[#This Row],[Location]])</f>
        <v>Taman Kayangan</v>
      </c>
      <c r="D783" s="3" t="s">
        <v>533</v>
      </c>
      <c r="E783" s="33" t="s">
        <v>4</v>
      </c>
      <c r="I783" s="9">
        <v>98</v>
      </c>
      <c r="J783" s="106">
        <f t="shared" si="87"/>
        <v>1054.8631799999998</v>
      </c>
      <c r="M783" s="50">
        <v>13.26530612244898</v>
      </c>
      <c r="N783" s="51">
        <f t="shared" si="88"/>
        <v>1.2323884579426583</v>
      </c>
    </row>
    <row r="784" spans="1:14" x14ac:dyDescent="0.2">
      <c r="A784" s="3" t="s">
        <v>92</v>
      </c>
      <c r="B784" s="3" t="s">
        <v>93</v>
      </c>
      <c r="C784" s="41" t="str">
        <f ca="1">TRIM(Table1[[#This Row],[Location]])</f>
        <v>Taman Seri Iskandar</v>
      </c>
      <c r="D784" s="3" t="s">
        <v>533</v>
      </c>
      <c r="E784" s="33" t="s">
        <v>4</v>
      </c>
      <c r="I784" s="9">
        <v>117</v>
      </c>
      <c r="J784" s="106">
        <f t="shared" si="87"/>
        <v>1259.3774699999999</v>
      </c>
      <c r="M784" s="50">
        <v>9.4017094017094021</v>
      </c>
      <c r="N784" s="51">
        <f t="shared" si="88"/>
        <v>0.87344822988966841</v>
      </c>
    </row>
    <row r="785" spans="1:14" x14ac:dyDescent="0.2">
      <c r="A785" s="3" t="s">
        <v>92</v>
      </c>
      <c r="B785" s="3" t="s">
        <v>94</v>
      </c>
      <c r="C785" s="41" t="str">
        <f ca="1">TRIM(Table1[[#This Row],[Location]])</f>
        <v>Lorong Siakap</v>
      </c>
      <c r="D785" s="3" t="s">
        <v>531</v>
      </c>
      <c r="E785" s="33" t="s">
        <v>4</v>
      </c>
      <c r="I785" s="9">
        <v>177</v>
      </c>
      <c r="J785" s="106">
        <f t="shared" si="87"/>
        <v>1905.2120699999998</v>
      </c>
      <c r="M785" s="50">
        <v>10.734463276836157</v>
      </c>
      <c r="N785" s="51">
        <f t="shared" si="88"/>
        <v>0.99726523628388952</v>
      </c>
    </row>
    <row r="786" spans="1:14" x14ac:dyDescent="0.2">
      <c r="A786" s="3" t="s">
        <v>92</v>
      </c>
      <c r="B786" s="3" t="s">
        <v>95</v>
      </c>
      <c r="C786" s="41" t="str">
        <f ca="1">TRIM(Table1[[#This Row],[Location]])</f>
        <v>Taman Teknologi Seri Iskandar (SIBC)</v>
      </c>
      <c r="D786" s="3" t="s">
        <v>533</v>
      </c>
      <c r="E786" s="33" t="s">
        <v>4</v>
      </c>
      <c r="I786" s="9">
        <v>127</v>
      </c>
      <c r="J786" s="106">
        <f t="shared" si="87"/>
        <v>1367.01657</v>
      </c>
      <c r="M786" s="50">
        <v>9.4488188976377945</v>
      </c>
      <c r="N786" s="51">
        <f t="shared" si="88"/>
        <v>0.87782484950973116</v>
      </c>
    </row>
    <row r="787" spans="1:14" x14ac:dyDescent="0.2">
      <c r="A787" s="3" t="s">
        <v>92</v>
      </c>
      <c r="B787" s="3" t="s">
        <v>96</v>
      </c>
      <c r="C787" s="41" t="str">
        <f ca="1">TRIM(Table1[[#This Row],[Location]])</f>
        <v>Bukit Baldwin Business Center</v>
      </c>
      <c r="D787" s="3" t="s">
        <v>532</v>
      </c>
      <c r="E787" s="33" t="s">
        <v>4</v>
      </c>
      <c r="I787" s="9">
        <v>135</v>
      </c>
      <c r="J787" s="106">
        <f t="shared" si="87"/>
        <v>1453.1278499999999</v>
      </c>
      <c r="M787" s="50">
        <v>17.037037037037038</v>
      </c>
      <c r="N787" s="51">
        <f t="shared" si="88"/>
        <v>1.5827940650727932</v>
      </c>
    </row>
    <row r="788" spans="1:14" x14ac:dyDescent="0.2">
      <c r="A788" s="3" t="s">
        <v>92</v>
      </c>
      <c r="B788" s="3" t="s">
        <v>96</v>
      </c>
      <c r="C788" s="41" t="str">
        <f ca="1">TRIM(Table1[[#This Row],[Location]])</f>
        <v>Bangunan Tabung Haji, Jalan Raja</v>
      </c>
      <c r="D788" s="30" t="s">
        <v>531</v>
      </c>
      <c r="E788" s="21" t="s">
        <v>46</v>
      </c>
      <c r="F788" s="8">
        <v>1</v>
      </c>
      <c r="H788" s="28"/>
      <c r="I788" s="9">
        <v>193.24</v>
      </c>
      <c r="J788" s="106">
        <f t="shared" si="87"/>
        <v>2080.0179684</v>
      </c>
      <c r="K788" s="50">
        <v>10.75</v>
      </c>
      <c r="L788" s="50">
        <v>12.9</v>
      </c>
      <c r="M788" s="50">
        <v>11.824999999999999</v>
      </c>
      <c r="N788" s="51">
        <f t="shared" si="88"/>
        <v>1.0985795111437304</v>
      </c>
    </row>
    <row r="789" spans="1:14" x14ac:dyDescent="0.2">
      <c r="A789" s="3" t="s">
        <v>92</v>
      </c>
      <c r="B789" s="29" t="s">
        <v>96</v>
      </c>
      <c r="C789" s="41" t="str">
        <f ca="1">TRIM(Table1[[#This Row],[Location]])</f>
        <v>Bangunan Tabung Haji, Jalan Raja</v>
      </c>
      <c r="D789" s="30" t="s">
        <v>531</v>
      </c>
      <c r="E789" s="21" t="s">
        <v>46</v>
      </c>
      <c r="F789" s="8">
        <v>2</v>
      </c>
      <c r="H789" s="28"/>
      <c r="I789" s="9">
        <v>358.14</v>
      </c>
      <c r="J789" s="106">
        <f t="shared" si="87"/>
        <v>3854.9867273999994</v>
      </c>
      <c r="K789" s="50">
        <v>10.75</v>
      </c>
      <c r="L789" s="50">
        <v>12.9</v>
      </c>
      <c r="M789" s="50">
        <v>11.824999999999999</v>
      </c>
      <c r="N789" s="51">
        <f t="shared" si="88"/>
        <v>1.0985795111437304</v>
      </c>
    </row>
    <row r="790" spans="1:14" x14ac:dyDescent="0.2">
      <c r="A790" s="3" t="s">
        <v>92</v>
      </c>
      <c r="B790" s="3" t="s">
        <v>97</v>
      </c>
      <c r="C790" s="41" t="str">
        <f ca="1">TRIM(Table1[[#This Row],[Location]])</f>
        <v>Bandar Teluk Intan</v>
      </c>
      <c r="D790" s="3" t="s">
        <v>531</v>
      </c>
      <c r="E790" s="33" t="s">
        <v>4</v>
      </c>
      <c r="I790" s="9">
        <v>143</v>
      </c>
      <c r="J790" s="106">
        <f t="shared" si="87"/>
        <v>1539.2391299999999</v>
      </c>
      <c r="K790" s="50">
        <v>11.188811188811188</v>
      </c>
      <c r="L790" s="50">
        <v>12.587412587412587</v>
      </c>
      <c r="M790" s="50">
        <v>11.888111888111887</v>
      </c>
      <c r="N790" s="51">
        <f t="shared" si="88"/>
        <v>1.1044428030836302</v>
      </c>
    </row>
    <row r="791" spans="1:14" x14ac:dyDescent="0.2">
      <c r="A791" s="3" t="s">
        <v>92</v>
      </c>
      <c r="B791" s="3" t="s">
        <v>97</v>
      </c>
      <c r="C791" s="41" t="str">
        <f ca="1">TRIM(Table1[[#This Row],[Location]])</f>
        <v>Bandar Baru Teluk Intan (Sekunder)</v>
      </c>
      <c r="D791" s="3" t="s">
        <v>532</v>
      </c>
      <c r="E791" s="33" t="s">
        <v>4</v>
      </c>
      <c r="I791" s="9">
        <v>106</v>
      </c>
      <c r="J791" s="106">
        <f t="shared" si="87"/>
        <v>1140.9744599999999</v>
      </c>
      <c r="K791" s="50">
        <v>12.264150943396226</v>
      </c>
      <c r="L791" s="50">
        <v>14.528318867925</v>
      </c>
      <c r="M791" s="50">
        <v>13.396234905660613</v>
      </c>
      <c r="N791" s="51">
        <f t="shared" si="88"/>
        <v>1.2445521516978617</v>
      </c>
    </row>
    <row r="792" spans="1:14" x14ac:dyDescent="0.2">
      <c r="A792" s="3" t="s">
        <v>92</v>
      </c>
      <c r="B792" s="3" t="s">
        <v>97</v>
      </c>
      <c r="C792" s="41" t="str">
        <f ca="1">TRIM(Table1[[#This Row],[Location]])</f>
        <v>Pusat Perniagaan Intan Flora, Teluk Intan</v>
      </c>
      <c r="D792" s="3" t="s">
        <v>532</v>
      </c>
      <c r="E792" s="33" t="s">
        <v>4</v>
      </c>
      <c r="I792" s="9">
        <v>135</v>
      </c>
      <c r="J792" s="106">
        <f t="shared" si="87"/>
        <v>1453.1278499999999</v>
      </c>
      <c r="K792" s="50">
        <v>18.518518518518519</v>
      </c>
      <c r="L792" s="50">
        <v>2.7474747470000001</v>
      </c>
      <c r="M792" s="50">
        <v>10.632996632759259</v>
      </c>
      <c r="N792" s="51">
        <f t="shared" si="88"/>
        <v>0.98783866746804216</v>
      </c>
    </row>
    <row r="793" spans="1:14" x14ac:dyDescent="0.2">
      <c r="A793" s="3" t="s">
        <v>92</v>
      </c>
      <c r="B793" s="3" t="s">
        <v>97</v>
      </c>
      <c r="C793" s="41" t="str">
        <f ca="1">TRIM(Table1[[#This Row],[Location]])</f>
        <v>Taman Intan Baru</v>
      </c>
      <c r="D793" s="3" t="s">
        <v>533</v>
      </c>
      <c r="E793" s="33" t="s">
        <v>4</v>
      </c>
      <c r="I793" s="9">
        <v>117</v>
      </c>
      <c r="J793" s="106">
        <f t="shared" si="87"/>
        <v>1259.3774699999999</v>
      </c>
      <c r="M793" s="50">
        <v>11.111111111111111</v>
      </c>
      <c r="N793" s="51">
        <f t="shared" si="88"/>
        <v>1.0322569989605173</v>
      </c>
    </row>
    <row r="794" spans="1:14" x14ac:dyDescent="0.2">
      <c r="A794" s="3" t="s">
        <v>92</v>
      </c>
      <c r="B794" s="3" t="s">
        <v>97</v>
      </c>
      <c r="C794" s="41" t="str">
        <f ca="1">TRIM(Table1[[#This Row],[Location]])</f>
        <v>Taman Indah Jaya</v>
      </c>
      <c r="D794" s="3" t="s">
        <v>533</v>
      </c>
      <c r="E794" s="33" t="s">
        <v>4</v>
      </c>
      <c r="I794" s="9">
        <v>108</v>
      </c>
      <c r="J794" s="106">
        <f t="shared" si="87"/>
        <v>1162.5022799999999</v>
      </c>
      <c r="K794" s="50">
        <v>9.2592592592592595</v>
      </c>
      <c r="L794" s="50">
        <v>11.111111111111111</v>
      </c>
      <c r="M794" s="50">
        <v>10.185185185185185</v>
      </c>
      <c r="N794" s="51">
        <f t="shared" si="88"/>
        <v>0.94623558238047412</v>
      </c>
    </row>
    <row r="795" spans="1:14" x14ac:dyDescent="0.2">
      <c r="A795" s="3" t="s">
        <v>92</v>
      </c>
      <c r="B795" s="3" t="s">
        <v>97</v>
      </c>
      <c r="C795" s="41" t="str">
        <f ca="1">TRIM(Table1[[#This Row],[Location]])</f>
        <v>Taman Melor 3</v>
      </c>
      <c r="D795" s="3" t="s">
        <v>533</v>
      </c>
      <c r="E795" s="33" t="s">
        <v>4</v>
      </c>
      <c r="I795" s="9">
        <v>130</v>
      </c>
      <c r="J795" s="106">
        <f t="shared" si="87"/>
        <v>1399.3082999999999</v>
      </c>
      <c r="K795" s="50">
        <v>7.6923076923076925</v>
      </c>
      <c r="L795" s="50">
        <v>8.8461538461538467</v>
      </c>
      <c r="M795" s="50">
        <v>8.2692307692307701</v>
      </c>
      <c r="N795" s="51">
        <f t="shared" si="88"/>
        <v>0.76823742038023113</v>
      </c>
    </row>
    <row r="796" spans="1:14" x14ac:dyDescent="0.2">
      <c r="A796" s="3" t="s">
        <v>92</v>
      </c>
      <c r="B796" s="3" t="s">
        <v>97</v>
      </c>
      <c r="C796" s="41" t="str">
        <f ca="1">TRIM(Table1[[#This Row],[Location]])</f>
        <v>Taman Teluk Intan</v>
      </c>
      <c r="D796" s="3" t="s">
        <v>533</v>
      </c>
      <c r="E796" s="33" t="s">
        <v>4</v>
      </c>
      <c r="I796" s="9">
        <v>149</v>
      </c>
      <c r="J796" s="106">
        <f t="shared" si="87"/>
        <v>1603.82259</v>
      </c>
      <c r="M796" s="50">
        <v>8.724832214765101</v>
      </c>
      <c r="N796" s="51">
        <f t="shared" si="88"/>
        <v>0.81056422066027201</v>
      </c>
    </row>
    <row r="797" spans="1:14" x14ac:dyDescent="0.2">
      <c r="A797" s="3" t="s">
        <v>92</v>
      </c>
      <c r="B797" s="3" t="s">
        <v>6</v>
      </c>
      <c r="C797" s="41" t="str">
        <f ca="1">TRIM(Table1[[#This Row],[Location]])</f>
        <v>Bandar Ipoh Raya</v>
      </c>
      <c r="D797" s="3" t="s">
        <v>531</v>
      </c>
      <c r="E797" s="33" t="s">
        <v>4</v>
      </c>
      <c r="I797" s="9">
        <v>117</v>
      </c>
      <c r="J797" s="106">
        <f t="shared" si="87"/>
        <v>1259.3774699999999</v>
      </c>
      <c r="K797" s="50">
        <v>10.256410256410257</v>
      </c>
      <c r="L797" s="50">
        <v>12.825128251280001</v>
      </c>
      <c r="M797" s="50">
        <f>AVERAGE(K797,L797)</f>
        <v>11.540769253845129</v>
      </c>
      <c r="N797" s="51">
        <f t="shared" si="88"/>
        <v>1.0721735852102983</v>
      </c>
    </row>
    <row r="798" spans="1:14" x14ac:dyDescent="0.2">
      <c r="A798" s="3" t="s">
        <v>92</v>
      </c>
      <c r="B798" s="3" t="s">
        <v>6</v>
      </c>
      <c r="C798" s="41" t="str">
        <f ca="1">TRIM(Table1[[#This Row],[Location]])</f>
        <v>Greentown Business Centre</v>
      </c>
      <c r="D798" s="3" t="s">
        <v>531</v>
      </c>
      <c r="E798" s="33" t="s">
        <v>4</v>
      </c>
      <c r="I798" s="9">
        <v>144</v>
      </c>
      <c r="J798" s="106">
        <f t="shared" si="87"/>
        <v>1550.0030399999998</v>
      </c>
      <c r="K798" s="50">
        <v>24.305555555555557</v>
      </c>
      <c r="L798" s="50">
        <v>33.333333333333336</v>
      </c>
      <c r="M798" s="50">
        <f>AVERAGE(K798,L798)</f>
        <v>28.819444444444446</v>
      </c>
      <c r="N798" s="51">
        <f t="shared" si="88"/>
        <v>2.6774165910538419</v>
      </c>
    </row>
    <row r="799" spans="1:14" x14ac:dyDescent="0.2">
      <c r="A799" s="3" t="s">
        <v>92</v>
      </c>
      <c r="B799" s="3" t="s">
        <v>6</v>
      </c>
      <c r="C799" s="41" t="str">
        <f ca="1">TRIM(Table1[[#This Row],[Location]])</f>
        <v>Jalan Leong Boon Swee</v>
      </c>
      <c r="D799" s="3" t="s">
        <v>531</v>
      </c>
      <c r="E799" s="33" t="s">
        <v>4</v>
      </c>
      <c r="I799" s="9">
        <v>153</v>
      </c>
      <c r="J799" s="106">
        <f t="shared" si="87"/>
        <v>1646.8782299999998</v>
      </c>
      <c r="M799" s="50">
        <v>13.071895424836601</v>
      </c>
      <c r="N799" s="51">
        <f t="shared" si="88"/>
        <v>1.2144199987770792</v>
      </c>
    </row>
    <row r="800" spans="1:14" x14ac:dyDescent="0.2">
      <c r="A800" s="3" t="s">
        <v>92</v>
      </c>
      <c r="B800" s="3" t="s">
        <v>6</v>
      </c>
      <c r="C800" s="41" t="str">
        <f ca="1">TRIM(Table1[[#This Row],[Location]])</f>
        <v>Jalan Panglima/Lorong Panglima</v>
      </c>
      <c r="D800" s="3" t="s">
        <v>531</v>
      </c>
      <c r="E800" s="33" t="s">
        <v>4</v>
      </c>
      <c r="I800" s="9">
        <v>207</v>
      </c>
      <c r="J800" s="106">
        <f t="shared" si="87"/>
        <v>2228.1293699999997</v>
      </c>
      <c r="M800" s="50">
        <v>13.043478260869565</v>
      </c>
      <c r="N800" s="51">
        <f t="shared" si="88"/>
        <v>1.2117799553014768</v>
      </c>
    </row>
    <row r="801" spans="1:14" x14ac:dyDescent="0.2">
      <c r="A801" s="3" t="s">
        <v>92</v>
      </c>
      <c r="B801" s="3" t="s">
        <v>6</v>
      </c>
      <c r="C801" s="41" t="str">
        <f ca="1">TRIM(Table1[[#This Row],[Location]])</f>
        <v>Jalan Pasir Puteh</v>
      </c>
      <c r="D801" s="3" t="s">
        <v>531</v>
      </c>
      <c r="E801" s="33" t="s">
        <v>4</v>
      </c>
      <c r="I801" s="9">
        <v>140</v>
      </c>
      <c r="J801" s="106">
        <f t="shared" si="87"/>
        <v>1506.9473999999998</v>
      </c>
      <c r="K801" s="50">
        <v>11.428571428571429</v>
      </c>
      <c r="L801" s="50">
        <v>14.285714285714286</v>
      </c>
      <c r="M801" s="50">
        <v>13.043478260869565</v>
      </c>
      <c r="N801" s="51">
        <f t="shared" si="88"/>
        <v>1.2117799553014768</v>
      </c>
    </row>
    <row r="802" spans="1:14" x14ac:dyDescent="0.2">
      <c r="A802" s="3" t="s">
        <v>92</v>
      </c>
      <c r="B802" s="3" t="s">
        <v>6</v>
      </c>
      <c r="C802" s="41" t="str">
        <f ca="1">TRIM(Table1[[#This Row],[Location]])</f>
        <v>Jalan Peh Kee Koh</v>
      </c>
      <c r="D802" s="3" t="s">
        <v>531</v>
      </c>
      <c r="E802" s="33" t="s">
        <v>4</v>
      </c>
      <c r="I802" s="9">
        <v>204</v>
      </c>
      <c r="J802" s="106">
        <f t="shared" si="87"/>
        <v>2195.8376399999997</v>
      </c>
      <c r="M802" s="50">
        <v>12.745098039215685</v>
      </c>
      <c r="N802" s="51">
        <f t="shared" si="88"/>
        <v>1.184059498807652</v>
      </c>
    </row>
    <row r="803" spans="1:14" x14ac:dyDescent="0.2">
      <c r="A803" s="3" t="s">
        <v>92</v>
      </c>
      <c r="B803" s="3" t="s">
        <v>6</v>
      </c>
      <c r="C803" s="41" t="str">
        <f ca="1">TRIM(Table1[[#This Row],[Location]])</f>
        <v>Medan Bendahara</v>
      </c>
      <c r="D803" s="3" t="s">
        <v>531</v>
      </c>
      <c r="E803" s="33" t="s">
        <v>4</v>
      </c>
      <c r="I803" s="9">
        <v>140</v>
      </c>
      <c r="J803" s="106">
        <f t="shared" si="87"/>
        <v>1506.9473999999998</v>
      </c>
      <c r="M803" s="50">
        <v>12.142857142857142</v>
      </c>
      <c r="N803" s="51">
        <f t="shared" si="88"/>
        <v>1.1281094345782796</v>
      </c>
    </row>
    <row r="804" spans="1:14" x14ac:dyDescent="0.2">
      <c r="A804" s="3" t="s">
        <v>92</v>
      </c>
      <c r="B804" s="3" t="s">
        <v>6</v>
      </c>
      <c r="C804" s="41" t="str">
        <f ca="1">TRIM(Table1[[#This Row],[Location]])</f>
        <v>Medan Gopeng, Ipoh</v>
      </c>
      <c r="D804" s="3" t="s">
        <v>531</v>
      </c>
      <c r="E804" s="33" t="s">
        <v>4</v>
      </c>
      <c r="I804" s="9">
        <v>152</v>
      </c>
      <c r="J804" s="106">
        <f t="shared" si="87"/>
        <v>1636.1143199999999</v>
      </c>
      <c r="M804" s="50">
        <v>13.157894736842104</v>
      </c>
      <c r="N804" s="51">
        <f t="shared" si="88"/>
        <v>1.2224096040321915</v>
      </c>
    </row>
    <row r="805" spans="1:14" x14ac:dyDescent="0.2">
      <c r="A805" s="3" t="s">
        <v>92</v>
      </c>
      <c r="B805" s="3" t="s">
        <v>6</v>
      </c>
      <c r="C805" s="41" t="str">
        <f ca="1">TRIM(Table1[[#This Row],[Location]])</f>
        <v>Pekan Ipoh</v>
      </c>
      <c r="D805" s="3" t="s">
        <v>531</v>
      </c>
      <c r="E805" s="33" t="s">
        <v>4</v>
      </c>
      <c r="I805" s="9">
        <v>310</v>
      </c>
      <c r="J805" s="106">
        <f t="shared" si="87"/>
        <v>3336.8120999999996</v>
      </c>
      <c r="K805" s="50">
        <v>11.290322580645162</v>
      </c>
      <c r="L805" s="50">
        <v>17.419354838796998</v>
      </c>
      <c r="M805" s="50">
        <v>13.157894736842104</v>
      </c>
      <c r="N805" s="51">
        <f t="shared" si="88"/>
        <v>1.2224096040321915</v>
      </c>
    </row>
    <row r="806" spans="1:14" x14ac:dyDescent="0.2">
      <c r="A806" s="3" t="s">
        <v>92</v>
      </c>
      <c r="B806" s="3" t="s">
        <v>6</v>
      </c>
      <c r="C806" s="41" t="str">
        <f ca="1">TRIM(Table1[[#This Row],[Location]])</f>
        <v>Pusat Perniagaan Silibin</v>
      </c>
      <c r="D806" s="3" t="s">
        <v>531</v>
      </c>
      <c r="E806" s="33" t="s">
        <v>4</v>
      </c>
      <c r="I806" s="9">
        <v>130</v>
      </c>
      <c r="J806" s="106">
        <f t="shared" si="87"/>
        <v>1399.3082999999999</v>
      </c>
      <c r="M806" s="50">
        <v>21.53846153846154</v>
      </c>
      <c r="N806" s="51">
        <f t="shared" si="88"/>
        <v>2.0009904902926952</v>
      </c>
    </row>
    <row r="807" spans="1:14" x14ac:dyDescent="0.2">
      <c r="A807" s="3" t="s">
        <v>92</v>
      </c>
      <c r="B807" s="3" t="s">
        <v>6</v>
      </c>
      <c r="C807" s="41" t="str">
        <f ca="1">TRIM(Table1[[#This Row],[Location]])</f>
        <v>Pusat Perniagaan Silibin</v>
      </c>
      <c r="D807" s="3" t="s">
        <v>531</v>
      </c>
      <c r="E807" s="33" t="s">
        <v>4</v>
      </c>
      <c r="I807" s="9">
        <v>167</v>
      </c>
      <c r="J807" s="106">
        <f t="shared" si="87"/>
        <v>1797.5729699999999</v>
      </c>
      <c r="M807" s="50">
        <v>5.3892215568862278</v>
      </c>
      <c r="N807" s="51">
        <f t="shared" si="88"/>
        <v>0.50067555039402334</v>
      </c>
    </row>
    <row r="808" spans="1:14" x14ac:dyDescent="0.2">
      <c r="A808" s="3" t="s">
        <v>92</v>
      </c>
      <c r="B808" s="3" t="s">
        <v>6</v>
      </c>
      <c r="C808" s="41" t="str">
        <f ca="1">TRIM(Table1[[#This Row],[Location]])</f>
        <v>Taman Medan Lapangan Lagenda</v>
      </c>
      <c r="D808" s="3" t="s">
        <v>531</v>
      </c>
      <c r="E808" s="33" t="s">
        <v>4</v>
      </c>
      <c r="I808" s="9">
        <v>134</v>
      </c>
      <c r="J808" s="106">
        <f t="shared" si="87"/>
        <v>1442.36394</v>
      </c>
      <c r="K808" s="50">
        <v>12.686567164179104</v>
      </c>
      <c r="L808" s="50">
        <v>13.59714925373</v>
      </c>
      <c r="M808" s="50">
        <f>AVERAGE(L808,K808)</f>
        <v>13.141858208954552</v>
      </c>
      <c r="N808" s="51">
        <f t="shared" si="88"/>
        <v>1.2209197603986057</v>
      </c>
    </row>
    <row r="809" spans="1:14" x14ac:dyDescent="0.2">
      <c r="A809" s="3" t="s">
        <v>92</v>
      </c>
      <c r="B809" s="3" t="s">
        <v>6</v>
      </c>
      <c r="C809" s="41" t="str">
        <f ca="1">TRIM(Table1[[#This Row],[Location]])</f>
        <v>Taman Pertama (Silibin)</v>
      </c>
      <c r="D809" s="3" t="s">
        <v>531</v>
      </c>
      <c r="E809" s="33" t="s">
        <v>4</v>
      </c>
      <c r="I809" s="9">
        <v>106</v>
      </c>
      <c r="J809" s="106">
        <f t="shared" si="87"/>
        <v>1140.9744599999999</v>
      </c>
      <c r="M809" s="50">
        <v>14.528301886792454</v>
      </c>
      <c r="N809" s="51">
        <f t="shared" si="88"/>
        <v>1.3497247175087519</v>
      </c>
    </row>
    <row r="810" spans="1:14" x14ac:dyDescent="0.2">
      <c r="A810" s="3" t="s">
        <v>92</v>
      </c>
      <c r="B810" s="3" t="s">
        <v>6</v>
      </c>
      <c r="C810" s="41" t="str">
        <f ca="1">TRIM(Table1[[#This Row],[Location]])</f>
        <v>Taman Pertama (Silibin)</v>
      </c>
      <c r="D810" s="3" t="s">
        <v>531</v>
      </c>
      <c r="E810" s="33" t="s">
        <v>4</v>
      </c>
      <c r="I810" s="9">
        <v>158</v>
      </c>
      <c r="J810" s="106">
        <f t="shared" si="87"/>
        <v>1700.69778</v>
      </c>
      <c r="M810" s="50">
        <v>17.721518987341771</v>
      </c>
      <c r="N810" s="51">
        <f t="shared" si="88"/>
        <v>1.6463845806205717</v>
      </c>
    </row>
    <row r="811" spans="1:14" x14ac:dyDescent="0.2">
      <c r="A811" s="3" t="s">
        <v>92</v>
      </c>
      <c r="B811" s="3" t="s">
        <v>6</v>
      </c>
      <c r="C811" s="41" t="str">
        <f ca="1">TRIM(Table1[[#This Row],[Location]])</f>
        <v>Taman Kampar</v>
      </c>
      <c r="D811" s="3" t="s">
        <v>531</v>
      </c>
      <c r="E811" s="33" t="s">
        <v>4</v>
      </c>
      <c r="I811" s="9">
        <v>203</v>
      </c>
      <c r="J811" s="106">
        <f t="shared" si="87"/>
        <v>2185.0737299999996</v>
      </c>
      <c r="M811" s="50">
        <v>12.807881773399014</v>
      </c>
      <c r="N811" s="51">
        <f t="shared" si="88"/>
        <v>1.1898923042204976</v>
      </c>
    </row>
    <row r="812" spans="1:14" x14ac:dyDescent="0.2">
      <c r="A812" s="3" t="s">
        <v>92</v>
      </c>
      <c r="B812" s="3" t="s">
        <v>6</v>
      </c>
      <c r="C812" s="41" t="str">
        <f ca="1">TRIM(Table1[[#This Row],[Location]])</f>
        <v>Bandar Baru Medan Ipoh</v>
      </c>
      <c r="D812" s="3" t="s">
        <v>532</v>
      </c>
      <c r="E812" s="33" t="s">
        <v>4</v>
      </c>
      <c r="I812" s="9">
        <v>127</v>
      </c>
      <c r="J812" s="106">
        <f t="shared" si="87"/>
        <v>1367.01657</v>
      </c>
      <c r="K812" s="50">
        <v>11.811023622047244</v>
      </c>
      <c r="L812" s="50">
        <v>18.11236224724</v>
      </c>
      <c r="M812" s="50">
        <v>14.961692934643622</v>
      </c>
      <c r="N812" s="51">
        <f t="shared" si="88"/>
        <v>1.38998810232756</v>
      </c>
    </row>
    <row r="813" spans="1:14" x14ac:dyDescent="0.2">
      <c r="A813" s="3" t="s">
        <v>92</v>
      </c>
      <c r="B813" s="3" t="s">
        <v>6</v>
      </c>
      <c r="C813" s="41" t="str">
        <f ca="1">TRIM(Table1[[#This Row],[Location]])</f>
        <v>Bandar Baru Sri Klebang</v>
      </c>
      <c r="D813" s="3" t="s">
        <v>532</v>
      </c>
      <c r="E813" s="33" t="s">
        <v>4</v>
      </c>
      <c r="I813" s="9">
        <v>189</v>
      </c>
      <c r="J813" s="106">
        <f t="shared" si="87"/>
        <v>2034.3789899999999</v>
      </c>
      <c r="K813" s="50">
        <v>5.2910052910052912</v>
      </c>
      <c r="L813" s="50">
        <v>6.8783687836879999</v>
      </c>
      <c r="M813" s="50">
        <v>6.0846870373466455</v>
      </c>
      <c r="N813" s="51">
        <f t="shared" si="88"/>
        <v>0.56528647027068679</v>
      </c>
    </row>
    <row r="814" spans="1:14" x14ac:dyDescent="0.2">
      <c r="A814" s="3" t="s">
        <v>92</v>
      </c>
      <c r="B814" s="3" t="s">
        <v>6</v>
      </c>
      <c r="C814" s="41" t="str">
        <f ca="1">TRIM(Table1[[#This Row],[Location]])</f>
        <v>Bandar Cyber Ipoh</v>
      </c>
      <c r="D814" s="3" t="s">
        <v>532</v>
      </c>
      <c r="E814" s="33" t="s">
        <v>4</v>
      </c>
      <c r="I814" s="9">
        <v>143</v>
      </c>
      <c r="J814" s="106">
        <f t="shared" si="87"/>
        <v>1539.2391299999999</v>
      </c>
      <c r="M814" s="50">
        <v>8.3916083916083917</v>
      </c>
      <c r="N814" s="51">
        <f t="shared" si="88"/>
        <v>0.77960668452962145</v>
      </c>
    </row>
    <row r="815" spans="1:14" x14ac:dyDescent="0.2">
      <c r="A815" s="3" t="s">
        <v>92</v>
      </c>
      <c r="B815" s="3" t="s">
        <v>6</v>
      </c>
      <c r="C815" s="41" t="str">
        <f ca="1">TRIM(Table1[[#This Row],[Location]])</f>
        <v>Bandar Sri Pengkalan</v>
      </c>
      <c r="D815" s="3" t="s">
        <v>532</v>
      </c>
      <c r="E815" s="33" t="s">
        <v>4</v>
      </c>
      <c r="I815" s="9">
        <v>108</v>
      </c>
      <c r="J815" s="106">
        <f t="shared" si="87"/>
        <v>1162.5022799999999</v>
      </c>
      <c r="M815" s="50">
        <v>10.185185185185185</v>
      </c>
      <c r="N815" s="51">
        <f t="shared" si="88"/>
        <v>0.94623558238047412</v>
      </c>
    </row>
    <row r="816" spans="1:14" x14ac:dyDescent="0.2">
      <c r="A816" s="3" t="s">
        <v>92</v>
      </c>
      <c r="B816" s="3" t="s">
        <v>6</v>
      </c>
      <c r="C816" s="41" t="str">
        <f ca="1">TRIM(Table1[[#This Row],[Location]])</f>
        <v>Kawasan Perusahaan IGB</v>
      </c>
      <c r="D816" s="3" t="s">
        <v>532</v>
      </c>
      <c r="E816" s="33" t="s">
        <v>4</v>
      </c>
      <c r="I816" s="9">
        <v>147</v>
      </c>
      <c r="J816" s="106">
        <f t="shared" si="87"/>
        <v>1582.29477</v>
      </c>
      <c r="K816" s="50">
        <v>3.4693877551020407</v>
      </c>
      <c r="L816" s="50">
        <v>3.7414965986394559</v>
      </c>
      <c r="M816" s="50">
        <v>3.6054421768707483</v>
      </c>
      <c r="N816" s="51">
        <f t="shared" si="88"/>
        <v>0.33495686292800458</v>
      </c>
    </row>
    <row r="817" spans="1:14" x14ac:dyDescent="0.2">
      <c r="A817" s="3" t="s">
        <v>92</v>
      </c>
      <c r="B817" s="3" t="s">
        <v>6</v>
      </c>
      <c r="C817" s="41" t="str">
        <f ca="1">TRIM(Table1[[#This Row],[Location]])</f>
        <v>Medan Ipoh Bistari</v>
      </c>
      <c r="D817" s="3" t="s">
        <v>532</v>
      </c>
      <c r="E817" s="33" t="s">
        <v>4</v>
      </c>
      <c r="I817" s="9">
        <v>116</v>
      </c>
      <c r="J817" s="106">
        <f t="shared" si="87"/>
        <v>1248.61356</v>
      </c>
      <c r="K817" s="50">
        <v>18.96551724137931</v>
      </c>
      <c r="L817" s="50">
        <v>22.758626896551998</v>
      </c>
      <c r="M817" s="50">
        <v>20.862072068965652</v>
      </c>
      <c r="N817" s="51">
        <f t="shared" si="88"/>
        <v>1.9381517915407662</v>
      </c>
    </row>
    <row r="818" spans="1:14" x14ac:dyDescent="0.2">
      <c r="A818" s="3" t="s">
        <v>92</v>
      </c>
      <c r="B818" s="3" t="s">
        <v>6</v>
      </c>
      <c r="C818" s="41" t="str">
        <f ca="1">TRIM(Table1[[#This Row],[Location]])</f>
        <v>Medan Ipoh Bistari</v>
      </c>
      <c r="D818" s="3" t="s">
        <v>532</v>
      </c>
      <c r="E818" s="33" t="s">
        <v>4</v>
      </c>
      <c r="I818" s="9">
        <v>151</v>
      </c>
      <c r="J818" s="106">
        <f t="shared" si="87"/>
        <v>1625.3504099999998</v>
      </c>
      <c r="M818" s="50">
        <v>23.178807947019866</v>
      </c>
      <c r="N818" s="51">
        <f t="shared" si="88"/>
        <v>2.1533838057785624</v>
      </c>
    </row>
    <row r="819" spans="1:14" x14ac:dyDescent="0.2">
      <c r="A819" s="3" t="s">
        <v>92</v>
      </c>
      <c r="B819" s="3" t="s">
        <v>6</v>
      </c>
      <c r="C819" s="41" t="str">
        <f ca="1">TRIM(Table1[[#This Row],[Location]])</f>
        <v>Medan Pengkalan Indah</v>
      </c>
      <c r="D819" s="3" t="s">
        <v>532</v>
      </c>
      <c r="E819" s="33" t="s">
        <v>4</v>
      </c>
      <c r="I819" s="9">
        <v>187</v>
      </c>
      <c r="J819" s="106">
        <f t="shared" si="87"/>
        <v>2012.8511699999999</v>
      </c>
      <c r="K819" s="50">
        <v>9.6256684491978604</v>
      </c>
      <c r="L819" s="50">
        <v>11.764758823529</v>
      </c>
      <c r="M819" s="50">
        <v>10.69521363636343</v>
      </c>
      <c r="N819" s="51">
        <f t="shared" si="88"/>
        <v>0.99361882183627037</v>
      </c>
    </row>
    <row r="820" spans="1:14" x14ac:dyDescent="0.2">
      <c r="A820" s="3" t="s">
        <v>92</v>
      </c>
      <c r="B820" s="3" t="s">
        <v>6</v>
      </c>
      <c r="C820" s="41" t="str">
        <f ca="1">TRIM(Table1[[#This Row],[Location]])</f>
        <v>Pekan Tanjung Rambutan</v>
      </c>
      <c r="D820" s="3" t="s">
        <v>532</v>
      </c>
      <c r="E820" s="33" t="s">
        <v>4</v>
      </c>
      <c r="I820" s="9">
        <v>187</v>
      </c>
      <c r="J820" s="106">
        <f t="shared" si="87"/>
        <v>2012.8511699999999</v>
      </c>
      <c r="M820" s="50">
        <v>10.695187165775401</v>
      </c>
      <c r="N820" s="51">
        <f t="shared" si="88"/>
        <v>0.99361636263579201</v>
      </c>
    </row>
    <row r="821" spans="1:14" x14ac:dyDescent="0.2">
      <c r="A821" s="3" t="s">
        <v>92</v>
      </c>
      <c r="B821" s="3" t="s">
        <v>6</v>
      </c>
      <c r="C821" s="41" t="str">
        <f ca="1">TRIM(Table1[[#This Row],[Location]])</f>
        <v>Station 18 (Medan Stesyen)</v>
      </c>
      <c r="D821" s="3" t="s">
        <v>532</v>
      </c>
      <c r="E821" s="33" t="s">
        <v>4</v>
      </c>
      <c r="I821" s="9">
        <v>124</v>
      </c>
      <c r="J821" s="106">
        <f t="shared" si="87"/>
        <v>1334.7248399999999</v>
      </c>
      <c r="M821" s="50">
        <v>12.903225806451612</v>
      </c>
      <c r="N821" s="51">
        <f t="shared" si="88"/>
        <v>1.1987500633089876</v>
      </c>
    </row>
    <row r="822" spans="1:14" x14ac:dyDescent="0.2">
      <c r="A822" s="3" t="s">
        <v>92</v>
      </c>
      <c r="B822" s="3" t="s">
        <v>6</v>
      </c>
      <c r="C822" s="41" t="str">
        <f ca="1">TRIM(Table1[[#This Row],[Location]])</f>
        <v>Station 18 (Medan Stesyen)</v>
      </c>
      <c r="D822" s="3" t="s">
        <v>532</v>
      </c>
      <c r="E822" s="33" t="s">
        <v>4</v>
      </c>
      <c r="I822" s="9">
        <v>134</v>
      </c>
      <c r="J822" s="106">
        <f t="shared" si="87"/>
        <v>1442.36394</v>
      </c>
      <c r="M822" s="50">
        <v>14.925373134328359</v>
      </c>
      <c r="N822" s="51">
        <f t="shared" si="88"/>
        <v>1.3866138792006948</v>
      </c>
    </row>
    <row r="823" spans="1:14" x14ac:dyDescent="0.2">
      <c r="A823" s="3" t="s">
        <v>92</v>
      </c>
      <c r="B823" s="3" t="s">
        <v>6</v>
      </c>
      <c r="C823" s="41" t="str">
        <f ca="1">TRIM(Table1[[#This Row],[Location]])</f>
        <v>Taman Anjung Tawas Damai</v>
      </c>
      <c r="D823" s="3" t="s">
        <v>532</v>
      </c>
      <c r="E823" s="33" t="s">
        <v>4</v>
      </c>
      <c r="I823" s="9">
        <v>116</v>
      </c>
      <c r="J823" s="106">
        <f t="shared" si="87"/>
        <v>1248.61356</v>
      </c>
      <c r="M823" s="50">
        <v>6.0344827586206895</v>
      </c>
      <c r="N823" s="51">
        <f t="shared" si="88"/>
        <v>0.56062233564234987</v>
      </c>
    </row>
    <row r="824" spans="1:14" x14ac:dyDescent="0.2">
      <c r="A824" s="3" t="s">
        <v>92</v>
      </c>
      <c r="B824" s="3" t="s">
        <v>6</v>
      </c>
      <c r="C824" s="41" t="str">
        <f ca="1">TRIM(Table1[[#This Row],[Location]])</f>
        <v>Taman Bandar Baru Menglembu</v>
      </c>
      <c r="D824" s="3" t="s">
        <v>532</v>
      </c>
      <c r="E824" s="33" t="s">
        <v>4</v>
      </c>
      <c r="I824" s="9">
        <v>270</v>
      </c>
      <c r="J824" s="106">
        <f t="shared" si="87"/>
        <v>2906.2556999999997</v>
      </c>
      <c r="M824" s="50">
        <v>12.592592592592593</v>
      </c>
      <c r="N824" s="51">
        <f t="shared" si="88"/>
        <v>1.1698912654885862</v>
      </c>
    </row>
    <row r="825" spans="1:14" x14ac:dyDescent="0.2">
      <c r="A825" s="3" t="s">
        <v>92</v>
      </c>
      <c r="B825" s="3" t="s">
        <v>6</v>
      </c>
      <c r="C825" s="41" t="str">
        <f ca="1">TRIM(Table1[[#This Row],[Location]])</f>
        <v>Taman Bercham Raya</v>
      </c>
      <c r="D825" s="3" t="s">
        <v>532</v>
      </c>
      <c r="E825" s="33" t="s">
        <v>4</v>
      </c>
      <c r="I825" s="9">
        <v>116</v>
      </c>
      <c r="J825" s="106">
        <f t="shared" si="87"/>
        <v>1248.61356</v>
      </c>
      <c r="M825" s="50">
        <v>12.931034482758621</v>
      </c>
      <c r="N825" s="51">
        <f t="shared" si="88"/>
        <v>1.2013335763764641</v>
      </c>
    </row>
    <row r="826" spans="1:14" x14ac:dyDescent="0.2">
      <c r="A826" s="3" t="s">
        <v>92</v>
      </c>
      <c r="B826" s="3" t="s">
        <v>6</v>
      </c>
      <c r="C826" s="41" t="str">
        <f ca="1">TRIM(Table1[[#This Row],[Location]])</f>
        <v>Taman Bersatu Simpang Pulai</v>
      </c>
      <c r="D826" s="3" t="s">
        <v>532</v>
      </c>
      <c r="E826" s="33" t="s">
        <v>4</v>
      </c>
      <c r="I826" s="9">
        <v>112</v>
      </c>
      <c r="J826" s="106">
        <f t="shared" si="87"/>
        <v>1205.55792</v>
      </c>
      <c r="M826" s="50">
        <v>13.392857142857142</v>
      </c>
      <c r="N826" s="51">
        <f t="shared" si="88"/>
        <v>1.2442383469613376</v>
      </c>
    </row>
    <row r="827" spans="1:14" x14ac:dyDescent="0.2">
      <c r="A827" s="3" t="s">
        <v>92</v>
      </c>
      <c r="B827" s="3" t="s">
        <v>6</v>
      </c>
      <c r="C827" s="41" t="str">
        <f ca="1">TRIM(Table1[[#This Row],[Location]])</f>
        <v>Taman Bersatu Simpang Pulai</v>
      </c>
      <c r="D827" s="3" t="s">
        <v>532</v>
      </c>
      <c r="E827" s="33" t="s">
        <v>4</v>
      </c>
      <c r="I827" s="9">
        <v>123</v>
      </c>
      <c r="J827" s="106">
        <f t="shared" si="87"/>
        <v>1323.96093</v>
      </c>
      <c r="M827" s="50">
        <v>4.8780487804878048</v>
      </c>
      <c r="N827" s="51">
        <f t="shared" si="88"/>
        <v>0.45318599954364169</v>
      </c>
    </row>
    <row r="828" spans="1:14" x14ac:dyDescent="0.2">
      <c r="A828" s="3" t="s">
        <v>92</v>
      </c>
      <c r="B828" s="3" t="s">
        <v>6</v>
      </c>
      <c r="C828" s="41" t="str">
        <f ca="1">TRIM(Table1[[#This Row],[Location]])</f>
        <v>Taman Cempaka</v>
      </c>
      <c r="D828" s="3" t="s">
        <v>532</v>
      </c>
      <c r="E828" s="33" t="s">
        <v>4</v>
      </c>
      <c r="I828" s="9">
        <v>112</v>
      </c>
      <c r="J828" s="106">
        <f t="shared" si="87"/>
        <v>1205.55792</v>
      </c>
      <c r="M828" s="50">
        <v>16.071428571428573</v>
      </c>
      <c r="N828" s="51">
        <f t="shared" si="88"/>
        <v>1.4930860163536055</v>
      </c>
    </row>
    <row r="829" spans="1:14" x14ac:dyDescent="0.2">
      <c r="A829" s="3" t="s">
        <v>92</v>
      </c>
      <c r="B829" s="3" t="s">
        <v>6</v>
      </c>
      <c r="C829" s="41" t="str">
        <f ca="1">TRIM(Table1[[#This Row],[Location]])</f>
        <v>Taman Impian Adril</v>
      </c>
      <c r="D829" s="3" t="s">
        <v>532</v>
      </c>
      <c r="E829" s="33" t="s">
        <v>4</v>
      </c>
      <c r="I829" s="9">
        <v>121</v>
      </c>
      <c r="J829" s="106">
        <f t="shared" si="87"/>
        <v>1302.4331099999999</v>
      </c>
      <c r="M829" s="50">
        <v>4.9586776859504136</v>
      </c>
      <c r="N829" s="51">
        <f t="shared" si="88"/>
        <v>0.46067667722204902</v>
      </c>
    </row>
    <row r="830" spans="1:14" x14ac:dyDescent="0.2">
      <c r="A830" s="3" t="s">
        <v>92</v>
      </c>
      <c r="B830" s="3" t="s">
        <v>6</v>
      </c>
      <c r="C830" s="41" t="str">
        <f ca="1">TRIM(Table1[[#This Row],[Location]])</f>
        <v>Taman Ipoh</v>
      </c>
      <c r="D830" s="3" t="s">
        <v>532</v>
      </c>
      <c r="E830" s="33" t="s">
        <v>4</v>
      </c>
      <c r="I830" s="9">
        <v>119</v>
      </c>
      <c r="J830" s="106">
        <f t="shared" si="87"/>
        <v>1280.9052899999999</v>
      </c>
      <c r="M830" s="50">
        <v>14.285714285714286</v>
      </c>
      <c r="N830" s="51">
        <f t="shared" si="88"/>
        <v>1.3271875700920936</v>
      </c>
    </row>
    <row r="831" spans="1:14" x14ac:dyDescent="0.2">
      <c r="A831" s="3" t="s">
        <v>92</v>
      </c>
      <c r="B831" s="3" t="s">
        <v>6</v>
      </c>
      <c r="C831" s="41" t="str">
        <f ca="1">TRIM(Table1[[#This Row],[Location]])</f>
        <v>Taman Ipoh Selatan</v>
      </c>
      <c r="D831" s="3" t="s">
        <v>532</v>
      </c>
      <c r="E831" s="33" t="s">
        <v>4</v>
      </c>
      <c r="I831" s="9">
        <v>114</v>
      </c>
      <c r="J831" s="106">
        <f t="shared" si="87"/>
        <v>1227.08574</v>
      </c>
      <c r="K831" s="50">
        <v>15.87719298245614</v>
      </c>
      <c r="L831" s="50">
        <v>16.666666666666668</v>
      </c>
      <c r="M831" s="50">
        <v>16.271929824561404</v>
      </c>
      <c r="N831" s="51">
        <f t="shared" si="88"/>
        <v>1.5117132103198101</v>
      </c>
    </row>
    <row r="832" spans="1:14" x14ac:dyDescent="0.2">
      <c r="A832" s="3" t="s">
        <v>92</v>
      </c>
      <c r="B832" s="3" t="s">
        <v>6</v>
      </c>
      <c r="C832" s="41" t="str">
        <f ca="1">TRIM(Table1[[#This Row],[Location]])</f>
        <v>Taman Ipoh Selatan</v>
      </c>
      <c r="D832" s="3" t="s">
        <v>532</v>
      </c>
      <c r="E832" s="33" t="s">
        <v>4</v>
      </c>
      <c r="I832" s="9">
        <v>122</v>
      </c>
      <c r="J832" s="106">
        <f t="shared" si="87"/>
        <v>1313.1970199999998</v>
      </c>
      <c r="K832" s="50">
        <v>15.573770491803279</v>
      </c>
      <c r="L832" s="50">
        <v>18.852459163934</v>
      </c>
      <c r="M832" s="50">
        <v>17.21311482786864</v>
      </c>
      <c r="N832" s="51">
        <f t="shared" si="88"/>
        <v>1.5991522429480616</v>
      </c>
    </row>
    <row r="833" spans="1:14" x14ac:dyDescent="0.2">
      <c r="A833" s="3" t="s">
        <v>92</v>
      </c>
      <c r="B833" s="3" t="s">
        <v>6</v>
      </c>
      <c r="C833" s="41" t="str">
        <f ca="1">TRIM(Table1[[#This Row],[Location]])</f>
        <v>Taman Kledang Permai</v>
      </c>
      <c r="D833" s="3" t="s">
        <v>532</v>
      </c>
      <c r="E833" s="33" t="s">
        <v>4</v>
      </c>
      <c r="I833" s="9">
        <v>138</v>
      </c>
      <c r="J833" s="106">
        <f t="shared" si="87"/>
        <v>1485.41958</v>
      </c>
      <c r="M833" s="50">
        <v>6.1594202898550723</v>
      </c>
      <c r="N833" s="51">
        <f t="shared" si="88"/>
        <v>0.57222942333680848</v>
      </c>
    </row>
    <row r="834" spans="1:14" x14ac:dyDescent="0.2">
      <c r="A834" s="3" t="s">
        <v>92</v>
      </c>
      <c r="B834" s="3" t="s">
        <v>6</v>
      </c>
      <c r="C834" s="41" t="str">
        <f ca="1">TRIM(Table1[[#This Row],[Location]])</f>
        <v>Taman Lindungan Bercham Indah</v>
      </c>
      <c r="D834" s="3" t="s">
        <v>532</v>
      </c>
      <c r="E834" s="33" t="s">
        <v>4</v>
      </c>
      <c r="I834" s="9">
        <v>107</v>
      </c>
      <c r="J834" s="106">
        <f t="shared" ref="J834:J897" si="90">I834*10.76391</f>
        <v>1151.7383699999998</v>
      </c>
      <c r="M834" s="50">
        <v>7.4766355140186915</v>
      </c>
      <c r="N834" s="51">
        <f t="shared" ref="N834:N897" si="91">M834/10.7639</f>
        <v>0.69460284042203024</v>
      </c>
    </row>
    <row r="835" spans="1:14" x14ac:dyDescent="0.2">
      <c r="A835" s="3" t="s">
        <v>92</v>
      </c>
      <c r="B835" s="3" t="s">
        <v>6</v>
      </c>
      <c r="C835" s="41" t="str">
        <f ca="1">TRIM(Table1[[#This Row],[Location]])</f>
        <v>Taman Loke Lim</v>
      </c>
      <c r="D835" s="3" t="s">
        <v>532</v>
      </c>
      <c r="E835" s="33" t="s">
        <v>4</v>
      </c>
      <c r="I835" s="9">
        <v>110</v>
      </c>
      <c r="J835" s="106">
        <f t="shared" si="90"/>
        <v>1184.0300999999999</v>
      </c>
      <c r="K835" s="50">
        <v>10</v>
      </c>
      <c r="M835" s="50">
        <v>10</v>
      </c>
      <c r="N835" s="51">
        <f t="shared" si="91"/>
        <v>0.92903129906446547</v>
      </c>
    </row>
    <row r="836" spans="1:14" x14ac:dyDescent="0.2">
      <c r="A836" s="3" t="s">
        <v>92</v>
      </c>
      <c r="B836" s="3" t="s">
        <v>6</v>
      </c>
      <c r="C836" s="41" t="str">
        <f ca="1">TRIM(Table1[[#This Row],[Location]])</f>
        <v>Taman Medan Lapangan Lagenda</v>
      </c>
      <c r="D836" s="3" t="s">
        <v>532</v>
      </c>
      <c r="E836" s="33" t="s">
        <v>4</v>
      </c>
      <c r="I836" s="9">
        <v>134</v>
      </c>
      <c r="J836" s="106">
        <f t="shared" si="90"/>
        <v>1442.36394</v>
      </c>
      <c r="K836" s="50">
        <v>12.686567164179104</v>
      </c>
      <c r="L836" s="50">
        <v>13.59714925373</v>
      </c>
      <c r="M836" s="50">
        <v>13.141858208954552</v>
      </c>
      <c r="N836" s="51">
        <f t="shared" si="91"/>
        <v>1.2209197603986057</v>
      </c>
    </row>
    <row r="837" spans="1:14" x14ac:dyDescent="0.2">
      <c r="A837" s="3" t="s">
        <v>92</v>
      </c>
      <c r="B837" s="3" t="s">
        <v>6</v>
      </c>
      <c r="C837" s="41" t="str">
        <f ca="1">TRIM(Table1[[#This Row],[Location]])</f>
        <v>Taman Meru 2B (Fasa I-IV)</v>
      </c>
      <c r="D837" s="3" t="s">
        <v>532</v>
      </c>
      <c r="E837" s="33" t="s">
        <v>4</v>
      </c>
      <c r="I837" s="9">
        <v>98</v>
      </c>
      <c r="J837" s="106">
        <f t="shared" si="90"/>
        <v>1054.8631799999998</v>
      </c>
      <c r="M837" s="50">
        <v>14.285714285714286</v>
      </c>
      <c r="N837" s="51">
        <f t="shared" si="91"/>
        <v>1.3271875700920936</v>
      </c>
    </row>
    <row r="838" spans="1:14" x14ac:dyDescent="0.2">
      <c r="A838" s="3" t="s">
        <v>92</v>
      </c>
      <c r="B838" s="3" t="s">
        <v>6</v>
      </c>
      <c r="C838" s="41" t="str">
        <f ca="1">TRIM(Table1[[#This Row],[Location]])</f>
        <v>Taman Perpaduan Jaya</v>
      </c>
      <c r="D838" s="3" t="s">
        <v>532</v>
      </c>
      <c r="E838" s="33" t="s">
        <v>4</v>
      </c>
      <c r="I838" s="9">
        <v>116</v>
      </c>
      <c r="J838" s="106">
        <f t="shared" si="90"/>
        <v>1248.61356</v>
      </c>
      <c r="M838" s="50">
        <v>9.4827586206896548</v>
      </c>
      <c r="N838" s="51">
        <f t="shared" si="91"/>
        <v>0.88097795600940687</v>
      </c>
    </row>
    <row r="839" spans="1:14" x14ac:dyDescent="0.2">
      <c r="A839" s="3" t="s">
        <v>92</v>
      </c>
      <c r="B839" s="3" t="s">
        <v>6</v>
      </c>
      <c r="C839" s="41" t="str">
        <f ca="1">TRIM(Table1[[#This Row],[Location]])</f>
        <v>Taman Perpaduan Koperasi</v>
      </c>
      <c r="D839" s="3" t="s">
        <v>532</v>
      </c>
      <c r="E839" s="33" t="s">
        <v>4</v>
      </c>
      <c r="I839" s="9">
        <v>187</v>
      </c>
      <c r="J839" s="106">
        <f t="shared" si="90"/>
        <v>2012.8511699999999</v>
      </c>
      <c r="M839" s="50">
        <v>11.229946524064172</v>
      </c>
      <c r="N839" s="51">
        <f t="shared" si="91"/>
        <v>1.0432971807675817</v>
      </c>
    </row>
    <row r="840" spans="1:14" x14ac:dyDescent="0.2">
      <c r="A840" s="3" t="s">
        <v>92</v>
      </c>
      <c r="B840" s="3" t="s">
        <v>6</v>
      </c>
      <c r="C840" s="41" t="str">
        <f ca="1">TRIM(Table1[[#This Row],[Location]])</f>
        <v>Taman Tasek Emas</v>
      </c>
      <c r="D840" s="3" t="s">
        <v>532</v>
      </c>
      <c r="E840" s="33" t="s">
        <v>4</v>
      </c>
      <c r="I840" s="9">
        <v>139</v>
      </c>
      <c r="J840" s="106">
        <f t="shared" si="90"/>
        <v>1496.1834899999999</v>
      </c>
      <c r="M840" s="50">
        <v>6.4748201438848918</v>
      </c>
      <c r="N840" s="51">
        <f t="shared" si="91"/>
        <v>0.60153105694821507</v>
      </c>
    </row>
    <row r="841" spans="1:14" x14ac:dyDescent="0.2">
      <c r="A841" s="3" t="s">
        <v>92</v>
      </c>
      <c r="B841" s="3" t="s">
        <v>6</v>
      </c>
      <c r="C841" s="41" t="str">
        <f ca="1">TRIM(Table1[[#This Row],[Location]])</f>
        <v>Taman Tasek Jaya</v>
      </c>
      <c r="D841" s="3" t="s">
        <v>532</v>
      </c>
      <c r="E841" s="33" t="s">
        <v>4</v>
      </c>
      <c r="I841" s="9">
        <v>98</v>
      </c>
      <c r="J841" s="106">
        <f t="shared" si="90"/>
        <v>1054.8631799999998</v>
      </c>
      <c r="M841" s="50">
        <v>16.326530612244898</v>
      </c>
      <c r="N841" s="51">
        <f t="shared" si="91"/>
        <v>1.5167857943909642</v>
      </c>
    </row>
    <row r="842" spans="1:14" x14ac:dyDescent="0.2">
      <c r="A842" s="3" t="s">
        <v>92</v>
      </c>
      <c r="B842" s="3" t="s">
        <v>6</v>
      </c>
      <c r="C842" s="41" t="str">
        <f ca="1">TRIM(Table1[[#This Row],[Location]])</f>
        <v>Pekan Chemor</v>
      </c>
      <c r="D842" s="3" t="s">
        <v>533</v>
      </c>
      <c r="E842" s="33" t="s">
        <v>4</v>
      </c>
      <c r="I842" s="9">
        <v>200</v>
      </c>
      <c r="J842" s="106">
        <f t="shared" si="90"/>
        <v>2152.7819999999997</v>
      </c>
      <c r="M842" s="50">
        <v>9.75</v>
      </c>
      <c r="N842" s="51">
        <f t="shared" si="91"/>
        <v>0.90580551658785391</v>
      </c>
    </row>
    <row r="843" spans="1:14" x14ac:dyDescent="0.2">
      <c r="A843" s="3" t="s">
        <v>92</v>
      </c>
      <c r="B843" s="3" t="s">
        <v>6</v>
      </c>
      <c r="C843" s="41" t="str">
        <f ca="1">TRIM(Table1[[#This Row],[Location]])</f>
        <v>Taman Indah Kampung Kepayang</v>
      </c>
      <c r="D843" s="3" t="s">
        <v>533</v>
      </c>
      <c r="E843" s="33" t="s">
        <v>4</v>
      </c>
      <c r="I843" s="9">
        <v>87</v>
      </c>
      <c r="J843" s="106">
        <f t="shared" si="90"/>
        <v>936.46016999999995</v>
      </c>
      <c r="M843" s="50">
        <v>11.494252873563218</v>
      </c>
      <c r="N843" s="51">
        <f t="shared" si="91"/>
        <v>1.0678520678901902</v>
      </c>
    </row>
    <row r="844" spans="1:14" x14ac:dyDescent="0.2">
      <c r="A844" s="3" t="s">
        <v>92</v>
      </c>
      <c r="B844" s="3" t="s">
        <v>6</v>
      </c>
      <c r="C844" s="41" t="str">
        <f ca="1">TRIM(Table1[[#This Row],[Location]])</f>
        <v>Aeon Big Falim</v>
      </c>
      <c r="D844" s="3" t="s">
        <v>531</v>
      </c>
      <c r="E844" s="25" t="s">
        <v>5</v>
      </c>
      <c r="F844" s="31" t="s">
        <v>43</v>
      </c>
      <c r="G844" s="103">
        <v>27</v>
      </c>
      <c r="H844" s="8">
        <v>95</v>
      </c>
      <c r="I844" s="9">
        <v>61</v>
      </c>
      <c r="J844" s="106">
        <f t="shared" si="90"/>
        <v>656.59850999999992</v>
      </c>
      <c r="K844" s="50">
        <v>70.5</v>
      </c>
      <c r="L844" s="50">
        <v>161.46</v>
      </c>
      <c r="M844" s="50">
        <v>115.98</v>
      </c>
      <c r="N844" s="51">
        <f t="shared" si="91"/>
        <v>10.774905006549671</v>
      </c>
    </row>
    <row r="845" spans="1:14" x14ac:dyDescent="0.2">
      <c r="A845" s="3" t="s">
        <v>92</v>
      </c>
      <c r="B845" s="3" t="s">
        <v>6</v>
      </c>
      <c r="C845" s="41" t="str">
        <f ca="1">TRIM(Table1[[#This Row],[Location]])</f>
        <v>Aeon Big Falim</v>
      </c>
      <c r="D845" s="3" t="s">
        <v>531</v>
      </c>
      <c r="E845" s="25" t="s">
        <v>5</v>
      </c>
      <c r="F845" s="31" t="s">
        <v>43</v>
      </c>
      <c r="G845" s="103">
        <v>124</v>
      </c>
      <c r="H845" s="8">
        <v>182</v>
      </c>
      <c r="I845" s="9">
        <v>153</v>
      </c>
      <c r="J845" s="106">
        <f t="shared" si="90"/>
        <v>1646.8782299999998</v>
      </c>
      <c r="K845" s="50">
        <v>32.99</v>
      </c>
      <c r="L845" s="50">
        <v>44.51</v>
      </c>
      <c r="M845" s="50">
        <v>38.75</v>
      </c>
      <c r="N845" s="51">
        <f t="shared" si="91"/>
        <v>3.5999962838748041</v>
      </c>
    </row>
    <row r="846" spans="1:14" x14ac:dyDescent="0.2">
      <c r="A846" s="3" t="s">
        <v>92</v>
      </c>
      <c r="B846" s="3" t="s">
        <v>6</v>
      </c>
      <c r="C846" s="41" t="str">
        <f ca="1">TRIM(Table1[[#This Row],[Location]])</f>
        <v>Aeon Big Falim</v>
      </c>
      <c r="D846" s="3" t="s">
        <v>531</v>
      </c>
      <c r="E846" s="25" t="s">
        <v>5</v>
      </c>
      <c r="F846" s="31" t="s">
        <v>43</v>
      </c>
      <c r="G846" s="103">
        <v>209</v>
      </c>
      <c r="H846" s="8">
        <v>433</v>
      </c>
      <c r="I846" s="9">
        <v>321</v>
      </c>
      <c r="J846" s="106">
        <f t="shared" si="90"/>
        <v>3455.2151099999996</v>
      </c>
      <c r="K846" s="50">
        <v>13.08</v>
      </c>
      <c r="L846" s="50">
        <v>21.53</v>
      </c>
      <c r="M846" s="50">
        <v>17.305</v>
      </c>
      <c r="N846" s="51">
        <f t="shared" si="91"/>
        <v>1.6076886630310576</v>
      </c>
    </row>
    <row r="847" spans="1:14" x14ac:dyDescent="0.2">
      <c r="A847" s="3" t="s">
        <v>92</v>
      </c>
      <c r="B847" s="3" t="s">
        <v>6</v>
      </c>
      <c r="C847" s="41" t="str">
        <f ca="1">TRIM(Table1[[#This Row],[Location]])</f>
        <v>Aeon Big Falim</v>
      </c>
      <c r="D847" s="3" t="s">
        <v>531</v>
      </c>
      <c r="E847" s="25" t="s">
        <v>5</v>
      </c>
      <c r="F847" s="31">
        <v>1</v>
      </c>
      <c r="G847" s="103"/>
      <c r="I847" s="9">
        <v>47</v>
      </c>
      <c r="J847" s="106">
        <f t="shared" si="90"/>
        <v>505.90376999999995</v>
      </c>
      <c r="M847" s="50">
        <v>16.899999999999999</v>
      </c>
      <c r="N847" s="51">
        <f t="shared" si="91"/>
        <v>1.5700628954189466</v>
      </c>
    </row>
    <row r="848" spans="1:14" x14ac:dyDescent="0.2">
      <c r="A848" s="3" t="s">
        <v>92</v>
      </c>
      <c r="B848" s="3" t="s">
        <v>6</v>
      </c>
      <c r="C848" s="41" t="str">
        <f ca="1">TRIM(Table1[[#This Row],[Location]])</f>
        <v>Aeon Big Falim</v>
      </c>
      <c r="D848" s="3" t="s">
        <v>531</v>
      </c>
      <c r="E848" s="25" t="s">
        <v>5</v>
      </c>
      <c r="F848" s="31">
        <v>1</v>
      </c>
      <c r="G848" s="103"/>
      <c r="I848" s="9">
        <v>164</v>
      </c>
      <c r="J848" s="106">
        <f t="shared" si="90"/>
        <v>1765.2812399999998</v>
      </c>
      <c r="M848" s="50">
        <v>16.899999999999999</v>
      </c>
      <c r="N848" s="51">
        <f t="shared" si="91"/>
        <v>1.5700628954189466</v>
      </c>
    </row>
    <row r="849" spans="1:14" x14ac:dyDescent="0.2">
      <c r="A849" s="3" t="s">
        <v>92</v>
      </c>
      <c r="B849" s="3" t="s">
        <v>6</v>
      </c>
      <c r="C849" s="41" t="str">
        <f ca="1">TRIM(Table1[[#This Row],[Location]])</f>
        <v>Aeon Big Falim</v>
      </c>
      <c r="D849" s="3" t="s">
        <v>531</v>
      </c>
      <c r="E849" s="25" t="s">
        <v>5</v>
      </c>
      <c r="F849" s="31">
        <v>2</v>
      </c>
      <c r="G849" s="103">
        <v>44</v>
      </c>
      <c r="H849" s="8">
        <v>63</v>
      </c>
      <c r="I849" s="9">
        <v>53.5</v>
      </c>
      <c r="J849" s="106">
        <f t="shared" si="90"/>
        <v>575.8691849999999</v>
      </c>
      <c r="K849" s="50">
        <v>15.62</v>
      </c>
      <c r="L849" s="50">
        <v>22.85</v>
      </c>
      <c r="M849" s="50">
        <v>19.234999999999999</v>
      </c>
      <c r="N849" s="51">
        <f t="shared" si="91"/>
        <v>1.7869917037504994</v>
      </c>
    </row>
    <row r="850" spans="1:14" x14ac:dyDescent="0.2">
      <c r="A850" s="3" t="s">
        <v>92</v>
      </c>
      <c r="B850" s="3" t="s">
        <v>6</v>
      </c>
      <c r="C850" s="41" t="str">
        <f ca="1">TRIM(Table1[[#This Row],[Location]])</f>
        <v>Aeon Big Falim</v>
      </c>
      <c r="D850" s="3" t="s">
        <v>531</v>
      </c>
      <c r="E850" s="25" t="s">
        <v>5</v>
      </c>
      <c r="F850" s="31">
        <v>2</v>
      </c>
      <c r="G850" s="103">
        <v>141</v>
      </c>
      <c r="H850" s="8">
        <v>163</v>
      </c>
      <c r="I850" s="9">
        <v>152</v>
      </c>
      <c r="J850" s="106">
        <f t="shared" si="90"/>
        <v>1636.1143199999999</v>
      </c>
      <c r="K850" s="50">
        <v>18.41</v>
      </c>
      <c r="L850" s="50">
        <v>25.83</v>
      </c>
      <c r="M850" s="50">
        <v>22.119999999999997</v>
      </c>
      <c r="N850" s="51">
        <f t="shared" si="91"/>
        <v>2.0550172335305974</v>
      </c>
    </row>
    <row r="851" spans="1:14" x14ac:dyDescent="0.2">
      <c r="A851" s="3" t="s">
        <v>92</v>
      </c>
      <c r="B851" s="3" t="s">
        <v>6</v>
      </c>
      <c r="C851" s="41" t="str">
        <f ca="1">TRIM(Table1[[#This Row],[Location]])</f>
        <v>Aeon Big Falim</v>
      </c>
      <c r="D851" s="3" t="s">
        <v>531</v>
      </c>
      <c r="E851" s="25" t="s">
        <v>5</v>
      </c>
      <c r="F851" s="31">
        <v>2</v>
      </c>
      <c r="G851" s="103"/>
      <c r="I851" s="9">
        <v>592</v>
      </c>
      <c r="J851" s="106">
        <f t="shared" si="90"/>
        <v>6372.2347199999995</v>
      </c>
      <c r="M851" s="50">
        <v>8.61</v>
      </c>
      <c r="N851" s="51">
        <f t="shared" si="91"/>
        <v>0.79989594849450474</v>
      </c>
    </row>
    <row r="852" spans="1:14" x14ac:dyDescent="0.2">
      <c r="A852" s="3" t="s">
        <v>92</v>
      </c>
      <c r="B852" s="3" t="s">
        <v>6</v>
      </c>
      <c r="C852" s="41" t="str">
        <f ca="1">TRIM(Table1[[#This Row],[Location]])</f>
        <v>Aeon Big Falim</v>
      </c>
      <c r="D852" s="3" t="s">
        <v>531</v>
      </c>
      <c r="E852" s="25" t="s">
        <v>5</v>
      </c>
      <c r="F852" s="31">
        <v>2</v>
      </c>
      <c r="G852" s="103"/>
      <c r="I852" s="9">
        <v>2175</v>
      </c>
      <c r="J852" s="106">
        <f t="shared" si="90"/>
        <v>23411.504249999998</v>
      </c>
      <c r="M852" s="50">
        <v>18.3</v>
      </c>
      <c r="N852" s="51">
        <f t="shared" si="91"/>
        <v>1.7001272772879719</v>
      </c>
    </row>
    <row r="853" spans="1:14" x14ac:dyDescent="0.2">
      <c r="A853" s="3" t="s">
        <v>92</v>
      </c>
      <c r="B853" s="3" t="s">
        <v>6</v>
      </c>
      <c r="C853" s="41" t="str">
        <f ca="1">TRIM(Table1[[#This Row],[Location]])</f>
        <v>Ipoh Parade Shopping Centre</v>
      </c>
      <c r="D853" s="3" t="s">
        <v>531</v>
      </c>
      <c r="E853" s="25" t="s">
        <v>5</v>
      </c>
      <c r="F853" s="31" t="s">
        <v>45</v>
      </c>
      <c r="G853" s="103">
        <v>1118</v>
      </c>
      <c r="H853" s="8">
        <v>2611</v>
      </c>
      <c r="I853" s="9">
        <v>1864.5</v>
      </c>
      <c r="J853" s="106">
        <f t="shared" si="90"/>
        <v>20069.310194999998</v>
      </c>
      <c r="K853" s="50">
        <v>11.84</v>
      </c>
      <c r="L853" s="50">
        <v>17.760000000000002</v>
      </c>
      <c r="M853" s="50">
        <v>14.8</v>
      </c>
      <c r="N853" s="51">
        <f t="shared" si="91"/>
        <v>1.374966322615409</v>
      </c>
    </row>
    <row r="854" spans="1:14" x14ac:dyDescent="0.2">
      <c r="A854" s="3" t="s">
        <v>92</v>
      </c>
      <c r="B854" s="3" t="s">
        <v>6</v>
      </c>
      <c r="C854" s="41" t="str">
        <f ca="1">TRIM(Table1[[#This Row],[Location]])</f>
        <v>Ipoh Parade Shopping Centre</v>
      </c>
      <c r="D854" s="3" t="s">
        <v>531</v>
      </c>
      <c r="E854" s="25" t="s">
        <v>5</v>
      </c>
      <c r="F854" s="31" t="s">
        <v>43</v>
      </c>
      <c r="G854" s="103">
        <v>28</v>
      </c>
      <c r="H854" s="8">
        <v>97</v>
      </c>
      <c r="I854" s="9">
        <v>62.5</v>
      </c>
      <c r="J854" s="106">
        <f t="shared" si="90"/>
        <v>672.74437499999999</v>
      </c>
      <c r="K854" s="50">
        <v>118.4</v>
      </c>
      <c r="L854" s="50">
        <v>322.92</v>
      </c>
      <c r="M854" s="50">
        <v>220.66000000000003</v>
      </c>
      <c r="N854" s="51">
        <f t="shared" si="91"/>
        <v>20.500004645156498</v>
      </c>
    </row>
    <row r="855" spans="1:14" x14ac:dyDescent="0.2">
      <c r="A855" s="3" t="s">
        <v>92</v>
      </c>
      <c r="B855" s="3" t="s">
        <v>6</v>
      </c>
      <c r="C855" s="41" t="str">
        <f ca="1">TRIM(Table1[[#This Row],[Location]])</f>
        <v>Ipoh Parade Shopping Centre</v>
      </c>
      <c r="D855" s="3" t="s">
        <v>531</v>
      </c>
      <c r="E855" s="25" t="s">
        <v>5</v>
      </c>
      <c r="F855" s="31" t="s">
        <v>43</v>
      </c>
      <c r="G855" s="103">
        <v>102</v>
      </c>
      <c r="H855" s="8">
        <v>187</v>
      </c>
      <c r="I855" s="9">
        <v>144.5</v>
      </c>
      <c r="J855" s="106">
        <f t="shared" si="90"/>
        <v>1555.3849949999999</v>
      </c>
      <c r="K855" s="50">
        <v>88.05</v>
      </c>
      <c r="L855" s="50">
        <v>199.46</v>
      </c>
      <c r="M855" s="50">
        <v>143.755</v>
      </c>
      <c r="N855" s="51">
        <f t="shared" si="91"/>
        <v>13.355289439701224</v>
      </c>
    </row>
    <row r="856" spans="1:14" x14ac:dyDescent="0.2">
      <c r="A856" s="3" t="s">
        <v>92</v>
      </c>
      <c r="B856" s="3" t="s">
        <v>6</v>
      </c>
      <c r="C856" s="41" t="str">
        <f ca="1">TRIM(Table1[[#This Row],[Location]])</f>
        <v>Ipoh Parade Shopping Centre</v>
      </c>
      <c r="D856" s="3" t="s">
        <v>531</v>
      </c>
      <c r="E856" s="25" t="s">
        <v>5</v>
      </c>
      <c r="F856" s="31" t="s">
        <v>43</v>
      </c>
      <c r="G856" s="103">
        <v>177</v>
      </c>
      <c r="H856" s="8">
        <v>278</v>
      </c>
      <c r="I856" s="9">
        <v>227.5</v>
      </c>
      <c r="J856" s="106">
        <f t="shared" si="90"/>
        <v>2448.7895249999997</v>
      </c>
      <c r="K856" s="50">
        <v>72.44</v>
      </c>
      <c r="L856" s="50">
        <v>192.89</v>
      </c>
      <c r="M856" s="50">
        <v>132.66499999999999</v>
      </c>
      <c r="N856" s="51">
        <f t="shared" si="91"/>
        <v>12.324993729038731</v>
      </c>
    </row>
    <row r="857" spans="1:14" x14ac:dyDescent="0.2">
      <c r="A857" s="3" t="s">
        <v>92</v>
      </c>
      <c r="B857" s="3" t="s">
        <v>6</v>
      </c>
      <c r="C857" s="41" t="str">
        <f ca="1">TRIM(Table1[[#This Row],[Location]])</f>
        <v>Ipoh Parade Shopping Centre</v>
      </c>
      <c r="D857" s="3" t="s">
        <v>531</v>
      </c>
      <c r="E857" s="25" t="s">
        <v>5</v>
      </c>
      <c r="F857" s="31">
        <v>1</v>
      </c>
      <c r="G857" s="103">
        <v>17</v>
      </c>
      <c r="H857" s="8">
        <v>46</v>
      </c>
      <c r="I857" s="9">
        <v>31.5</v>
      </c>
      <c r="J857" s="106">
        <f t="shared" si="90"/>
        <v>339.06316499999997</v>
      </c>
      <c r="K857" s="50">
        <v>59.2</v>
      </c>
      <c r="L857" s="50">
        <v>131.32</v>
      </c>
      <c r="M857" s="50">
        <v>95.259999999999991</v>
      </c>
      <c r="N857" s="51">
        <f t="shared" si="91"/>
        <v>8.8499521548880971</v>
      </c>
    </row>
    <row r="858" spans="1:14" x14ac:dyDescent="0.2">
      <c r="A858" s="3" t="s">
        <v>92</v>
      </c>
      <c r="B858" s="3" t="s">
        <v>6</v>
      </c>
      <c r="C858" s="41" t="str">
        <f ca="1">TRIM(Table1[[#This Row],[Location]])</f>
        <v>Ipoh Parade Shopping Centre</v>
      </c>
      <c r="D858" s="3" t="s">
        <v>531</v>
      </c>
      <c r="E858" s="25" t="s">
        <v>5</v>
      </c>
      <c r="F858" s="31">
        <v>1</v>
      </c>
      <c r="G858" s="103">
        <v>60</v>
      </c>
      <c r="H858" s="8">
        <v>99</v>
      </c>
      <c r="I858" s="9">
        <v>79.5</v>
      </c>
      <c r="J858" s="106">
        <f t="shared" si="90"/>
        <v>855.73084499999993</v>
      </c>
      <c r="K858" s="50">
        <v>115.17</v>
      </c>
      <c r="L858" s="50">
        <v>209.9</v>
      </c>
      <c r="M858" s="50">
        <v>162.535</v>
      </c>
      <c r="N858" s="51">
        <f t="shared" si="91"/>
        <v>15.10001021934429</v>
      </c>
    </row>
    <row r="859" spans="1:14" x14ac:dyDescent="0.2">
      <c r="A859" s="3" t="s">
        <v>92</v>
      </c>
      <c r="B859" s="3" t="s">
        <v>6</v>
      </c>
      <c r="C859" s="41" t="str">
        <f ca="1">TRIM(Table1[[#This Row],[Location]])</f>
        <v>Ipoh Parade Shopping Centre</v>
      </c>
      <c r="D859" s="3" t="s">
        <v>531</v>
      </c>
      <c r="E859" s="25" t="s">
        <v>5</v>
      </c>
      <c r="F859" s="31">
        <v>1</v>
      </c>
      <c r="G859" s="103">
        <v>109</v>
      </c>
      <c r="H859" s="8">
        <v>160</v>
      </c>
      <c r="I859" s="9">
        <v>134.5</v>
      </c>
      <c r="J859" s="106">
        <f t="shared" si="90"/>
        <v>1447.7458949999998</v>
      </c>
      <c r="K859" s="50">
        <v>90.42</v>
      </c>
      <c r="L859" s="50">
        <v>177.61</v>
      </c>
      <c r="M859" s="50">
        <v>134.01500000000001</v>
      </c>
      <c r="N859" s="51">
        <f t="shared" si="91"/>
        <v>12.450412954412435</v>
      </c>
    </row>
    <row r="860" spans="1:14" x14ac:dyDescent="0.2">
      <c r="A860" s="3" t="s">
        <v>92</v>
      </c>
      <c r="B860" s="3" t="s">
        <v>6</v>
      </c>
      <c r="C860" s="41" t="str">
        <f ca="1">TRIM(Table1[[#This Row],[Location]])</f>
        <v>Ipoh Parade Shopping Centre</v>
      </c>
      <c r="D860" s="3" t="s">
        <v>531</v>
      </c>
      <c r="E860" s="25" t="s">
        <v>5</v>
      </c>
      <c r="F860" s="31">
        <v>1</v>
      </c>
      <c r="G860" s="103">
        <v>1039</v>
      </c>
      <c r="H860" s="8">
        <v>1084</v>
      </c>
      <c r="I860" s="9">
        <v>1061.5</v>
      </c>
      <c r="J860" s="106">
        <f t="shared" si="90"/>
        <v>11425.890464999999</v>
      </c>
      <c r="K860" s="50">
        <v>39.5</v>
      </c>
      <c r="L860" s="50">
        <v>39.83</v>
      </c>
      <c r="M860" s="50">
        <v>39.664999999999999</v>
      </c>
      <c r="N860" s="51">
        <f t="shared" si="91"/>
        <v>3.6850026477392026</v>
      </c>
    </row>
    <row r="861" spans="1:14" x14ac:dyDescent="0.2">
      <c r="A861" s="3" t="s">
        <v>92</v>
      </c>
      <c r="B861" s="3" t="s">
        <v>6</v>
      </c>
      <c r="C861" s="41" t="str">
        <f ca="1">TRIM(Table1[[#This Row],[Location]])</f>
        <v>Ipoh Parade Shopping Centre</v>
      </c>
      <c r="D861" s="3" t="s">
        <v>531</v>
      </c>
      <c r="E861" s="25" t="s">
        <v>5</v>
      </c>
      <c r="F861" s="31">
        <v>2</v>
      </c>
      <c r="G861" s="103">
        <v>43</v>
      </c>
      <c r="H861" s="8">
        <v>50</v>
      </c>
      <c r="I861" s="9">
        <v>46.5</v>
      </c>
      <c r="J861" s="106">
        <f t="shared" si="90"/>
        <v>500.52181499999995</v>
      </c>
      <c r="K861" s="50">
        <v>161.46</v>
      </c>
      <c r="L861" s="50">
        <v>252.95</v>
      </c>
      <c r="M861" s="50">
        <v>207.20499999999998</v>
      </c>
      <c r="N861" s="51">
        <f t="shared" si="91"/>
        <v>19.249993032265255</v>
      </c>
    </row>
    <row r="862" spans="1:14" x14ac:dyDescent="0.2">
      <c r="A862" s="3" t="s">
        <v>92</v>
      </c>
      <c r="B862" s="3" t="s">
        <v>6</v>
      </c>
      <c r="C862" s="41" t="str">
        <f ca="1">TRIM(Table1[[#This Row],[Location]])</f>
        <v>Ipoh Parade Shopping Centre</v>
      </c>
      <c r="D862" s="3" t="s">
        <v>531</v>
      </c>
      <c r="E862" s="25" t="s">
        <v>5</v>
      </c>
      <c r="F862" s="31">
        <v>2</v>
      </c>
      <c r="G862" s="103">
        <v>53</v>
      </c>
      <c r="H862" s="8">
        <v>99</v>
      </c>
      <c r="I862" s="9">
        <v>76</v>
      </c>
      <c r="J862" s="106">
        <f t="shared" si="90"/>
        <v>818.05715999999995</v>
      </c>
      <c r="K862" s="50">
        <v>55.43</v>
      </c>
      <c r="L862" s="50">
        <v>198.06</v>
      </c>
      <c r="M862" s="50">
        <v>126.745</v>
      </c>
      <c r="N862" s="51">
        <f t="shared" si="91"/>
        <v>11.775007199992569</v>
      </c>
    </row>
    <row r="863" spans="1:14" x14ac:dyDescent="0.2">
      <c r="A863" s="3" t="s">
        <v>92</v>
      </c>
      <c r="B863" s="3" t="s">
        <v>6</v>
      </c>
      <c r="C863" s="41" t="str">
        <f ca="1">TRIM(Table1[[#This Row],[Location]])</f>
        <v>Ipoh Parade Shopping Centre</v>
      </c>
      <c r="D863" s="3" t="s">
        <v>531</v>
      </c>
      <c r="E863" s="25" t="s">
        <v>5</v>
      </c>
      <c r="F863" s="31">
        <v>2</v>
      </c>
      <c r="G863" s="103">
        <v>108</v>
      </c>
      <c r="H863" s="8">
        <v>140</v>
      </c>
      <c r="I863" s="9">
        <v>124</v>
      </c>
      <c r="J863" s="106">
        <f t="shared" si="90"/>
        <v>1334.7248399999999</v>
      </c>
      <c r="K863" s="50">
        <v>67.28</v>
      </c>
      <c r="L863" s="50">
        <v>172.22</v>
      </c>
      <c r="M863" s="50">
        <v>119.75</v>
      </c>
      <c r="N863" s="51">
        <f t="shared" si="91"/>
        <v>11.125149806296974</v>
      </c>
    </row>
    <row r="864" spans="1:14" x14ac:dyDescent="0.2">
      <c r="A864" s="3" t="s">
        <v>92</v>
      </c>
      <c r="B864" s="3" t="s">
        <v>6</v>
      </c>
      <c r="C864" s="41" t="str">
        <f ca="1">TRIM(Table1[[#This Row],[Location]])</f>
        <v>Ipoh Parade Shopping Centre</v>
      </c>
      <c r="D864" s="3" t="s">
        <v>531</v>
      </c>
      <c r="E864" s="25" t="s">
        <v>5</v>
      </c>
      <c r="F864" s="31">
        <v>2</v>
      </c>
      <c r="G864" s="103">
        <v>711</v>
      </c>
      <c r="H864" s="8">
        <v>964</v>
      </c>
      <c r="I864" s="9">
        <v>837.5</v>
      </c>
      <c r="J864" s="106">
        <f t="shared" si="90"/>
        <v>9014.774625</v>
      </c>
      <c r="K864" s="50">
        <v>22.28</v>
      </c>
      <c r="L864" s="50">
        <v>41.98</v>
      </c>
      <c r="M864" s="50">
        <v>32.129999999999995</v>
      </c>
      <c r="N864" s="51">
        <f t="shared" si="91"/>
        <v>2.9849775638941272</v>
      </c>
    </row>
    <row r="865" spans="1:14" x14ac:dyDescent="0.2">
      <c r="A865" s="3" t="s">
        <v>92</v>
      </c>
      <c r="B865" s="3" t="s">
        <v>6</v>
      </c>
      <c r="C865" s="41" t="str">
        <f ca="1">TRIM(Table1[[#This Row],[Location]])</f>
        <v>Ipoh Parade Shopping Centre</v>
      </c>
      <c r="D865" s="3" t="s">
        <v>531</v>
      </c>
      <c r="E865" s="25" t="s">
        <v>5</v>
      </c>
      <c r="F865" s="31">
        <v>3</v>
      </c>
      <c r="G865" s="103">
        <v>62</v>
      </c>
      <c r="H865" s="8">
        <v>130</v>
      </c>
      <c r="I865" s="9">
        <v>96</v>
      </c>
      <c r="J865" s="106">
        <f t="shared" si="90"/>
        <v>1033.33536</v>
      </c>
      <c r="K865" s="50">
        <v>80.73</v>
      </c>
      <c r="L865" s="50">
        <v>144.78</v>
      </c>
      <c r="M865" s="50">
        <v>112.755</v>
      </c>
      <c r="N865" s="51">
        <f t="shared" si="91"/>
        <v>10.47529241260138</v>
      </c>
    </row>
    <row r="866" spans="1:14" x14ac:dyDescent="0.2">
      <c r="A866" s="3" t="s">
        <v>92</v>
      </c>
      <c r="B866" s="3" t="s">
        <v>6</v>
      </c>
      <c r="C866" s="41" t="str">
        <f ca="1">TRIM(Table1[[#This Row],[Location]])</f>
        <v>Ipoh Parade Shopping Centre</v>
      </c>
      <c r="D866" s="3" t="s">
        <v>531</v>
      </c>
      <c r="E866" s="25" t="s">
        <v>5</v>
      </c>
      <c r="F866" s="31">
        <v>3</v>
      </c>
      <c r="G866" s="103">
        <v>229</v>
      </c>
      <c r="H866" s="8">
        <v>275</v>
      </c>
      <c r="I866" s="9">
        <v>252</v>
      </c>
      <c r="J866" s="106">
        <f t="shared" si="90"/>
        <v>2712.5053199999998</v>
      </c>
      <c r="M866" s="50">
        <v>26.91</v>
      </c>
      <c r="N866" s="51">
        <f t="shared" si="91"/>
        <v>2.5000232257824768</v>
      </c>
    </row>
    <row r="867" spans="1:14" x14ac:dyDescent="0.2">
      <c r="A867" s="3" t="s">
        <v>92</v>
      </c>
      <c r="B867" s="3" t="s">
        <v>6</v>
      </c>
      <c r="C867" s="41" t="str">
        <f ca="1">TRIM(Table1[[#This Row],[Location]])</f>
        <v>Ipoh Parade Shopping Centre</v>
      </c>
      <c r="D867" s="3" t="s">
        <v>531</v>
      </c>
      <c r="E867" s="25" t="s">
        <v>5</v>
      </c>
      <c r="F867" s="31">
        <v>3</v>
      </c>
      <c r="G867" s="103">
        <v>389</v>
      </c>
      <c r="H867" s="8">
        <v>697</v>
      </c>
      <c r="I867" s="9">
        <v>543</v>
      </c>
      <c r="J867" s="106">
        <f t="shared" si="90"/>
        <v>5844.8031299999993</v>
      </c>
      <c r="K867" s="50">
        <v>30.35</v>
      </c>
      <c r="L867" s="50">
        <v>46.29</v>
      </c>
      <c r="M867" s="50">
        <v>38.32</v>
      </c>
      <c r="N867" s="51">
        <f t="shared" si="91"/>
        <v>3.5600479380150318</v>
      </c>
    </row>
    <row r="868" spans="1:14" x14ac:dyDescent="0.2">
      <c r="A868" s="3" t="s">
        <v>92</v>
      </c>
      <c r="B868" s="3" t="s">
        <v>6</v>
      </c>
      <c r="C868" s="41" t="str">
        <f ca="1">TRIM(Table1[[#This Row],[Location]])</f>
        <v>Angsana Ipoh Mall</v>
      </c>
      <c r="D868" s="3" t="s">
        <v>531</v>
      </c>
      <c r="E868" s="25" t="s">
        <v>5</v>
      </c>
      <c r="F868" s="31" t="s">
        <v>44</v>
      </c>
      <c r="G868" s="103">
        <v>9</v>
      </c>
      <c r="H868" s="8">
        <v>24</v>
      </c>
      <c r="I868" s="9">
        <v>16.5</v>
      </c>
      <c r="J868" s="106">
        <f t="shared" si="90"/>
        <v>177.60451499999999</v>
      </c>
      <c r="K868" s="50">
        <v>84.09</v>
      </c>
      <c r="L868" s="50">
        <v>163.09</v>
      </c>
      <c r="M868" s="50">
        <v>123.59</v>
      </c>
      <c r="N868" s="51">
        <f t="shared" si="91"/>
        <v>11.481897825137729</v>
      </c>
    </row>
    <row r="869" spans="1:14" x14ac:dyDescent="0.2">
      <c r="A869" s="3" t="s">
        <v>92</v>
      </c>
      <c r="B869" s="3" t="s">
        <v>6</v>
      </c>
      <c r="C869" s="41" t="str">
        <f ca="1">TRIM(Table1[[#This Row],[Location]])</f>
        <v>Angsana Ipoh Mall</v>
      </c>
      <c r="D869" s="3" t="s">
        <v>531</v>
      </c>
      <c r="E869" s="25" t="s">
        <v>5</v>
      </c>
      <c r="F869" s="31" t="s">
        <v>43</v>
      </c>
      <c r="G869" s="103">
        <v>44</v>
      </c>
      <c r="H869" s="8">
        <v>92</v>
      </c>
      <c r="I869" s="9">
        <v>68</v>
      </c>
      <c r="J869" s="106">
        <f t="shared" si="90"/>
        <v>731.94587999999999</v>
      </c>
      <c r="K869" s="50">
        <v>68.61</v>
      </c>
      <c r="L869" s="50">
        <v>126.48</v>
      </c>
      <c r="M869" s="50">
        <v>97.545000000000002</v>
      </c>
      <c r="N869" s="51">
        <f t="shared" si="91"/>
        <v>9.0622358067243294</v>
      </c>
    </row>
    <row r="870" spans="1:14" x14ac:dyDescent="0.2">
      <c r="A870" s="3" t="s">
        <v>92</v>
      </c>
      <c r="B870" s="3" t="s">
        <v>6</v>
      </c>
      <c r="C870" s="41" t="str">
        <f ca="1">TRIM(Table1[[#This Row],[Location]])</f>
        <v>Angsana Ipoh Mall</v>
      </c>
      <c r="D870" s="3" t="s">
        <v>531</v>
      </c>
      <c r="E870" s="25" t="s">
        <v>5</v>
      </c>
      <c r="F870" s="31">
        <v>1</v>
      </c>
      <c r="G870" s="103">
        <v>28</v>
      </c>
      <c r="H870" s="8">
        <v>123</v>
      </c>
      <c r="I870" s="9">
        <v>75.5</v>
      </c>
      <c r="J870" s="106">
        <f t="shared" si="90"/>
        <v>812.67520499999989</v>
      </c>
      <c r="K870" s="50">
        <v>49.18</v>
      </c>
      <c r="L870" s="50">
        <v>99.91</v>
      </c>
      <c r="M870" s="50">
        <v>74.545000000000002</v>
      </c>
      <c r="N870" s="51">
        <f t="shared" si="91"/>
        <v>6.9254638188760582</v>
      </c>
    </row>
    <row r="871" spans="1:14" x14ac:dyDescent="0.2">
      <c r="A871" s="3" t="s">
        <v>92</v>
      </c>
      <c r="B871" s="3" t="s">
        <v>6</v>
      </c>
      <c r="C871" s="41" t="str">
        <f ca="1">TRIM(Table1[[#This Row],[Location]])</f>
        <v>De Garden</v>
      </c>
      <c r="D871" s="3" t="s">
        <v>531</v>
      </c>
      <c r="E871" s="25" t="s">
        <v>5</v>
      </c>
      <c r="F871" s="31" t="s">
        <v>43</v>
      </c>
      <c r="G871" s="103">
        <v>31</v>
      </c>
      <c r="H871" s="8">
        <v>48</v>
      </c>
      <c r="I871" s="9">
        <v>39.5</v>
      </c>
      <c r="J871" s="106">
        <f t="shared" si="90"/>
        <v>425.17444499999999</v>
      </c>
      <c r="K871" s="50">
        <v>22.86</v>
      </c>
      <c r="L871" s="50">
        <v>51.56</v>
      </c>
      <c r="M871" s="50">
        <v>37.21</v>
      </c>
      <c r="N871" s="51">
        <f t="shared" si="91"/>
        <v>3.4569254638188762</v>
      </c>
    </row>
    <row r="872" spans="1:14" x14ac:dyDescent="0.2">
      <c r="A872" s="3" t="s">
        <v>92</v>
      </c>
      <c r="B872" s="3" t="s">
        <v>6</v>
      </c>
      <c r="C872" s="41" t="str">
        <f ca="1">TRIM(Table1[[#This Row],[Location]])</f>
        <v>De Garden</v>
      </c>
      <c r="D872" s="3" t="s">
        <v>531</v>
      </c>
      <c r="E872" s="25" t="s">
        <v>5</v>
      </c>
      <c r="F872" s="31" t="s">
        <v>43</v>
      </c>
      <c r="G872" s="103">
        <v>62</v>
      </c>
      <c r="H872" s="8">
        <v>85</v>
      </c>
      <c r="I872" s="9">
        <v>73.5</v>
      </c>
      <c r="J872" s="106">
        <f t="shared" si="90"/>
        <v>791.14738499999999</v>
      </c>
      <c r="K872" s="50">
        <v>10.76</v>
      </c>
      <c r="L872" s="50">
        <v>43.38</v>
      </c>
      <c r="M872" s="50">
        <v>27.07</v>
      </c>
      <c r="N872" s="51">
        <f t="shared" si="91"/>
        <v>2.5148877265675083</v>
      </c>
    </row>
    <row r="873" spans="1:14" x14ac:dyDescent="0.2">
      <c r="A873" s="3" t="s">
        <v>92</v>
      </c>
      <c r="B873" s="3" t="s">
        <v>6</v>
      </c>
      <c r="C873" s="41" t="str">
        <f ca="1">TRIM(Table1[[#This Row],[Location]])</f>
        <v>De Garden</v>
      </c>
      <c r="D873" s="3" t="s">
        <v>531</v>
      </c>
      <c r="E873" s="25" t="s">
        <v>5</v>
      </c>
      <c r="F873" s="31" t="s">
        <v>43</v>
      </c>
      <c r="G873" s="103">
        <v>107</v>
      </c>
      <c r="H873" s="8">
        <v>322</v>
      </c>
      <c r="I873" s="9">
        <v>214.5</v>
      </c>
      <c r="J873" s="106">
        <f t="shared" si="90"/>
        <v>2308.8586949999999</v>
      </c>
      <c r="K873" s="50">
        <v>29.71</v>
      </c>
      <c r="L873" s="50">
        <v>53.82</v>
      </c>
      <c r="M873" s="50">
        <v>41.765000000000001</v>
      </c>
      <c r="N873" s="51">
        <f t="shared" si="91"/>
        <v>3.8800992205427405</v>
      </c>
    </row>
    <row r="874" spans="1:14" x14ac:dyDescent="0.2">
      <c r="A874" s="3" t="s">
        <v>92</v>
      </c>
      <c r="B874" s="3" t="s">
        <v>6</v>
      </c>
      <c r="C874" s="41" t="str">
        <f ca="1">TRIM(Table1[[#This Row],[Location]])</f>
        <v>De Garden</v>
      </c>
      <c r="D874" s="3" t="s">
        <v>531</v>
      </c>
      <c r="E874" s="25" t="s">
        <v>5</v>
      </c>
      <c r="F874" s="31">
        <v>1</v>
      </c>
      <c r="G874" s="103">
        <v>9</v>
      </c>
      <c r="H874" s="8">
        <v>59</v>
      </c>
      <c r="I874" s="9">
        <v>34</v>
      </c>
      <c r="J874" s="106">
        <f t="shared" si="90"/>
        <v>365.97293999999999</v>
      </c>
      <c r="K874" s="50">
        <v>10.76</v>
      </c>
      <c r="L874" s="50">
        <v>46.29</v>
      </c>
      <c r="M874" s="50">
        <v>28.524999999999999</v>
      </c>
      <c r="N874" s="51">
        <f t="shared" si="91"/>
        <v>2.650061780581388</v>
      </c>
    </row>
    <row r="875" spans="1:14" x14ac:dyDescent="0.2">
      <c r="A875" s="3" t="s">
        <v>92</v>
      </c>
      <c r="B875" s="3" t="s">
        <v>6</v>
      </c>
      <c r="C875" s="41" t="str">
        <f ca="1">TRIM(Table1[[#This Row],[Location]])</f>
        <v>De Garden</v>
      </c>
      <c r="D875" s="3" t="s">
        <v>531</v>
      </c>
      <c r="E875" s="25" t="s">
        <v>5</v>
      </c>
      <c r="F875" s="31">
        <v>1</v>
      </c>
      <c r="G875" s="103">
        <v>73</v>
      </c>
      <c r="H875" s="8">
        <v>177</v>
      </c>
      <c r="I875" s="9">
        <v>125</v>
      </c>
      <c r="J875" s="106">
        <f t="shared" si="90"/>
        <v>1345.48875</v>
      </c>
      <c r="K875" s="50">
        <v>10.76</v>
      </c>
      <c r="L875" s="50">
        <v>32.61</v>
      </c>
      <c r="M875" s="50">
        <v>21.684999999999999</v>
      </c>
      <c r="N875" s="51">
        <f t="shared" si="91"/>
        <v>2.0146043720212932</v>
      </c>
    </row>
    <row r="876" spans="1:14" x14ac:dyDescent="0.2">
      <c r="A876" s="3" t="s">
        <v>92</v>
      </c>
      <c r="B876" s="3" t="s">
        <v>6</v>
      </c>
      <c r="C876" s="41" t="str">
        <f ca="1">TRIM(Table1[[#This Row],[Location]])</f>
        <v>De Garden</v>
      </c>
      <c r="D876" s="3" t="s">
        <v>531</v>
      </c>
      <c r="E876" s="25" t="s">
        <v>5</v>
      </c>
      <c r="F876" s="31">
        <v>1</v>
      </c>
      <c r="G876" s="103"/>
      <c r="I876" s="9">
        <v>530</v>
      </c>
      <c r="J876" s="106">
        <f t="shared" si="90"/>
        <v>5704.8723</v>
      </c>
      <c r="M876" s="50">
        <v>16.149999999999999</v>
      </c>
      <c r="N876" s="51">
        <f t="shared" si="91"/>
        <v>1.5003855479891117</v>
      </c>
    </row>
    <row r="877" spans="1:14" x14ac:dyDescent="0.2">
      <c r="A877" s="3" t="s">
        <v>92</v>
      </c>
      <c r="B877" s="3" t="s">
        <v>6</v>
      </c>
      <c r="C877" s="41" t="str">
        <f ca="1">TRIM(Table1[[#This Row],[Location]])</f>
        <v>Menara Taiko</v>
      </c>
      <c r="D877" s="25" t="s">
        <v>531</v>
      </c>
      <c r="E877" s="21" t="s">
        <v>46</v>
      </c>
      <c r="F877" s="36" t="s">
        <v>43</v>
      </c>
      <c r="H877" s="36"/>
      <c r="I877" s="9">
        <v>337</v>
      </c>
      <c r="J877" s="106">
        <f t="shared" si="90"/>
        <v>3627.4376699999998</v>
      </c>
      <c r="M877" s="50">
        <v>25.83</v>
      </c>
      <c r="N877" s="51">
        <f t="shared" si="91"/>
        <v>2.3996878454835144</v>
      </c>
    </row>
    <row r="878" spans="1:14" x14ac:dyDescent="0.2">
      <c r="A878" s="3" t="s">
        <v>92</v>
      </c>
      <c r="B878" s="3" t="s">
        <v>6</v>
      </c>
      <c r="C878" s="41" t="str">
        <f ca="1">TRIM(Table1[[#This Row],[Location]])</f>
        <v>Menara Taiko</v>
      </c>
      <c r="D878" s="25" t="s">
        <v>531</v>
      </c>
      <c r="E878" s="21" t="s">
        <v>46</v>
      </c>
      <c r="F878" s="8">
        <v>3</v>
      </c>
      <c r="H878" s="36"/>
      <c r="I878" s="9">
        <v>998</v>
      </c>
      <c r="J878" s="106">
        <f t="shared" si="90"/>
        <v>10742.382179999999</v>
      </c>
      <c r="M878" s="50">
        <v>34.24</v>
      </c>
      <c r="N878" s="51">
        <f t="shared" si="91"/>
        <v>3.1810031679967303</v>
      </c>
    </row>
    <row r="879" spans="1:14" x14ac:dyDescent="0.2">
      <c r="A879" s="3" t="s">
        <v>92</v>
      </c>
      <c r="B879" s="3" t="s">
        <v>6</v>
      </c>
      <c r="C879" s="41" t="str">
        <f ca="1">TRIM(Table1[[#This Row],[Location]])</f>
        <v>Menara Taiko</v>
      </c>
      <c r="D879" s="25" t="s">
        <v>531</v>
      </c>
      <c r="E879" s="21" t="s">
        <v>46</v>
      </c>
      <c r="F879" s="8">
        <v>4</v>
      </c>
      <c r="I879" s="9">
        <v>998</v>
      </c>
      <c r="J879" s="106">
        <f t="shared" si="90"/>
        <v>10742.382179999999</v>
      </c>
      <c r="M879" s="50">
        <v>34.24</v>
      </c>
      <c r="N879" s="51">
        <f t="shared" si="91"/>
        <v>3.1810031679967303</v>
      </c>
    </row>
    <row r="880" spans="1:14" x14ac:dyDescent="0.2">
      <c r="A880" s="3" t="s">
        <v>92</v>
      </c>
      <c r="B880" s="3" t="s">
        <v>6</v>
      </c>
      <c r="C880" s="41" t="str">
        <f ca="1">TRIM(Table1[[#This Row],[Location]])</f>
        <v>Bangunan Seri Kinta</v>
      </c>
      <c r="D880" s="25" t="s">
        <v>531</v>
      </c>
      <c r="E880" s="21" t="s">
        <v>46</v>
      </c>
      <c r="F880" s="8" t="s">
        <v>43</v>
      </c>
      <c r="G880" s="98">
        <v>28</v>
      </c>
      <c r="H880" s="36">
        <v>31</v>
      </c>
      <c r="I880" s="9">
        <v>29.5</v>
      </c>
      <c r="J880" s="106">
        <f t="shared" si="90"/>
        <v>317.53534499999995</v>
      </c>
      <c r="K880" s="50">
        <v>25.94</v>
      </c>
      <c r="L880" s="50">
        <v>28.2</v>
      </c>
      <c r="M880" s="50">
        <v>27.07</v>
      </c>
      <c r="N880" s="51">
        <f t="shared" si="91"/>
        <v>2.5148877265675083</v>
      </c>
    </row>
    <row r="881" spans="1:14" x14ac:dyDescent="0.2">
      <c r="A881" s="3" t="s">
        <v>92</v>
      </c>
      <c r="B881" s="3" t="s">
        <v>6</v>
      </c>
      <c r="C881" s="41" t="str">
        <f ca="1">TRIM(Table1[[#This Row],[Location]])</f>
        <v>Bangunan Seri Kinta</v>
      </c>
      <c r="D881" s="25" t="s">
        <v>531</v>
      </c>
      <c r="E881" s="21" t="s">
        <v>46</v>
      </c>
      <c r="F881" s="8">
        <v>3</v>
      </c>
      <c r="G881" s="98">
        <v>62</v>
      </c>
      <c r="H881" s="36">
        <v>320</v>
      </c>
      <c r="I881" s="9">
        <v>191</v>
      </c>
      <c r="J881" s="106">
        <f t="shared" si="90"/>
        <v>2055.90681</v>
      </c>
      <c r="M881" s="50">
        <v>25.83</v>
      </c>
      <c r="N881" s="51">
        <f t="shared" si="91"/>
        <v>2.3996878454835144</v>
      </c>
    </row>
    <row r="882" spans="1:14" x14ac:dyDescent="0.2">
      <c r="A882" s="3" t="s">
        <v>92</v>
      </c>
      <c r="B882" s="3" t="s">
        <v>6</v>
      </c>
      <c r="C882" s="41" t="str">
        <f ca="1">TRIM(Table1[[#This Row],[Location]])</f>
        <v>KWSP Building</v>
      </c>
      <c r="D882" s="25" t="s">
        <v>531</v>
      </c>
      <c r="E882" s="21" t="s">
        <v>46</v>
      </c>
      <c r="F882" s="8" t="s">
        <v>56</v>
      </c>
      <c r="H882" s="36"/>
      <c r="I882" s="9">
        <v>627</v>
      </c>
      <c r="J882" s="106">
        <f t="shared" si="90"/>
        <v>6748.9715699999997</v>
      </c>
      <c r="M882" s="50">
        <v>34.880000000000003</v>
      </c>
      <c r="N882" s="51">
        <f t="shared" si="91"/>
        <v>3.2404611711368561</v>
      </c>
    </row>
    <row r="883" spans="1:14" x14ac:dyDescent="0.2">
      <c r="A883" s="3" t="s">
        <v>92</v>
      </c>
      <c r="B883" s="3" t="s">
        <v>6</v>
      </c>
      <c r="C883" s="41" t="str">
        <f ca="1">TRIM(Table1[[#This Row],[Location]])</f>
        <v>KWSP Building</v>
      </c>
      <c r="D883" s="25" t="s">
        <v>531</v>
      </c>
      <c r="E883" s="21" t="s">
        <v>46</v>
      </c>
      <c r="F883" s="8">
        <v>1</v>
      </c>
      <c r="G883" s="98">
        <v>473</v>
      </c>
      <c r="H883" s="36">
        <v>650</v>
      </c>
      <c r="I883" s="9">
        <v>561.5</v>
      </c>
      <c r="J883" s="106">
        <f t="shared" si="90"/>
        <v>6043.9354649999996</v>
      </c>
      <c r="K883" s="50">
        <v>29.06</v>
      </c>
      <c r="L883" s="50">
        <v>33.909999999999997</v>
      </c>
      <c r="M883" s="50">
        <v>31.484999999999999</v>
      </c>
      <c r="N883" s="51">
        <f t="shared" si="91"/>
        <v>2.9250550451044695</v>
      </c>
    </row>
    <row r="884" spans="1:14" x14ac:dyDescent="0.2">
      <c r="A884" s="3" t="s">
        <v>92</v>
      </c>
      <c r="B884" s="3" t="s">
        <v>6</v>
      </c>
      <c r="C884" s="41" t="str">
        <f ca="1">TRIM(Table1[[#This Row],[Location]])</f>
        <v>KWSP Building</v>
      </c>
      <c r="D884" s="25" t="s">
        <v>531</v>
      </c>
      <c r="E884" s="21" t="s">
        <v>46</v>
      </c>
      <c r="F884" s="8">
        <v>2</v>
      </c>
      <c r="H884" s="36"/>
      <c r="I884" s="9">
        <v>970</v>
      </c>
      <c r="J884" s="106">
        <f t="shared" si="90"/>
        <v>10440.992699999999</v>
      </c>
      <c r="M884" s="50">
        <v>26.91</v>
      </c>
      <c r="N884" s="51">
        <f t="shared" si="91"/>
        <v>2.5000232257824768</v>
      </c>
    </row>
    <row r="885" spans="1:14" x14ac:dyDescent="0.2">
      <c r="A885" s="3" t="s">
        <v>92</v>
      </c>
      <c r="B885" s="3" t="s">
        <v>6</v>
      </c>
      <c r="C885" s="41" t="str">
        <f ca="1">TRIM(Table1[[#This Row],[Location]])</f>
        <v>KWSP Building</v>
      </c>
      <c r="D885" s="25" t="s">
        <v>531</v>
      </c>
      <c r="E885" s="21" t="s">
        <v>46</v>
      </c>
      <c r="F885" s="8">
        <v>3</v>
      </c>
      <c r="H885" s="36"/>
      <c r="I885" s="9">
        <v>992</v>
      </c>
      <c r="J885" s="106">
        <f t="shared" si="90"/>
        <v>10677.798719999999</v>
      </c>
      <c r="M885" s="50">
        <v>27.02</v>
      </c>
      <c r="N885" s="51">
        <f t="shared" si="91"/>
        <v>2.5102425700721858</v>
      </c>
    </row>
    <row r="886" spans="1:14" x14ac:dyDescent="0.2">
      <c r="A886" s="3" t="s">
        <v>92</v>
      </c>
      <c r="B886" s="3" t="s">
        <v>6</v>
      </c>
      <c r="C886" s="41" t="str">
        <f ca="1">TRIM(Table1[[#This Row],[Location]])</f>
        <v>M &amp; A Building</v>
      </c>
      <c r="D886" s="25" t="s">
        <v>531</v>
      </c>
      <c r="E886" s="21" t="s">
        <v>46</v>
      </c>
      <c r="F886" s="8" t="s">
        <v>43</v>
      </c>
      <c r="H886" s="36"/>
      <c r="I886" s="9">
        <v>417</v>
      </c>
      <c r="J886" s="106">
        <f t="shared" si="90"/>
        <v>4488.5504699999992</v>
      </c>
      <c r="M886" s="50">
        <v>19.68</v>
      </c>
      <c r="N886" s="51">
        <f t="shared" si="91"/>
        <v>1.8283335965588681</v>
      </c>
    </row>
    <row r="887" spans="1:14" x14ac:dyDescent="0.2">
      <c r="A887" s="3" t="s">
        <v>92</v>
      </c>
      <c r="B887" s="3" t="s">
        <v>6</v>
      </c>
      <c r="C887" s="41" t="str">
        <f ca="1">TRIM(Table1[[#This Row],[Location]])</f>
        <v>Wisma Majuperak (Wisma Maju UMNO)</v>
      </c>
      <c r="D887" s="25" t="s">
        <v>531</v>
      </c>
      <c r="E887" s="21" t="s">
        <v>46</v>
      </c>
      <c r="F887" s="8">
        <v>1</v>
      </c>
      <c r="G887" s="98">
        <v>10</v>
      </c>
      <c r="H887" s="8">
        <v>39</v>
      </c>
      <c r="I887" s="9">
        <v>24.5</v>
      </c>
      <c r="J887" s="106">
        <f t="shared" si="90"/>
        <v>263.71579499999996</v>
      </c>
      <c r="K887" s="50">
        <v>27.13</v>
      </c>
      <c r="L887" s="50">
        <v>29.82</v>
      </c>
      <c r="M887" s="50">
        <v>28.475000000000001</v>
      </c>
      <c r="N887" s="51">
        <f t="shared" si="91"/>
        <v>2.6454166240860655</v>
      </c>
    </row>
    <row r="888" spans="1:14" x14ac:dyDescent="0.2">
      <c r="A888" s="3" t="s">
        <v>92</v>
      </c>
      <c r="B888" s="3" t="s">
        <v>6</v>
      </c>
      <c r="C888" s="41" t="str">
        <f ca="1">TRIM(Table1[[#This Row],[Location]])</f>
        <v>Maybank Trust</v>
      </c>
      <c r="D888" s="25" t="s">
        <v>531</v>
      </c>
      <c r="E888" s="21" t="s">
        <v>46</v>
      </c>
      <c r="F888" s="8">
        <v>2</v>
      </c>
      <c r="I888" s="9">
        <v>460</v>
      </c>
      <c r="J888" s="106">
        <f t="shared" si="90"/>
        <v>4951.3985999999995</v>
      </c>
      <c r="M888" s="50">
        <v>18.84</v>
      </c>
      <c r="N888" s="51">
        <f t="shared" si="91"/>
        <v>1.7502949674374531</v>
      </c>
    </row>
    <row r="889" spans="1:14" x14ac:dyDescent="0.2">
      <c r="A889" s="3" t="s">
        <v>92</v>
      </c>
      <c r="B889" s="3" t="s">
        <v>6</v>
      </c>
      <c r="C889" s="41" t="str">
        <f ca="1">TRIM(Table1[[#This Row],[Location]])</f>
        <v>Kompleks Islam Darul Ridzuan</v>
      </c>
      <c r="D889" s="25" t="s">
        <v>531</v>
      </c>
      <c r="E889" s="21" t="s">
        <v>46</v>
      </c>
      <c r="F889" s="8" t="s">
        <v>43</v>
      </c>
      <c r="G889" s="98">
        <v>38</v>
      </c>
      <c r="H889" s="36">
        <v>873</v>
      </c>
      <c r="I889" s="9">
        <v>455.5</v>
      </c>
      <c r="J889" s="106">
        <f t="shared" si="90"/>
        <v>4902.9610049999992</v>
      </c>
      <c r="K889" s="50">
        <v>21.63</v>
      </c>
      <c r="L889" s="50">
        <v>30.83</v>
      </c>
      <c r="M889" s="50">
        <v>26.229999999999997</v>
      </c>
      <c r="N889" s="51">
        <f t="shared" si="91"/>
        <v>2.4368490974460926</v>
      </c>
    </row>
    <row r="890" spans="1:14" x14ac:dyDescent="0.2">
      <c r="A890" s="3" t="s">
        <v>92</v>
      </c>
      <c r="B890" s="3" t="s">
        <v>6</v>
      </c>
      <c r="C890" s="41" t="str">
        <f ca="1">TRIM(Table1[[#This Row],[Location]])</f>
        <v>Kompleks Islam Darul Ridzuan</v>
      </c>
      <c r="D890" s="25" t="s">
        <v>531</v>
      </c>
      <c r="E890" s="21" t="s">
        <v>46</v>
      </c>
      <c r="F890" s="8">
        <v>1</v>
      </c>
      <c r="H890" s="36"/>
      <c r="I890" s="9">
        <v>214</v>
      </c>
      <c r="J890" s="106">
        <f t="shared" si="90"/>
        <v>2303.4767399999996</v>
      </c>
      <c r="M890" s="50">
        <v>21.5</v>
      </c>
      <c r="N890" s="51">
        <f t="shared" si="91"/>
        <v>1.9974172929886009</v>
      </c>
    </row>
    <row r="891" spans="1:14" x14ac:dyDescent="0.2">
      <c r="A891" s="3" t="s">
        <v>92</v>
      </c>
      <c r="B891" s="3" t="s">
        <v>6</v>
      </c>
      <c r="C891" s="41" t="str">
        <f ca="1">TRIM(Table1[[#This Row],[Location]])</f>
        <v>Kompleks Islam Darul Ridzuan</v>
      </c>
      <c r="D891" s="25" t="s">
        <v>531</v>
      </c>
      <c r="E891" s="21" t="s">
        <v>46</v>
      </c>
      <c r="F891" s="8">
        <v>3</v>
      </c>
      <c r="G891" s="98">
        <v>377</v>
      </c>
      <c r="H891" s="36">
        <v>531</v>
      </c>
      <c r="I891" s="9">
        <v>454</v>
      </c>
      <c r="J891" s="106">
        <f t="shared" si="90"/>
        <v>4886.8151399999997</v>
      </c>
      <c r="K891" s="50">
        <v>7.64</v>
      </c>
      <c r="L891" s="50">
        <v>21.52</v>
      </c>
      <c r="M891" s="50">
        <v>14.58</v>
      </c>
      <c r="N891" s="51">
        <f t="shared" si="91"/>
        <v>1.3545276340359906</v>
      </c>
    </row>
    <row r="892" spans="1:14" x14ac:dyDescent="0.2">
      <c r="A892" s="3" t="s">
        <v>92</v>
      </c>
      <c r="B892" s="3" t="s">
        <v>6</v>
      </c>
      <c r="C892" s="41" t="str">
        <f ca="1">TRIM(Table1[[#This Row],[Location]])</f>
        <v>Perak Techno-Trade Centre</v>
      </c>
      <c r="D892" s="25" t="s">
        <v>533</v>
      </c>
      <c r="E892" s="21" t="s">
        <v>46</v>
      </c>
      <c r="F892" s="8" t="s">
        <v>44</v>
      </c>
      <c r="H892" s="36"/>
      <c r="I892" s="9">
        <v>41.71</v>
      </c>
      <c r="J892" s="106">
        <f t="shared" si="90"/>
        <v>448.96268609999998</v>
      </c>
      <c r="M892" s="50">
        <v>32.5</v>
      </c>
      <c r="N892" s="51">
        <f t="shared" si="91"/>
        <v>3.019351721959513</v>
      </c>
    </row>
    <row r="893" spans="1:14" x14ac:dyDescent="0.2">
      <c r="A893" s="3" t="s">
        <v>92</v>
      </c>
      <c r="B893" s="3" t="s">
        <v>6</v>
      </c>
      <c r="C893" s="41" t="str">
        <f ca="1">TRIM(Table1[[#This Row],[Location]])</f>
        <v>Perak Techno-Trade Centre</v>
      </c>
      <c r="D893" s="25" t="s">
        <v>533</v>
      </c>
      <c r="E893" s="21" t="s">
        <v>46</v>
      </c>
      <c r="F893" s="8" t="s">
        <v>56</v>
      </c>
      <c r="G893" s="98">
        <v>38</v>
      </c>
      <c r="H893" s="8">
        <v>76</v>
      </c>
      <c r="I893" s="9">
        <v>57</v>
      </c>
      <c r="J893" s="106">
        <f t="shared" si="90"/>
        <v>613.54286999999999</v>
      </c>
      <c r="M893" s="50">
        <v>34.450000000000003</v>
      </c>
      <c r="N893" s="51">
        <f t="shared" si="91"/>
        <v>3.2005128252770838</v>
      </c>
    </row>
    <row r="894" spans="1:14" x14ac:dyDescent="0.2">
      <c r="A894" s="3" t="s">
        <v>92</v>
      </c>
      <c r="B894" s="3" t="s">
        <v>6</v>
      </c>
      <c r="C894" s="41" t="str">
        <f ca="1">TRIM(Table1[[#This Row],[Location]])</f>
        <v>Kinta City</v>
      </c>
      <c r="D894" s="3" t="s">
        <v>532</v>
      </c>
      <c r="E894" s="25" t="s">
        <v>5</v>
      </c>
      <c r="F894" s="31" t="s">
        <v>43</v>
      </c>
      <c r="G894" s="103">
        <v>27</v>
      </c>
      <c r="H894" s="8">
        <v>45</v>
      </c>
      <c r="I894" s="9">
        <v>36</v>
      </c>
      <c r="J894" s="106">
        <f t="shared" si="90"/>
        <v>387.50075999999996</v>
      </c>
      <c r="K894" s="50">
        <v>148.54</v>
      </c>
      <c r="L894" s="50">
        <v>329.98</v>
      </c>
      <c r="M894" s="50">
        <v>239.26</v>
      </c>
      <c r="N894" s="51">
        <f t="shared" si="91"/>
        <v>22.2280028614164</v>
      </c>
    </row>
    <row r="895" spans="1:14" x14ac:dyDescent="0.2">
      <c r="A895" s="3" t="s">
        <v>92</v>
      </c>
      <c r="B895" s="3" t="s">
        <v>6</v>
      </c>
      <c r="C895" s="41" t="str">
        <f ca="1">TRIM(Table1[[#This Row],[Location]])</f>
        <v>Kinta City</v>
      </c>
      <c r="D895" s="3" t="s">
        <v>532</v>
      </c>
      <c r="E895" s="25" t="s">
        <v>5</v>
      </c>
      <c r="F895" s="31" t="s">
        <v>43</v>
      </c>
      <c r="G895" s="103">
        <v>64</v>
      </c>
      <c r="H895" s="8">
        <v>96</v>
      </c>
      <c r="I895" s="9">
        <v>80</v>
      </c>
      <c r="J895" s="106">
        <f t="shared" si="90"/>
        <v>861.11279999999988</v>
      </c>
      <c r="K895" s="50">
        <v>229.27</v>
      </c>
      <c r="L895" s="50">
        <v>310</v>
      </c>
      <c r="M895" s="50">
        <v>269.63499999999999</v>
      </c>
      <c r="N895" s="51">
        <f t="shared" si="91"/>
        <v>25.049935432324716</v>
      </c>
    </row>
    <row r="896" spans="1:14" x14ac:dyDescent="0.2">
      <c r="A896" s="3" t="s">
        <v>92</v>
      </c>
      <c r="B896" s="3" t="s">
        <v>6</v>
      </c>
      <c r="C896" s="41" t="str">
        <f ca="1">TRIM(Table1[[#This Row],[Location]])</f>
        <v>Kinta City</v>
      </c>
      <c r="D896" s="3" t="s">
        <v>532</v>
      </c>
      <c r="E896" s="25" t="s">
        <v>5</v>
      </c>
      <c r="F896" s="31" t="s">
        <v>43</v>
      </c>
      <c r="G896" s="103">
        <v>100</v>
      </c>
      <c r="H896" s="8">
        <v>192</v>
      </c>
      <c r="I896" s="9">
        <v>146</v>
      </c>
      <c r="J896" s="106">
        <f t="shared" si="90"/>
        <v>1571.5308599999998</v>
      </c>
      <c r="K896" s="50">
        <v>89.34</v>
      </c>
      <c r="L896" s="50">
        <v>305.16000000000003</v>
      </c>
      <c r="M896" s="50">
        <v>197.25</v>
      </c>
      <c r="N896" s="51">
        <f t="shared" si="91"/>
        <v>18.325142374046582</v>
      </c>
    </row>
    <row r="897" spans="1:14" x14ac:dyDescent="0.2">
      <c r="A897" s="3" t="s">
        <v>92</v>
      </c>
      <c r="B897" s="3" t="s">
        <v>6</v>
      </c>
      <c r="C897" s="41" t="str">
        <f ca="1">TRIM(Table1[[#This Row],[Location]])</f>
        <v>Kinta City</v>
      </c>
      <c r="D897" s="3" t="s">
        <v>532</v>
      </c>
      <c r="E897" s="25" t="s">
        <v>5</v>
      </c>
      <c r="F897" s="31" t="s">
        <v>43</v>
      </c>
      <c r="G897" s="103">
        <v>231</v>
      </c>
      <c r="H897" s="8">
        <v>329</v>
      </c>
      <c r="I897" s="9">
        <v>280</v>
      </c>
      <c r="J897" s="106">
        <f t="shared" si="90"/>
        <v>3013.8947999999996</v>
      </c>
      <c r="K897" s="50">
        <v>50.59</v>
      </c>
      <c r="L897" s="50">
        <v>159.31</v>
      </c>
      <c r="M897" s="50">
        <v>104.95</v>
      </c>
      <c r="N897" s="51">
        <f t="shared" si="91"/>
        <v>9.7501834836815657</v>
      </c>
    </row>
    <row r="898" spans="1:14" x14ac:dyDescent="0.2">
      <c r="A898" s="3" t="s">
        <v>92</v>
      </c>
      <c r="B898" s="3" t="s">
        <v>6</v>
      </c>
      <c r="C898" s="41" t="str">
        <f ca="1">TRIM(Table1[[#This Row],[Location]])</f>
        <v>Kinta City</v>
      </c>
      <c r="D898" s="3" t="s">
        <v>532</v>
      </c>
      <c r="E898" s="25" t="s">
        <v>5</v>
      </c>
      <c r="F898" s="31">
        <v>1</v>
      </c>
      <c r="G898" s="103">
        <v>22</v>
      </c>
      <c r="H898" s="8">
        <v>48</v>
      </c>
      <c r="I898" s="9">
        <v>35</v>
      </c>
      <c r="J898" s="106">
        <f t="shared" ref="J898:J961" si="92">I898*10.76391</f>
        <v>376.73684999999995</v>
      </c>
      <c r="K898" s="50">
        <v>61.35</v>
      </c>
      <c r="L898" s="50">
        <v>277.70999999999998</v>
      </c>
      <c r="M898" s="50">
        <v>169.53</v>
      </c>
      <c r="N898" s="51">
        <f t="shared" ref="N898:N961" si="93">M898/10.7639</f>
        <v>15.749867613039884</v>
      </c>
    </row>
    <row r="899" spans="1:14" x14ac:dyDescent="0.2">
      <c r="A899" s="3" t="s">
        <v>92</v>
      </c>
      <c r="B899" s="3" t="s">
        <v>6</v>
      </c>
      <c r="C899" s="41" t="str">
        <f ca="1">TRIM(Table1[[#This Row],[Location]])</f>
        <v>Kinta City</v>
      </c>
      <c r="D899" s="3" t="s">
        <v>532</v>
      </c>
      <c r="E899" s="25" t="s">
        <v>5</v>
      </c>
      <c r="F899" s="31">
        <v>1</v>
      </c>
      <c r="G899" s="103">
        <v>51</v>
      </c>
      <c r="H899" s="8">
        <v>88</v>
      </c>
      <c r="I899" s="9">
        <v>69.5</v>
      </c>
      <c r="J899" s="106">
        <f t="shared" si="92"/>
        <v>748.09174499999995</v>
      </c>
      <c r="K899" s="50">
        <v>143.16</v>
      </c>
      <c r="L899" s="50">
        <v>290.63</v>
      </c>
      <c r="M899" s="50">
        <v>216.89499999999998</v>
      </c>
      <c r="N899" s="51">
        <f t="shared" si="93"/>
        <v>20.150224361058722</v>
      </c>
    </row>
    <row r="900" spans="1:14" x14ac:dyDescent="0.2">
      <c r="A900" s="3" t="s">
        <v>92</v>
      </c>
      <c r="B900" s="3" t="s">
        <v>6</v>
      </c>
      <c r="C900" s="41" t="str">
        <f ca="1">TRIM(Table1[[#This Row],[Location]])</f>
        <v>Kinta City</v>
      </c>
      <c r="D900" s="3" t="s">
        <v>532</v>
      </c>
      <c r="E900" s="25" t="s">
        <v>5</v>
      </c>
      <c r="F900" s="31">
        <v>1</v>
      </c>
      <c r="G900" s="103">
        <v>115</v>
      </c>
      <c r="H900" s="8">
        <v>154</v>
      </c>
      <c r="I900" s="9">
        <v>134.5</v>
      </c>
      <c r="J900" s="106">
        <f t="shared" si="92"/>
        <v>1447.7458949999998</v>
      </c>
      <c r="K900" s="50">
        <v>32.29</v>
      </c>
      <c r="L900" s="50">
        <v>132.4</v>
      </c>
      <c r="M900" s="50">
        <v>82.344999999999999</v>
      </c>
      <c r="N900" s="51">
        <f t="shared" si="93"/>
        <v>7.6501082321463416</v>
      </c>
    </row>
    <row r="901" spans="1:14" x14ac:dyDescent="0.2">
      <c r="A901" s="3" t="s">
        <v>92</v>
      </c>
      <c r="B901" s="3" t="s">
        <v>6</v>
      </c>
      <c r="C901" s="41" t="str">
        <f ca="1">TRIM(Table1[[#This Row],[Location]])</f>
        <v>Kinta City</v>
      </c>
      <c r="D901" s="3" t="s">
        <v>532</v>
      </c>
      <c r="E901" s="25" t="s">
        <v>5</v>
      </c>
      <c r="F901" s="31">
        <v>1</v>
      </c>
      <c r="G901" s="103">
        <v>303</v>
      </c>
      <c r="H901" s="8">
        <v>347</v>
      </c>
      <c r="I901" s="9">
        <v>325</v>
      </c>
      <c r="J901" s="106">
        <f t="shared" si="92"/>
        <v>3498.2707499999997</v>
      </c>
      <c r="K901" s="50">
        <v>27.99</v>
      </c>
      <c r="L901" s="50">
        <v>149.62</v>
      </c>
      <c r="M901" s="50">
        <v>88.805000000000007</v>
      </c>
      <c r="N901" s="51">
        <f t="shared" si="93"/>
        <v>8.2502624513419871</v>
      </c>
    </row>
    <row r="902" spans="1:14" x14ac:dyDescent="0.2">
      <c r="A902" s="3" t="s">
        <v>92</v>
      </c>
      <c r="B902" s="3" t="s">
        <v>6</v>
      </c>
      <c r="C902" s="41" t="str">
        <f ca="1">TRIM(Table1[[#This Row],[Location]])</f>
        <v>AEON Station 18</v>
      </c>
      <c r="D902" s="3" t="s">
        <v>532</v>
      </c>
      <c r="E902" s="25" t="s">
        <v>5</v>
      </c>
      <c r="F902" s="31" t="s">
        <v>43</v>
      </c>
      <c r="G902" s="103">
        <v>22</v>
      </c>
      <c r="H902" s="8">
        <v>80</v>
      </c>
      <c r="I902" s="9">
        <v>51</v>
      </c>
      <c r="J902" s="106">
        <f t="shared" si="92"/>
        <v>548.95940999999993</v>
      </c>
      <c r="K902" s="50">
        <v>62.43</v>
      </c>
      <c r="L902" s="50">
        <v>277.70999999999998</v>
      </c>
      <c r="M902" s="50">
        <v>170.07</v>
      </c>
      <c r="N902" s="51">
        <f t="shared" si="93"/>
        <v>15.800035303189365</v>
      </c>
    </row>
    <row r="903" spans="1:14" x14ac:dyDescent="0.2">
      <c r="A903" s="3" t="s">
        <v>92</v>
      </c>
      <c r="B903" s="3" t="s">
        <v>6</v>
      </c>
      <c r="C903" s="41" t="str">
        <f ca="1">TRIM(Table1[[#This Row],[Location]])</f>
        <v>AEON Station 18</v>
      </c>
      <c r="D903" s="3" t="s">
        <v>532</v>
      </c>
      <c r="E903" s="25" t="s">
        <v>5</v>
      </c>
      <c r="F903" s="31" t="s">
        <v>43</v>
      </c>
      <c r="G903" s="103">
        <v>93</v>
      </c>
      <c r="H903" s="8">
        <v>195</v>
      </c>
      <c r="I903" s="9">
        <v>144</v>
      </c>
      <c r="J903" s="106">
        <f t="shared" si="92"/>
        <v>1550.0030399999998</v>
      </c>
      <c r="K903" s="50">
        <v>43.06</v>
      </c>
      <c r="L903" s="50">
        <v>191.6</v>
      </c>
      <c r="M903" s="50">
        <v>117.33</v>
      </c>
      <c r="N903" s="51">
        <f t="shared" si="93"/>
        <v>10.900324231923374</v>
      </c>
    </row>
    <row r="904" spans="1:14" x14ac:dyDescent="0.2">
      <c r="A904" s="3" t="s">
        <v>92</v>
      </c>
      <c r="B904" s="3" t="s">
        <v>6</v>
      </c>
      <c r="C904" s="41" t="str">
        <f ca="1">TRIM(Table1[[#This Row],[Location]])</f>
        <v>AEON Station 18</v>
      </c>
      <c r="D904" s="3" t="s">
        <v>532</v>
      </c>
      <c r="E904" s="25" t="s">
        <v>5</v>
      </c>
      <c r="F904" s="31" t="s">
        <v>43</v>
      </c>
      <c r="G904" s="103">
        <v>205</v>
      </c>
      <c r="H904" s="8">
        <v>385</v>
      </c>
      <c r="I904" s="9">
        <v>295</v>
      </c>
      <c r="J904" s="106">
        <f t="shared" si="92"/>
        <v>3175.3534499999996</v>
      </c>
      <c r="K904" s="50">
        <v>36.6</v>
      </c>
      <c r="L904" s="50">
        <v>148.54</v>
      </c>
      <c r="M904" s="50">
        <v>92.57</v>
      </c>
      <c r="N904" s="51">
        <f t="shared" si="93"/>
        <v>8.6000427354397573</v>
      </c>
    </row>
    <row r="905" spans="1:14" x14ac:dyDescent="0.2">
      <c r="A905" s="3" t="s">
        <v>92</v>
      </c>
      <c r="B905" s="3" t="s">
        <v>6</v>
      </c>
      <c r="C905" s="41" t="str">
        <f ca="1">TRIM(Table1[[#This Row],[Location]])</f>
        <v>AEON Station 18</v>
      </c>
      <c r="D905" s="3" t="s">
        <v>532</v>
      </c>
      <c r="E905" s="25" t="s">
        <v>5</v>
      </c>
      <c r="F905" s="31" t="s">
        <v>43</v>
      </c>
      <c r="G905" s="103">
        <v>524</v>
      </c>
      <c r="H905" s="8">
        <v>1594</v>
      </c>
      <c r="I905" s="9">
        <v>1059</v>
      </c>
      <c r="J905" s="106">
        <f t="shared" si="92"/>
        <v>11398.980689999999</v>
      </c>
      <c r="K905" s="50">
        <v>47.36</v>
      </c>
      <c r="L905" s="50">
        <v>66.739999999999995</v>
      </c>
      <c r="M905" s="50">
        <v>57.05</v>
      </c>
      <c r="N905" s="51">
        <f t="shared" si="93"/>
        <v>5.3001235611627759</v>
      </c>
    </row>
    <row r="906" spans="1:14" x14ac:dyDescent="0.2">
      <c r="A906" s="3" t="s">
        <v>92</v>
      </c>
      <c r="B906" s="3" t="s">
        <v>6</v>
      </c>
      <c r="C906" s="41" t="str">
        <f ca="1">TRIM(Table1[[#This Row],[Location]])</f>
        <v>AEON Station 18</v>
      </c>
      <c r="D906" s="3" t="s">
        <v>532</v>
      </c>
      <c r="E906" s="25" t="s">
        <v>5</v>
      </c>
      <c r="F906" s="31">
        <v>1</v>
      </c>
      <c r="G906" s="103">
        <v>32</v>
      </c>
      <c r="H906" s="8">
        <v>88</v>
      </c>
      <c r="I906" s="9">
        <v>60</v>
      </c>
      <c r="J906" s="106">
        <f t="shared" si="92"/>
        <v>645.83459999999991</v>
      </c>
      <c r="K906" s="50">
        <v>38.75</v>
      </c>
      <c r="L906" s="50">
        <v>275.56</v>
      </c>
      <c r="M906" s="50">
        <v>157.155</v>
      </c>
      <c r="N906" s="51">
        <f t="shared" si="93"/>
        <v>14.600191380447608</v>
      </c>
    </row>
    <row r="907" spans="1:14" x14ac:dyDescent="0.2">
      <c r="A907" s="3" t="s">
        <v>92</v>
      </c>
      <c r="B907" s="3" t="s">
        <v>6</v>
      </c>
      <c r="C907" s="41" t="str">
        <f ca="1">TRIM(Table1[[#This Row],[Location]])</f>
        <v>AEON Station 18</v>
      </c>
      <c r="D907" s="3" t="s">
        <v>532</v>
      </c>
      <c r="E907" s="25" t="s">
        <v>5</v>
      </c>
      <c r="F907" s="31">
        <v>1</v>
      </c>
      <c r="G907" s="103">
        <v>93</v>
      </c>
      <c r="H907" s="8">
        <v>143</v>
      </c>
      <c r="I907" s="9">
        <v>118</v>
      </c>
      <c r="J907" s="106">
        <f t="shared" si="92"/>
        <v>1270.1413799999998</v>
      </c>
      <c r="K907" s="50">
        <v>41.98</v>
      </c>
      <c r="L907" s="50">
        <v>250.8</v>
      </c>
      <c r="M907" s="50">
        <v>146.39000000000001</v>
      </c>
      <c r="N907" s="51">
        <f t="shared" si="93"/>
        <v>13.600089187004713</v>
      </c>
    </row>
    <row r="908" spans="1:14" x14ac:dyDescent="0.2">
      <c r="A908" s="3" t="s">
        <v>92</v>
      </c>
      <c r="B908" s="3" t="s">
        <v>6</v>
      </c>
      <c r="C908" s="41" t="str">
        <f ca="1">TRIM(Table1[[#This Row],[Location]])</f>
        <v>AEON Station 18</v>
      </c>
      <c r="D908" s="3" t="s">
        <v>532</v>
      </c>
      <c r="E908" s="25" t="s">
        <v>5</v>
      </c>
      <c r="F908" s="31">
        <v>1</v>
      </c>
      <c r="G908" s="103">
        <v>156</v>
      </c>
      <c r="H908" s="8">
        <v>183</v>
      </c>
      <c r="I908" s="9">
        <v>169.5</v>
      </c>
      <c r="J908" s="106">
        <f t="shared" si="92"/>
        <v>1824.4827449999998</v>
      </c>
      <c r="K908" s="50">
        <v>32.29</v>
      </c>
      <c r="L908" s="50">
        <v>132.4</v>
      </c>
      <c r="M908" s="50">
        <v>82.344999999999999</v>
      </c>
      <c r="N908" s="51">
        <f t="shared" si="93"/>
        <v>7.6501082321463416</v>
      </c>
    </row>
    <row r="909" spans="1:14" x14ac:dyDescent="0.2">
      <c r="A909" s="3" t="s">
        <v>92</v>
      </c>
      <c r="B909" s="3" t="s">
        <v>6</v>
      </c>
      <c r="C909" s="41" t="str">
        <f ca="1">TRIM(Table1[[#This Row],[Location]])</f>
        <v>AEON Station 18</v>
      </c>
      <c r="D909" s="3" t="s">
        <v>532</v>
      </c>
      <c r="E909" s="25" t="s">
        <v>5</v>
      </c>
      <c r="F909" s="31">
        <v>1</v>
      </c>
      <c r="G909" s="103"/>
      <c r="I909" s="9">
        <v>204</v>
      </c>
      <c r="J909" s="106">
        <f t="shared" si="92"/>
        <v>2195.8376399999997</v>
      </c>
      <c r="M909" s="50">
        <v>65.66</v>
      </c>
      <c r="N909" s="51">
        <f t="shared" si="93"/>
        <v>6.1000195096572805</v>
      </c>
    </row>
    <row r="910" spans="1:14" x14ac:dyDescent="0.2">
      <c r="A910" s="3" t="s">
        <v>92</v>
      </c>
      <c r="B910" s="3" t="s">
        <v>6</v>
      </c>
      <c r="C910" s="41" t="str">
        <f ca="1">TRIM(Table1[[#This Row],[Location]])</f>
        <v>AEON Station 18</v>
      </c>
      <c r="D910" s="3" t="s">
        <v>532</v>
      </c>
      <c r="E910" s="25" t="s">
        <v>5</v>
      </c>
      <c r="F910" s="31">
        <v>1</v>
      </c>
      <c r="G910" s="103">
        <v>493</v>
      </c>
      <c r="H910" s="8">
        <v>1128</v>
      </c>
      <c r="I910" s="9">
        <v>810.5</v>
      </c>
      <c r="J910" s="106">
        <f t="shared" si="92"/>
        <v>8724.1490549999999</v>
      </c>
      <c r="K910" s="50">
        <v>23.68</v>
      </c>
      <c r="L910" s="50">
        <v>38.75</v>
      </c>
      <c r="M910" s="50">
        <v>31.215</v>
      </c>
      <c r="N910" s="51">
        <f t="shared" si="93"/>
        <v>2.8999712000297291</v>
      </c>
    </row>
    <row r="911" spans="1:14" x14ac:dyDescent="0.2">
      <c r="A911" s="3" t="s">
        <v>92</v>
      </c>
      <c r="B911" s="3" t="s">
        <v>6</v>
      </c>
      <c r="C911" s="41" t="str">
        <f ca="1">TRIM(Table1[[#This Row],[Location]])</f>
        <v>AEON Station 18</v>
      </c>
      <c r="D911" s="3" t="s">
        <v>532</v>
      </c>
      <c r="E911" s="25" t="s">
        <v>5</v>
      </c>
      <c r="F911" s="31">
        <v>2</v>
      </c>
      <c r="G911" s="103">
        <v>18</v>
      </c>
      <c r="H911" s="8">
        <v>96</v>
      </c>
      <c r="I911" s="9">
        <v>57</v>
      </c>
      <c r="J911" s="106">
        <f t="shared" si="92"/>
        <v>613.54286999999999</v>
      </c>
      <c r="K911" s="50">
        <v>62.43</v>
      </c>
      <c r="L911" s="50">
        <v>200.21</v>
      </c>
      <c r="M911" s="50">
        <v>131.32</v>
      </c>
      <c r="N911" s="51">
        <f t="shared" si="93"/>
        <v>12.200039019314561</v>
      </c>
    </row>
    <row r="912" spans="1:14" x14ac:dyDescent="0.2">
      <c r="A912" s="3" t="s">
        <v>92</v>
      </c>
      <c r="B912" s="3" t="s">
        <v>6</v>
      </c>
      <c r="C912" s="41" t="str">
        <f ca="1">TRIM(Table1[[#This Row],[Location]])</f>
        <v>AEON Station 18</v>
      </c>
      <c r="D912" s="3" t="s">
        <v>532</v>
      </c>
      <c r="E912" s="25" t="s">
        <v>5</v>
      </c>
      <c r="F912" s="31">
        <v>2</v>
      </c>
      <c r="G912" s="103">
        <v>125</v>
      </c>
      <c r="H912" s="8">
        <v>192</v>
      </c>
      <c r="I912" s="9">
        <v>158.5</v>
      </c>
      <c r="J912" s="106">
        <f t="shared" si="92"/>
        <v>1706.0797349999998</v>
      </c>
      <c r="K912" s="50">
        <v>30.14</v>
      </c>
      <c r="L912" s="50">
        <v>67.81</v>
      </c>
      <c r="M912" s="50">
        <v>48.975000000000001</v>
      </c>
      <c r="N912" s="51">
        <f t="shared" si="93"/>
        <v>4.5499307871682202</v>
      </c>
    </row>
    <row r="913" spans="1:14" x14ac:dyDescent="0.2">
      <c r="A913" s="3" t="s">
        <v>92</v>
      </c>
      <c r="B913" s="3" t="s">
        <v>6</v>
      </c>
      <c r="C913" s="41" t="str">
        <f ca="1">TRIM(Table1[[#This Row],[Location]])</f>
        <v>AEON Station 18</v>
      </c>
      <c r="D913" s="3" t="s">
        <v>532</v>
      </c>
      <c r="E913" s="25" t="s">
        <v>5</v>
      </c>
      <c r="F913" s="31">
        <v>2</v>
      </c>
      <c r="G913" s="103">
        <v>527</v>
      </c>
      <c r="H913" s="8">
        <v>792</v>
      </c>
      <c r="I913" s="9">
        <v>659.5</v>
      </c>
      <c r="J913" s="106">
        <f t="shared" si="92"/>
        <v>7098.7986449999999</v>
      </c>
      <c r="K913" s="50">
        <v>20.67</v>
      </c>
      <c r="L913" s="50">
        <v>25.83</v>
      </c>
      <c r="M913" s="50">
        <v>23.25</v>
      </c>
      <c r="N913" s="51">
        <f t="shared" si="93"/>
        <v>2.1599977703248823</v>
      </c>
    </row>
    <row r="914" spans="1:14" x14ac:dyDescent="0.2">
      <c r="A914" s="3" t="s">
        <v>92</v>
      </c>
      <c r="B914" s="3" t="s">
        <v>6</v>
      </c>
      <c r="C914" s="41" t="s">
        <v>821</v>
      </c>
      <c r="D914" s="3" t="s">
        <v>532</v>
      </c>
      <c r="E914" s="25" t="s">
        <v>5</v>
      </c>
      <c r="F914" s="31" t="s">
        <v>43</v>
      </c>
      <c r="G914" s="103">
        <v>28</v>
      </c>
      <c r="H914" s="8">
        <v>59</v>
      </c>
      <c r="I914" s="9">
        <v>43.5</v>
      </c>
      <c r="J914" s="106">
        <f t="shared" si="92"/>
        <v>468.23008499999997</v>
      </c>
      <c r="K914" s="50">
        <v>139.93</v>
      </c>
      <c r="L914" s="50">
        <v>168.99</v>
      </c>
      <c r="M914" s="50">
        <v>154.46</v>
      </c>
      <c r="N914" s="51">
        <f t="shared" si="93"/>
        <v>14.349817445349736</v>
      </c>
    </row>
    <row r="915" spans="1:14" x14ac:dyDescent="0.2">
      <c r="A915" s="3" t="s">
        <v>92</v>
      </c>
      <c r="B915" s="3" t="s">
        <v>6</v>
      </c>
      <c r="C915" s="41" t="s">
        <v>821</v>
      </c>
      <c r="D915" s="3" t="s">
        <v>532</v>
      </c>
      <c r="E915" s="25" t="s">
        <v>5</v>
      </c>
      <c r="F915" s="31" t="s">
        <v>43</v>
      </c>
      <c r="G915" s="103">
        <v>52</v>
      </c>
      <c r="H915" s="8">
        <v>81</v>
      </c>
      <c r="I915" s="9">
        <v>66.5</v>
      </c>
      <c r="J915" s="106">
        <f t="shared" si="92"/>
        <v>715.80001499999992</v>
      </c>
      <c r="K915" s="50">
        <v>51.67</v>
      </c>
      <c r="L915" s="50">
        <v>261.57</v>
      </c>
      <c r="M915" s="50">
        <v>156.62</v>
      </c>
      <c r="N915" s="51">
        <f t="shared" si="93"/>
        <v>14.550488205947659</v>
      </c>
    </row>
    <row r="916" spans="1:14" x14ac:dyDescent="0.2">
      <c r="A916" s="3" t="s">
        <v>92</v>
      </c>
      <c r="B916" s="3" t="s">
        <v>6</v>
      </c>
      <c r="C916" s="41" t="s">
        <v>821</v>
      </c>
      <c r="D916" s="3" t="s">
        <v>532</v>
      </c>
      <c r="E916" s="25" t="s">
        <v>5</v>
      </c>
      <c r="F916" s="31" t="s">
        <v>43</v>
      </c>
      <c r="G916" s="103"/>
      <c r="I916" s="9">
        <v>132</v>
      </c>
      <c r="J916" s="106">
        <f t="shared" si="92"/>
        <v>1420.8361199999999</v>
      </c>
      <c r="M916" s="50">
        <v>34.44</v>
      </c>
      <c r="N916" s="51">
        <f t="shared" si="93"/>
        <v>3.199583793978019</v>
      </c>
    </row>
    <row r="917" spans="1:14" x14ac:dyDescent="0.2">
      <c r="A917" s="3" t="s">
        <v>92</v>
      </c>
      <c r="B917" s="3" t="s">
        <v>6</v>
      </c>
      <c r="C917" s="41" t="s">
        <v>821</v>
      </c>
      <c r="D917" s="3" t="s">
        <v>532</v>
      </c>
      <c r="E917" s="25" t="s">
        <v>5</v>
      </c>
      <c r="F917" s="31" t="s">
        <v>43</v>
      </c>
      <c r="G917" s="103"/>
      <c r="I917" s="9">
        <v>247</v>
      </c>
      <c r="J917" s="106">
        <f t="shared" si="92"/>
        <v>2658.6857699999996</v>
      </c>
      <c r="M917" s="50">
        <v>82.88</v>
      </c>
      <c r="N917" s="51">
        <f t="shared" si="93"/>
        <v>7.6998114066462895</v>
      </c>
    </row>
    <row r="918" spans="1:14" x14ac:dyDescent="0.2">
      <c r="A918" s="3" t="s">
        <v>92</v>
      </c>
      <c r="B918" s="3" t="s">
        <v>6</v>
      </c>
      <c r="C918" s="41" t="s">
        <v>821</v>
      </c>
      <c r="D918" s="3" t="s">
        <v>532</v>
      </c>
      <c r="E918" s="25" t="s">
        <v>5</v>
      </c>
      <c r="F918" s="31" t="s">
        <v>43</v>
      </c>
      <c r="G918" s="103">
        <v>327</v>
      </c>
      <c r="H918" s="8">
        <v>461</v>
      </c>
      <c r="I918" s="9">
        <v>394</v>
      </c>
      <c r="J918" s="106">
        <f t="shared" si="92"/>
        <v>4240.9805399999996</v>
      </c>
      <c r="K918" s="50">
        <v>30.14</v>
      </c>
      <c r="L918" s="50">
        <v>49.51</v>
      </c>
      <c r="M918" s="50">
        <v>39.825000000000003</v>
      </c>
      <c r="N918" s="51">
        <f t="shared" si="93"/>
        <v>3.699867148524234</v>
      </c>
    </row>
    <row r="919" spans="1:14" x14ac:dyDescent="0.2">
      <c r="A919" s="3" t="s">
        <v>92</v>
      </c>
      <c r="B919" s="3" t="s">
        <v>6</v>
      </c>
      <c r="C919" s="41" t="s">
        <v>821</v>
      </c>
      <c r="D919" s="3" t="s">
        <v>532</v>
      </c>
      <c r="E919" s="25" t="s">
        <v>5</v>
      </c>
      <c r="F919" s="31" t="s">
        <v>43</v>
      </c>
      <c r="G919" s="103"/>
      <c r="I919" s="9">
        <v>4300</v>
      </c>
      <c r="J919" s="106">
        <f t="shared" si="92"/>
        <v>46284.812999999995</v>
      </c>
      <c r="K919" s="50">
        <v>5.38</v>
      </c>
      <c r="M919" s="50">
        <v>5.38</v>
      </c>
      <c r="N919" s="51">
        <f t="shared" si="93"/>
        <v>0.49981883889668244</v>
      </c>
    </row>
    <row r="920" spans="1:14" x14ac:dyDescent="0.2">
      <c r="A920" s="3" t="s">
        <v>92</v>
      </c>
      <c r="B920" s="3" t="s">
        <v>98</v>
      </c>
      <c r="C920" s="41" t="str">
        <f ca="1">TRIM(Table1[[#This Row],[Location]])</f>
        <v>Disney Agacia</v>
      </c>
      <c r="D920" s="3" t="s">
        <v>532</v>
      </c>
      <c r="E920" s="33" t="s">
        <v>4</v>
      </c>
      <c r="I920" s="9">
        <v>139</v>
      </c>
      <c r="J920" s="106">
        <f t="shared" si="92"/>
        <v>1496.1834899999999</v>
      </c>
      <c r="K920" s="50">
        <v>7.1942446043165464</v>
      </c>
      <c r="L920" s="50">
        <v>7.5539568345323742</v>
      </c>
      <c r="M920" s="50">
        <v>7.3741007194244599</v>
      </c>
      <c r="N920" s="51">
        <f t="shared" si="93"/>
        <v>0.68507703707991152</v>
      </c>
    </row>
    <row r="921" spans="1:14" x14ac:dyDescent="0.2">
      <c r="A921" s="3" t="s">
        <v>92</v>
      </c>
      <c r="B921" s="3" t="s">
        <v>98</v>
      </c>
      <c r="C921" s="41" t="str">
        <f ca="1">TRIM(Table1[[#This Row],[Location]])</f>
        <v>Kampung Baru Jeram</v>
      </c>
      <c r="D921" s="3" t="s">
        <v>532</v>
      </c>
      <c r="E921" s="33" t="s">
        <v>4</v>
      </c>
      <c r="I921" s="9">
        <v>77</v>
      </c>
      <c r="J921" s="106">
        <f t="shared" si="92"/>
        <v>828.82106999999996</v>
      </c>
      <c r="K921" s="50">
        <v>11.688311688311689</v>
      </c>
      <c r="M921" s="50">
        <v>11.688311688311689</v>
      </c>
      <c r="N921" s="51">
        <f t="shared" si="93"/>
        <v>1.0858807391662584</v>
      </c>
    </row>
    <row r="922" spans="1:14" x14ac:dyDescent="0.2">
      <c r="A922" s="3" t="s">
        <v>92</v>
      </c>
      <c r="B922" s="3" t="s">
        <v>98</v>
      </c>
      <c r="C922" s="41" t="str">
        <f ca="1">TRIM(Table1[[#This Row],[Location]])</f>
        <v>Kampung Baru Mambang Diawan</v>
      </c>
      <c r="D922" s="3" t="s">
        <v>532</v>
      </c>
      <c r="E922" s="33" t="s">
        <v>4</v>
      </c>
      <c r="I922" s="9">
        <v>127</v>
      </c>
      <c r="J922" s="106">
        <f t="shared" si="92"/>
        <v>1367.01657</v>
      </c>
      <c r="K922" s="50">
        <v>2.3622047244094486</v>
      </c>
      <c r="M922" s="50">
        <v>2.3622047244094486</v>
      </c>
      <c r="N922" s="51">
        <f t="shared" si="93"/>
        <v>0.21945621237743279</v>
      </c>
    </row>
    <row r="923" spans="1:14" x14ac:dyDescent="0.2">
      <c r="A923" s="3" t="s">
        <v>92</v>
      </c>
      <c r="B923" s="3" t="s">
        <v>98</v>
      </c>
      <c r="C923" s="41" t="str">
        <f ca="1">TRIM(Table1[[#This Row],[Location]])</f>
        <v>Pekan Malim Nawar</v>
      </c>
      <c r="D923" s="3" t="s">
        <v>532</v>
      </c>
      <c r="E923" s="33" t="s">
        <v>4</v>
      </c>
      <c r="I923" s="9">
        <v>116</v>
      </c>
      <c r="J923" s="106">
        <f t="shared" si="92"/>
        <v>1248.61356</v>
      </c>
      <c r="K923" s="50">
        <v>4.7413793103448274</v>
      </c>
      <c r="L923" s="50">
        <v>5.1724137931345</v>
      </c>
      <c r="M923" s="50">
        <v>4.9568965517396641</v>
      </c>
      <c r="N923" s="51">
        <f t="shared" si="93"/>
        <v>0.46051120427908698</v>
      </c>
    </row>
    <row r="924" spans="1:14" x14ac:dyDescent="0.2">
      <c r="A924" s="3" t="s">
        <v>92</v>
      </c>
      <c r="B924" s="3" t="s">
        <v>98</v>
      </c>
      <c r="C924" s="41" t="str">
        <f ca="1">TRIM(Table1[[#This Row],[Location]])</f>
        <v>Taman Bina Jaya</v>
      </c>
      <c r="D924" s="3" t="s">
        <v>532</v>
      </c>
      <c r="E924" s="33" t="s">
        <v>4</v>
      </c>
      <c r="I924" s="9">
        <v>207</v>
      </c>
      <c r="J924" s="106">
        <f t="shared" si="92"/>
        <v>2228.1293699999997</v>
      </c>
      <c r="M924" s="50">
        <v>2.8985507246376812</v>
      </c>
      <c r="N924" s="51">
        <f t="shared" si="93"/>
        <v>0.2692844345114393</v>
      </c>
    </row>
    <row r="925" spans="1:14" x14ac:dyDescent="0.2">
      <c r="A925" s="3" t="s">
        <v>92</v>
      </c>
      <c r="B925" s="3" t="s">
        <v>98</v>
      </c>
      <c r="C925" s="41" t="str">
        <f ca="1">TRIM(Table1[[#This Row],[Location]])</f>
        <v>Taman Desa Lawan Kuda</v>
      </c>
      <c r="D925" s="3" t="s">
        <v>532</v>
      </c>
      <c r="E925" s="33" t="s">
        <v>4</v>
      </c>
      <c r="I925" s="9">
        <v>163</v>
      </c>
      <c r="J925" s="106">
        <f t="shared" si="92"/>
        <v>1754.5173299999999</v>
      </c>
      <c r="M925" s="50">
        <v>6.1349693251533743</v>
      </c>
      <c r="N925" s="51">
        <f t="shared" si="93"/>
        <v>0.56995785218678863</v>
      </c>
    </row>
    <row r="926" spans="1:14" x14ac:dyDescent="0.2">
      <c r="A926" s="3" t="s">
        <v>92</v>
      </c>
      <c r="B926" s="3" t="s">
        <v>98</v>
      </c>
      <c r="C926" s="41" t="str">
        <f ca="1">TRIM(Table1[[#This Row],[Location]])</f>
        <v>Taman Kampar Putra</v>
      </c>
      <c r="D926" s="3" t="s">
        <v>532</v>
      </c>
      <c r="E926" s="33" t="s">
        <v>4</v>
      </c>
      <c r="I926" s="9">
        <v>125</v>
      </c>
      <c r="J926" s="106">
        <f t="shared" si="92"/>
        <v>1345.48875</v>
      </c>
      <c r="M926" s="50">
        <v>5.6</v>
      </c>
      <c r="N926" s="51">
        <f t="shared" si="93"/>
        <v>0.52025752747610066</v>
      </c>
    </row>
    <row r="927" spans="1:14" x14ac:dyDescent="0.2">
      <c r="A927" s="3" t="s">
        <v>92</v>
      </c>
      <c r="B927" s="3" t="s">
        <v>98</v>
      </c>
      <c r="C927" s="41" t="str">
        <f ca="1">TRIM(Table1[[#This Row],[Location]])</f>
        <v>Taman Malim Nawar</v>
      </c>
      <c r="D927" s="3" t="s">
        <v>532</v>
      </c>
      <c r="E927" s="33" t="s">
        <v>4</v>
      </c>
      <c r="I927" s="9">
        <v>62</v>
      </c>
      <c r="J927" s="106">
        <f t="shared" si="92"/>
        <v>667.36241999999993</v>
      </c>
      <c r="K927" s="50">
        <v>13.709677419354838</v>
      </c>
      <c r="L927" s="50">
        <v>2.9677419354838999</v>
      </c>
      <c r="M927" s="50">
        <v>8.3387096774193683</v>
      </c>
      <c r="N927" s="51">
        <f t="shared" si="93"/>
        <v>0.77469222841343455</v>
      </c>
    </row>
    <row r="928" spans="1:14" x14ac:dyDescent="0.2">
      <c r="A928" s="3" t="s">
        <v>92</v>
      </c>
      <c r="B928" s="3" t="s">
        <v>99</v>
      </c>
      <c r="C928" s="41" t="str">
        <f ca="1">TRIM(Table1[[#This Row],[Location]])</f>
        <v>Bandar Baru Barat</v>
      </c>
      <c r="D928" s="3" t="s">
        <v>531</v>
      </c>
      <c r="E928" s="33" t="s">
        <v>4</v>
      </c>
      <c r="I928" s="9">
        <v>100</v>
      </c>
      <c r="J928" s="106">
        <f t="shared" si="92"/>
        <v>1076.3909999999998</v>
      </c>
      <c r="K928" s="50">
        <v>5</v>
      </c>
      <c r="L928" s="50">
        <v>7.5</v>
      </c>
      <c r="M928" s="50">
        <v>6.25</v>
      </c>
      <c r="N928" s="51">
        <f t="shared" si="93"/>
        <v>0.5806445619152909</v>
      </c>
    </row>
    <row r="929" spans="1:14" x14ac:dyDescent="0.2">
      <c r="A929" s="3" t="s">
        <v>92</v>
      </c>
      <c r="B929" s="3" t="s">
        <v>99</v>
      </c>
      <c r="C929" s="41" t="str">
        <f ca="1">TRIM(Table1[[#This Row],[Location]])</f>
        <v>Bandar Baru Barat</v>
      </c>
      <c r="D929" s="3" t="s">
        <v>531</v>
      </c>
      <c r="E929" s="33" t="s">
        <v>4</v>
      </c>
      <c r="I929" s="9">
        <v>130</v>
      </c>
      <c r="J929" s="106">
        <f t="shared" si="92"/>
        <v>1399.3082999999999</v>
      </c>
      <c r="K929" s="50">
        <v>8.4615384615384617</v>
      </c>
      <c r="L929" s="50">
        <v>1</v>
      </c>
      <c r="M929" s="50">
        <v>4.7307692307692308</v>
      </c>
      <c r="N929" s="51">
        <f t="shared" si="93"/>
        <v>0.43950326840357407</v>
      </c>
    </row>
    <row r="930" spans="1:14" x14ac:dyDescent="0.2">
      <c r="A930" s="3" t="s">
        <v>92</v>
      </c>
      <c r="B930" s="3" t="s">
        <v>99</v>
      </c>
      <c r="C930" s="41" t="str">
        <f ca="1">TRIM(Table1[[#This Row],[Location]])</f>
        <v>Bandar Baru Selatan</v>
      </c>
      <c r="D930" s="3" t="s">
        <v>531</v>
      </c>
      <c r="E930" s="33" t="s">
        <v>4</v>
      </c>
      <c r="I930" s="9">
        <v>116</v>
      </c>
      <c r="J930" s="106">
        <f t="shared" si="92"/>
        <v>1248.61356</v>
      </c>
      <c r="K930" s="50">
        <v>4.7413793103448274</v>
      </c>
      <c r="L930" s="50">
        <v>5.6344827586269997</v>
      </c>
      <c r="M930" s="50">
        <v>5.1879310344859135</v>
      </c>
      <c r="N930" s="51">
        <f t="shared" si="93"/>
        <v>0.48197503084253046</v>
      </c>
    </row>
    <row r="931" spans="1:14" x14ac:dyDescent="0.2">
      <c r="A931" s="3" t="s">
        <v>92</v>
      </c>
      <c r="B931" s="3" t="s">
        <v>99</v>
      </c>
      <c r="C931" s="41" t="str">
        <f ca="1">TRIM(Table1[[#This Row],[Location]])</f>
        <v>Jalan Pasar / Lorong Pasar</v>
      </c>
      <c r="D931" s="3" t="s">
        <v>531</v>
      </c>
      <c r="E931" s="33" t="s">
        <v>4</v>
      </c>
      <c r="I931" s="9">
        <v>104</v>
      </c>
      <c r="J931" s="106">
        <f t="shared" si="92"/>
        <v>1119.4466399999999</v>
      </c>
      <c r="M931" s="50">
        <v>4.8076923076923075</v>
      </c>
      <c r="N931" s="51">
        <f t="shared" si="93"/>
        <v>0.44664966301176223</v>
      </c>
    </row>
    <row r="932" spans="1:14" x14ac:dyDescent="0.2">
      <c r="A932" s="3" t="s">
        <v>92</v>
      </c>
      <c r="B932" s="3" t="s">
        <v>99</v>
      </c>
      <c r="C932" s="41" t="str">
        <f ca="1">TRIM(Table1[[#This Row],[Location]])</f>
        <v>Kampar Sentral</v>
      </c>
      <c r="D932" s="3" t="s">
        <v>531</v>
      </c>
      <c r="E932" s="33" t="s">
        <v>4</v>
      </c>
      <c r="I932" s="9">
        <v>150</v>
      </c>
      <c r="J932" s="106">
        <f t="shared" si="92"/>
        <v>1614.5864999999999</v>
      </c>
      <c r="M932" s="50">
        <v>11.333333333333334</v>
      </c>
      <c r="N932" s="51">
        <f t="shared" si="93"/>
        <v>1.0529021389397277</v>
      </c>
    </row>
    <row r="933" spans="1:14" x14ac:dyDescent="0.2">
      <c r="A933" s="3" t="s">
        <v>92</v>
      </c>
      <c r="B933" s="3" t="s">
        <v>99</v>
      </c>
      <c r="C933" s="41" t="str">
        <f ca="1">TRIM(Table1[[#This Row],[Location]])</f>
        <v>Kampus West City</v>
      </c>
      <c r="D933" s="3" t="s">
        <v>531</v>
      </c>
      <c r="E933" s="33" t="s">
        <v>4</v>
      </c>
      <c r="I933" s="9">
        <v>206</v>
      </c>
      <c r="J933" s="106">
        <f t="shared" si="92"/>
        <v>2217.36546</v>
      </c>
      <c r="M933" s="50">
        <v>6.7961165048543686</v>
      </c>
      <c r="N933" s="51">
        <f t="shared" si="93"/>
        <v>0.63138049450983091</v>
      </c>
    </row>
    <row r="934" spans="1:14" x14ac:dyDescent="0.2">
      <c r="A934" s="3" t="s">
        <v>92</v>
      </c>
      <c r="B934" s="3" t="s">
        <v>99</v>
      </c>
      <c r="C934" s="41" t="str">
        <f ca="1">TRIM(Table1[[#This Row],[Location]])</f>
        <v>Pekan Kampar</v>
      </c>
      <c r="D934" s="3" t="s">
        <v>531</v>
      </c>
      <c r="E934" s="33" t="s">
        <v>4</v>
      </c>
      <c r="I934" s="9">
        <v>143</v>
      </c>
      <c r="J934" s="106">
        <f t="shared" si="92"/>
        <v>1539.2391299999999</v>
      </c>
      <c r="M934" s="50">
        <v>10.48951048951049</v>
      </c>
      <c r="N934" s="51">
        <f t="shared" si="93"/>
        <v>0.97450835566202687</v>
      </c>
    </row>
    <row r="935" spans="1:14" x14ac:dyDescent="0.2">
      <c r="A935" s="3" t="s">
        <v>92</v>
      </c>
      <c r="B935" s="3" t="s">
        <v>99</v>
      </c>
      <c r="C935" s="41" t="str">
        <f ca="1">TRIM(Table1[[#This Row],[Location]])</f>
        <v>Pusat Perdagangan Bandar Kampar</v>
      </c>
      <c r="D935" s="3" t="s">
        <v>531</v>
      </c>
      <c r="E935" s="33" t="s">
        <v>4</v>
      </c>
      <c r="I935" s="9">
        <v>148</v>
      </c>
      <c r="J935" s="106">
        <f t="shared" si="92"/>
        <v>1593.0586799999999</v>
      </c>
      <c r="M935" s="50">
        <v>24.324324324324323</v>
      </c>
      <c r="N935" s="51">
        <f t="shared" si="93"/>
        <v>2.2598058625892401</v>
      </c>
    </row>
    <row r="936" spans="1:14" x14ac:dyDescent="0.2">
      <c r="A936" s="3" t="s">
        <v>92</v>
      </c>
      <c r="B936" s="3" t="s">
        <v>99</v>
      </c>
      <c r="C936" s="41" t="str">
        <f ca="1">TRIM(Table1[[#This Row],[Location]])</f>
        <v>Taman Aman, Mambang Diawan</v>
      </c>
      <c r="D936" s="3" t="s">
        <v>531</v>
      </c>
      <c r="E936" s="33" t="s">
        <v>4</v>
      </c>
      <c r="I936" s="9">
        <v>106</v>
      </c>
      <c r="J936" s="106">
        <f t="shared" si="92"/>
        <v>1140.9744599999999</v>
      </c>
      <c r="K936" s="50">
        <v>6.6037735849056602</v>
      </c>
      <c r="L936" s="50">
        <v>12.264159433962</v>
      </c>
      <c r="M936" s="50">
        <v>9.4339665094338301</v>
      </c>
      <c r="N936" s="51">
        <f t="shared" si="93"/>
        <v>0.87644501615899728</v>
      </c>
    </row>
    <row r="937" spans="1:14" x14ac:dyDescent="0.2">
      <c r="A937" s="3" t="s">
        <v>92</v>
      </c>
      <c r="B937" s="3" t="s">
        <v>99</v>
      </c>
      <c r="C937" s="41" t="str">
        <f ca="1">TRIM(Table1[[#This Row],[Location]])</f>
        <v>Taman Aman, Mambang Diawan</v>
      </c>
      <c r="D937" s="3" t="s">
        <v>531</v>
      </c>
      <c r="E937" s="33" t="s">
        <v>4</v>
      </c>
      <c r="I937" s="9">
        <v>89</v>
      </c>
      <c r="J937" s="106">
        <f t="shared" si="92"/>
        <v>957.98798999999997</v>
      </c>
      <c r="M937" s="50">
        <v>7.8651685393258424</v>
      </c>
      <c r="N937" s="51">
        <f t="shared" si="93"/>
        <v>0.73069877454508525</v>
      </c>
    </row>
    <row r="938" spans="1:14" x14ac:dyDescent="0.2">
      <c r="A938" s="3" t="s">
        <v>92</v>
      </c>
      <c r="B938" s="3" t="s">
        <v>99</v>
      </c>
      <c r="C938" s="41" t="str">
        <f ca="1">TRIM(Table1[[#This Row],[Location]])</f>
        <v>Taman Angkasa</v>
      </c>
      <c r="D938" s="3" t="s">
        <v>531</v>
      </c>
      <c r="E938" s="33" t="s">
        <v>4</v>
      </c>
      <c r="I938" s="9">
        <v>118</v>
      </c>
      <c r="J938" s="106">
        <f t="shared" si="92"/>
        <v>1270.1413799999998</v>
      </c>
      <c r="K938" s="50">
        <v>8.4745762711864412</v>
      </c>
      <c r="L938" s="50">
        <v>12.711864467797</v>
      </c>
      <c r="M938" s="50">
        <v>10.593220369491721</v>
      </c>
      <c r="N938" s="51">
        <f t="shared" si="93"/>
        <v>0.98414332811450511</v>
      </c>
    </row>
    <row r="939" spans="1:14" x14ac:dyDescent="0.2">
      <c r="A939" s="3" t="s">
        <v>92</v>
      </c>
      <c r="B939" s="3" t="s">
        <v>99</v>
      </c>
      <c r="C939" s="41" t="str">
        <f ca="1">TRIM(Table1[[#This Row],[Location]])</f>
        <v>Taman Bandar Baru Kampar</v>
      </c>
      <c r="D939" s="3" t="s">
        <v>531</v>
      </c>
      <c r="E939" s="33" t="s">
        <v>4</v>
      </c>
      <c r="I939" s="9">
        <v>111</v>
      </c>
      <c r="J939" s="106">
        <f t="shared" si="92"/>
        <v>1194.7940099999998</v>
      </c>
      <c r="K939" s="50">
        <v>9.0090090090090094</v>
      </c>
      <c r="L939" s="50">
        <v>16.936936936936938</v>
      </c>
      <c r="M939" s="50">
        <v>12.972972972972974</v>
      </c>
      <c r="N939" s="51">
        <f t="shared" si="93"/>
        <v>1.2052297933809284</v>
      </c>
    </row>
    <row r="940" spans="1:14" x14ac:dyDescent="0.2">
      <c r="A940" s="3" t="s">
        <v>92</v>
      </c>
      <c r="B940" s="3" t="s">
        <v>99</v>
      </c>
      <c r="C940" s="41" t="str">
        <f ca="1">TRIM(Table1[[#This Row],[Location]])</f>
        <v>Taman Bandar Baru Kampar</v>
      </c>
      <c r="D940" s="3" t="s">
        <v>531</v>
      </c>
      <c r="E940" s="33" t="s">
        <v>4</v>
      </c>
      <c r="I940" s="9">
        <v>133</v>
      </c>
      <c r="J940" s="106">
        <f t="shared" si="92"/>
        <v>1431.6000299999998</v>
      </c>
      <c r="K940" s="50">
        <v>9.022556390977444</v>
      </c>
      <c r="L940" s="50">
        <v>17.293233827680002</v>
      </c>
      <c r="M940" s="50">
        <v>13.157895109328724</v>
      </c>
      <c r="N940" s="51">
        <f t="shared" si="93"/>
        <v>1.2224096386373642</v>
      </c>
    </row>
    <row r="941" spans="1:14" x14ac:dyDescent="0.2">
      <c r="A941" s="3" t="s">
        <v>92</v>
      </c>
      <c r="B941" s="3" t="s">
        <v>99</v>
      </c>
      <c r="C941" s="41" t="str">
        <f ca="1">TRIM(Table1[[#This Row],[Location]])</f>
        <v>Taman Bandar Baru Kampar</v>
      </c>
      <c r="D941" s="3" t="s">
        <v>531</v>
      </c>
      <c r="E941" s="33" t="s">
        <v>4</v>
      </c>
      <c r="I941" s="9">
        <v>171</v>
      </c>
      <c r="J941" s="106">
        <f t="shared" si="92"/>
        <v>1840.6286099999998</v>
      </c>
      <c r="K941" s="50">
        <v>8.7719298245614041</v>
      </c>
      <c r="L941" s="50">
        <v>12.2871754386</v>
      </c>
      <c r="M941" s="50">
        <v>10.529552631580703</v>
      </c>
      <c r="N941" s="51">
        <f t="shared" si="93"/>
        <v>0.97822839598850819</v>
      </c>
    </row>
    <row r="942" spans="1:14" x14ac:dyDescent="0.2">
      <c r="A942" s="3" t="s">
        <v>92</v>
      </c>
      <c r="B942" s="3" t="s">
        <v>99</v>
      </c>
      <c r="C942" s="41" t="str">
        <f ca="1">TRIM(Table1[[#This Row],[Location]])</f>
        <v>Taman Bandar Baru Kampar</v>
      </c>
      <c r="D942" s="3" t="s">
        <v>531</v>
      </c>
      <c r="E942" s="33" t="s">
        <v>4</v>
      </c>
      <c r="I942" s="9">
        <v>271</v>
      </c>
      <c r="J942" s="106">
        <f t="shared" si="92"/>
        <v>2917.0196099999998</v>
      </c>
      <c r="K942" s="50">
        <v>5.9040590405904059</v>
      </c>
      <c r="L942" s="50">
        <v>1.3321332133199999</v>
      </c>
      <c r="M942" s="50">
        <v>3.6180961269552028</v>
      </c>
      <c r="N942" s="51">
        <f t="shared" si="93"/>
        <v>0.33613245449653034</v>
      </c>
    </row>
    <row r="943" spans="1:14" x14ac:dyDescent="0.2">
      <c r="A943" s="3" t="s">
        <v>92</v>
      </c>
      <c r="B943" s="3" t="s">
        <v>99</v>
      </c>
      <c r="C943" s="41" t="str">
        <f ca="1">TRIM(Table1[[#This Row],[Location]])</f>
        <v>Taman Golden Dragon</v>
      </c>
      <c r="D943" s="3" t="s">
        <v>531</v>
      </c>
      <c r="E943" s="33" t="s">
        <v>4</v>
      </c>
      <c r="I943" s="9">
        <v>240</v>
      </c>
      <c r="J943" s="106">
        <f t="shared" si="92"/>
        <v>2583.3383999999996</v>
      </c>
      <c r="M943" s="50">
        <v>3.3333333333333335</v>
      </c>
      <c r="N943" s="51">
        <f t="shared" si="93"/>
        <v>0.30967709968815521</v>
      </c>
    </row>
    <row r="944" spans="1:14" x14ac:dyDescent="0.2">
      <c r="A944" s="3" t="s">
        <v>92</v>
      </c>
      <c r="B944" s="3" t="s">
        <v>99</v>
      </c>
      <c r="C944" s="41" t="str">
        <f ca="1">TRIM(Table1[[#This Row],[Location]])</f>
        <v>Taman Kampar Perdana</v>
      </c>
      <c r="D944" s="3" t="s">
        <v>531</v>
      </c>
      <c r="E944" s="33" t="s">
        <v>4</v>
      </c>
      <c r="I944" s="9">
        <v>125</v>
      </c>
      <c r="J944" s="106">
        <f t="shared" si="92"/>
        <v>1345.48875</v>
      </c>
      <c r="K944" s="50">
        <v>6</v>
      </c>
      <c r="L944" s="50">
        <v>8</v>
      </c>
      <c r="M944" s="50">
        <v>7</v>
      </c>
      <c r="N944" s="51">
        <f t="shared" si="93"/>
        <v>0.6503219093451259</v>
      </c>
    </row>
    <row r="945" spans="1:14" x14ac:dyDescent="0.2">
      <c r="A945" s="3" t="s">
        <v>92</v>
      </c>
      <c r="B945" s="3" t="s">
        <v>99</v>
      </c>
      <c r="C945" s="41" t="str">
        <f ca="1">TRIM(Table1[[#This Row],[Location]])</f>
        <v>Taman Kampar Permai (De Green)</v>
      </c>
      <c r="D945" s="3" t="s">
        <v>531</v>
      </c>
      <c r="E945" s="33" t="s">
        <v>4</v>
      </c>
      <c r="I945" s="9">
        <v>126</v>
      </c>
      <c r="J945" s="106">
        <f t="shared" si="92"/>
        <v>1356.2526599999999</v>
      </c>
      <c r="M945" s="50">
        <v>12.301587301587302</v>
      </c>
      <c r="N945" s="51">
        <f t="shared" si="93"/>
        <v>1.1428559631348585</v>
      </c>
    </row>
    <row r="946" spans="1:14" x14ac:dyDescent="0.2">
      <c r="A946" s="3" t="s">
        <v>92</v>
      </c>
      <c r="B946" s="3" t="s">
        <v>99</v>
      </c>
      <c r="C946" s="41" t="str">
        <f ca="1">TRIM(Table1[[#This Row],[Location]])</f>
        <v>Taman Karang Damai</v>
      </c>
      <c r="D946" s="3" t="s">
        <v>531</v>
      </c>
      <c r="E946" s="33" t="s">
        <v>4</v>
      </c>
      <c r="I946" s="9">
        <v>127</v>
      </c>
      <c r="J946" s="106">
        <f t="shared" si="92"/>
        <v>1367.01657</v>
      </c>
      <c r="M946" s="50">
        <v>6.2992125984251972</v>
      </c>
      <c r="N946" s="51">
        <f t="shared" si="93"/>
        <v>0.58521656633982089</v>
      </c>
    </row>
    <row r="947" spans="1:14" x14ac:dyDescent="0.2">
      <c r="A947" s="3" t="s">
        <v>92</v>
      </c>
      <c r="B947" s="3" t="s">
        <v>99</v>
      </c>
      <c r="C947" s="41" t="str">
        <f ca="1">TRIM(Table1[[#This Row],[Location]])</f>
        <v>Taman Kolej Perdana</v>
      </c>
      <c r="D947" s="3" t="s">
        <v>531</v>
      </c>
      <c r="E947" s="33" t="s">
        <v>4</v>
      </c>
      <c r="I947" s="9">
        <v>121</v>
      </c>
      <c r="J947" s="106">
        <f t="shared" si="92"/>
        <v>1302.4331099999999</v>
      </c>
      <c r="K947" s="50">
        <v>8.2644628099173545</v>
      </c>
      <c r="L947" s="50">
        <v>11.572479338842999</v>
      </c>
      <c r="M947" s="50">
        <v>9.9184710743801769</v>
      </c>
      <c r="N947" s="51">
        <f t="shared" si="93"/>
        <v>0.92145700669647412</v>
      </c>
    </row>
    <row r="948" spans="1:14" x14ac:dyDescent="0.2">
      <c r="A948" s="3" t="s">
        <v>92</v>
      </c>
      <c r="B948" s="3" t="s">
        <v>99</v>
      </c>
      <c r="C948" s="41" t="str">
        <f ca="1">TRIM(Table1[[#This Row],[Location]])</f>
        <v>Taman Kwong Yik Realty</v>
      </c>
      <c r="D948" s="3" t="s">
        <v>531</v>
      </c>
      <c r="E948" s="33" t="s">
        <v>4</v>
      </c>
      <c r="I948" s="9">
        <v>81</v>
      </c>
      <c r="J948" s="106">
        <f t="shared" si="92"/>
        <v>871.87670999999989</v>
      </c>
      <c r="M948" s="50">
        <v>3.3333333333333335</v>
      </c>
      <c r="N948" s="51">
        <f t="shared" si="93"/>
        <v>0.30967709968815521</v>
      </c>
    </row>
    <row r="949" spans="1:14" x14ac:dyDescent="0.2">
      <c r="A949" s="3" t="s">
        <v>92</v>
      </c>
      <c r="B949" s="3" t="s">
        <v>99</v>
      </c>
      <c r="C949" s="41" t="str">
        <f ca="1">TRIM(Table1[[#This Row],[Location]])</f>
        <v>Taman Perak Indah</v>
      </c>
      <c r="D949" s="3" t="s">
        <v>531</v>
      </c>
      <c r="E949" s="33" t="s">
        <v>4</v>
      </c>
      <c r="I949" s="9">
        <v>139</v>
      </c>
      <c r="J949" s="106">
        <f t="shared" si="92"/>
        <v>1496.1834899999999</v>
      </c>
      <c r="M949" s="50">
        <v>5.7553956834532372</v>
      </c>
      <c r="N949" s="51">
        <f t="shared" si="93"/>
        <v>0.53469427284285787</v>
      </c>
    </row>
    <row r="950" spans="1:14" x14ac:dyDescent="0.2">
      <c r="A950" s="3" t="s">
        <v>92</v>
      </c>
      <c r="B950" s="3" t="s">
        <v>99</v>
      </c>
      <c r="C950" s="41" t="str">
        <f ca="1">TRIM(Table1[[#This Row],[Location]])</f>
        <v>Taman Perak Mewah</v>
      </c>
      <c r="D950" s="3" t="s">
        <v>531</v>
      </c>
      <c r="E950" s="33" t="s">
        <v>4</v>
      </c>
      <c r="I950" s="9">
        <v>116</v>
      </c>
      <c r="J950" s="106">
        <f t="shared" si="92"/>
        <v>1248.61356</v>
      </c>
      <c r="M950" s="50">
        <v>8.6206896551724146</v>
      </c>
      <c r="N950" s="51">
        <f t="shared" si="93"/>
        <v>0.80088905091764273</v>
      </c>
    </row>
    <row r="951" spans="1:14" x14ac:dyDescent="0.2">
      <c r="A951" s="3" t="s">
        <v>92</v>
      </c>
      <c r="B951" s="3" t="s">
        <v>99</v>
      </c>
      <c r="C951" s="41" t="str">
        <f ca="1">TRIM(Table1[[#This Row],[Location]])</f>
        <v>Taman Sejahtera Jaya,Kampar</v>
      </c>
      <c r="D951" s="3" t="s">
        <v>531</v>
      </c>
      <c r="E951" s="33" t="s">
        <v>4</v>
      </c>
      <c r="I951" s="9">
        <v>112</v>
      </c>
      <c r="J951" s="106">
        <f t="shared" si="92"/>
        <v>1205.55792</v>
      </c>
      <c r="K951" s="50">
        <v>6.25</v>
      </c>
      <c r="L951" s="50">
        <v>6.6964285714285712</v>
      </c>
      <c r="M951" s="50">
        <v>6.4732142857142856</v>
      </c>
      <c r="N951" s="51">
        <f t="shared" si="93"/>
        <v>0.60138186769797985</v>
      </c>
    </row>
    <row r="952" spans="1:14" x14ac:dyDescent="0.2">
      <c r="A952" s="3" t="s">
        <v>92</v>
      </c>
      <c r="B952" s="3" t="s">
        <v>99</v>
      </c>
      <c r="C952" s="41" t="str">
        <f ca="1">TRIM(Table1[[#This Row],[Location]])</f>
        <v>Taman Siswa</v>
      </c>
      <c r="D952" s="3" t="s">
        <v>531</v>
      </c>
      <c r="E952" s="33" t="s">
        <v>4</v>
      </c>
      <c r="I952" s="9">
        <v>160</v>
      </c>
      <c r="J952" s="106">
        <f t="shared" si="92"/>
        <v>1722.2255999999998</v>
      </c>
      <c r="M952" s="50">
        <v>6.875</v>
      </c>
      <c r="N952" s="51">
        <f t="shared" si="93"/>
        <v>0.63870901810682001</v>
      </c>
    </row>
    <row r="953" spans="1:14" x14ac:dyDescent="0.2">
      <c r="A953" s="3" t="s">
        <v>92</v>
      </c>
      <c r="B953" s="3" t="s">
        <v>99</v>
      </c>
      <c r="C953" s="41" t="str">
        <f ca="1">TRIM(Table1[[#This Row],[Location]])</f>
        <v>Taman Sri Kampar</v>
      </c>
      <c r="D953" s="3" t="s">
        <v>531</v>
      </c>
      <c r="E953" s="33" t="s">
        <v>4</v>
      </c>
      <c r="I953" s="9">
        <v>84</v>
      </c>
      <c r="J953" s="106">
        <f t="shared" si="92"/>
        <v>904.16843999999992</v>
      </c>
      <c r="M953" s="50">
        <v>11.904761904761905</v>
      </c>
      <c r="N953" s="51">
        <f t="shared" si="93"/>
        <v>1.1059896417434114</v>
      </c>
    </row>
    <row r="954" spans="1:14" x14ac:dyDescent="0.2">
      <c r="A954" s="3" t="s">
        <v>92</v>
      </c>
      <c r="B954" s="3" t="s">
        <v>99</v>
      </c>
      <c r="C954" s="41" t="str">
        <f ca="1">TRIM(Table1[[#This Row],[Location]])</f>
        <v>Taman Tasek Emas</v>
      </c>
      <c r="D954" s="3" t="s">
        <v>531</v>
      </c>
      <c r="E954" s="33" t="s">
        <v>4</v>
      </c>
      <c r="I954" s="9">
        <v>139</v>
      </c>
      <c r="J954" s="106">
        <f t="shared" si="92"/>
        <v>1496.1834899999999</v>
      </c>
      <c r="M954" s="50">
        <v>6.4748201438848918</v>
      </c>
      <c r="N954" s="51">
        <f t="shared" si="93"/>
        <v>0.60153105694821507</v>
      </c>
    </row>
    <row r="955" spans="1:14" x14ac:dyDescent="0.2">
      <c r="A955" s="3" t="s">
        <v>92</v>
      </c>
      <c r="B955" s="3" t="s">
        <v>99</v>
      </c>
      <c r="C955" s="41" t="str">
        <f ca="1">TRIM(Table1[[#This Row],[Location]])</f>
        <v>Taman Tiara Kampar</v>
      </c>
      <c r="D955" s="3" t="s">
        <v>531</v>
      </c>
      <c r="E955" s="33" t="s">
        <v>4</v>
      </c>
      <c r="I955" s="9">
        <v>128</v>
      </c>
      <c r="J955" s="106">
        <f t="shared" si="92"/>
        <v>1377.7804799999999</v>
      </c>
      <c r="K955" s="50">
        <v>7.8125</v>
      </c>
      <c r="L955" s="50">
        <v>12.5</v>
      </c>
      <c r="M955" s="50">
        <v>10.15625</v>
      </c>
      <c r="N955" s="51">
        <f t="shared" si="93"/>
        <v>0.9435474131123478</v>
      </c>
    </row>
    <row r="956" spans="1:14" x14ac:dyDescent="0.2">
      <c r="A956" s="3" t="s">
        <v>92</v>
      </c>
      <c r="B956" s="3" t="s">
        <v>99</v>
      </c>
      <c r="C956" s="41" t="str">
        <f ca="1">TRIM(Table1[[#This Row],[Location]])</f>
        <v>Kampung Baru Lawan Kuda</v>
      </c>
      <c r="D956" s="3" t="s">
        <v>533</v>
      </c>
      <c r="E956" s="33" t="s">
        <v>4</v>
      </c>
      <c r="I956" s="9">
        <v>145</v>
      </c>
      <c r="J956" s="106">
        <f t="shared" si="92"/>
        <v>1560.76695</v>
      </c>
      <c r="M956" s="50">
        <v>3.103448275862069</v>
      </c>
      <c r="N956" s="51">
        <f t="shared" si="93"/>
        <v>0.28832005833035135</v>
      </c>
    </row>
    <row r="957" spans="1:14" x14ac:dyDescent="0.2">
      <c r="A957" s="3" t="s">
        <v>92</v>
      </c>
      <c r="B957" s="29" t="s">
        <v>99</v>
      </c>
      <c r="C957" s="41" t="str">
        <f ca="1">TRIM(Table1[[#This Row],[Location]])</f>
        <v>Lotus's Kampar (formerly known as Tesco Kampar)</v>
      </c>
      <c r="D957" s="3" t="s">
        <v>532</v>
      </c>
      <c r="E957" s="25" t="s">
        <v>5</v>
      </c>
      <c r="F957" s="31" t="s">
        <v>43</v>
      </c>
      <c r="G957" s="103">
        <v>14</v>
      </c>
      <c r="H957" s="8">
        <v>17</v>
      </c>
      <c r="I957" s="9">
        <v>15.5</v>
      </c>
      <c r="J957" s="106">
        <f t="shared" si="92"/>
        <v>166.84060499999998</v>
      </c>
      <c r="K957" s="50">
        <v>88.26</v>
      </c>
      <c r="L957" s="50">
        <v>204.52</v>
      </c>
      <c r="M957" s="50">
        <v>146.39000000000001</v>
      </c>
      <c r="N957" s="51">
        <f t="shared" si="93"/>
        <v>13.600089187004713</v>
      </c>
    </row>
    <row r="958" spans="1:14" x14ac:dyDescent="0.2">
      <c r="A958" s="3" t="s">
        <v>92</v>
      </c>
      <c r="B958" s="3" t="s">
        <v>99</v>
      </c>
      <c r="C958" s="41" t="str">
        <f ca="1">TRIM(Table1[[#This Row],[Location]])</f>
        <v>Lotus's Kampar (formerly known as Tesco Kampar)</v>
      </c>
      <c r="D958" s="3" t="s">
        <v>532</v>
      </c>
      <c r="E958" s="25" t="s">
        <v>5</v>
      </c>
      <c r="F958" s="31" t="s">
        <v>43</v>
      </c>
      <c r="G958" s="103">
        <v>30</v>
      </c>
      <c r="H958" s="8">
        <v>65</v>
      </c>
      <c r="I958" s="9">
        <v>47.5</v>
      </c>
      <c r="J958" s="106">
        <f t="shared" si="92"/>
        <v>511.28572499999996</v>
      </c>
      <c r="K958" s="50">
        <v>61.89</v>
      </c>
      <c r="L958" s="50">
        <v>109.79</v>
      </c>
      <c r="M958" s="50">
        <v>85.84</v>
      </c>
      <c r="N958" s="51">
        <f t="shared" si="93"/>
        <v>7.9748046711693723</v>
      </c>
    </row>
    <row r="959" spans="1:14" x14ac:dyDescent="0.2">
      <c r="A959" s="3" t="s">
        <v>92</v>
      </c>
      <c r="B959" s="3" t="s">
        <v>99</v>
      </c>
      <c r="C959" s="41" t="str">
        <f ca="1">TRIM(Table1[[#This Row],[Location]])</f>
        <v>Lotus's Kampar (formerly known as Tesco Kampar)</v>
      </c>
      <c r="D959" s="3" t="s">
        <v>532</v>
      </c>
      <c r="E959" s="25" t="s">
        <v>5</v>
      </c>
      <c r="F959" s="31" t="s">
        <v>43</v>
      </c>
      <c r="G959" s="103">
        <v>79</v>
      </c>
      <c r="H959" s="8">
        <v>143</v>
      </c>
      <c r="I959" s="9">
        <v>111</v>
      </c>
      <c r="J959" s="106">
        <f t="shared" si="92"/>
        <v>1194.7940099999998</v>
      </c>
      <c r="K959" s="50">
        <v>48.44</v>
      </c>
      <c r="L959" s="50">
        <v>83.96</v>
      </c>
      <c r="M959" s="50">
        <v>66.199999999999989</v>
      </c>
      <c r="N959" s="51">
        <f t="shared" si="93"/>
        <v>6.1501871998067603</v>
      </c>
    </row>
    <row r="960" spans="1:14" x14ac:dyDescent="0.2">
      <c r="A960" s="3" t="s">
        <v>92</v>
      </c>
      <c r="B960" s="3" t="s">
        <v>100</v>
      </c>
      <c r="C960" s="73" t="str">
        <f ca="1">TRIM(Table1[[#This Row],[Location]])</f>
        <v>Kerian Sentral Mall</v>
      </c>
      <c r="D960" s="3" t="s">
        <v>532</v>
      </c>
      <c r="E960" s="25" t="s">
        <v>5</v>
      </c>
      <c r="F960" s="32" t="s">
        <v>43</v>
      </c>
      <c r="G960" s="103">
        <v>26</v>
      </c>
      <c r="H960" s="8">
        <v>150</v>
      </c>
      <c r="I960" s="9">
        <v>88</v>
      </c>
      <c r="J960" s="106">
        <f t="shared" si="92"/>
        <v>947.22407999999996</v>
      </c>
      <c r="K960" s="50">
        <v>64.56</v>
      </c>
      <c r="L960" s="50">
        <v>161.4</v>
      </c>
      <c r="M960" s="50">
        <v>112.98</v>
      </c>
      <c r="N960" s="51">
        <f t="shared" si="93"/>
        <v>10.496195616830331</v>
      </c>
    </row>
    <row r="961" spans="1:14" x14ac:dyDescent="0.2">
      <c r="A961" s="3" t="s">
        <v>92</v>
      </c>
      <c r="B961" s="3" t="s">
        <v>100</v>
      </c>
      <c r="C961" s="73" t="str">
        <f ca="1">TRIM(Table1[[#This Row],[Location]])</f>
        <v>Kerian Sentral Mall</v>
      </c>
      <c r="D961" s="3" t="s">
        <v>532</v>
      </c>
      <c r="E961" s="25" t="s">
        <v>5</v>
      </c>
      <c r="F961" s="32" t="s">
        <v>43</v>
      </c>
      <c r="G961" s="103">
        <v>12</v>
      </c>
      <c r="I961" s="9">
        <v>12</v>
      </c>
      <c r="J961" s="106">
        <f t="shared" si="92"/>
        <v>129.16692</v>
      </c>
      <c r="K961" s="50">
        <v>250.23</v>
      </c>
      <c r="L961" s="50">
        <v>252.19</v>
      </c>
      <c r="M961" s="50">
        <v>251.20999999999998</v>
      </c>
      <c r="N961" s="51">
        <f t="shared" si="93"/>
        <v>23.338195263798436</v>
      </c>
    </row>
    <row r="962" spans="1:14" x14ac:dyDescent="0.2">
      <c r="A962" s="3" t="s">
        <v>92</v>
      </c>
      <c r="B962" s="3" t="s">
        <v>100</v>
      </c>
      <c r="C962" s="73" t="str">
        <f ca="1">TRIM(Table1[[#This Row],[Location]])</f>
        <v>Kerian Sentral Mall</v>
      </c>
      <c r="D962" s="3" t="s">
        <v>532</v>
      </c>
      <c r="E962" s="25" t="s">
        <v>5</v>
      </c>
      <c r="F962" s="32">
        <v>1</v>
      </c>
      <c r="G962" s="103">
        <v>36</v>
      </c>
      <c r="H962" s="8">
        <v>145</v>
      </c>
      <c r="I962" s="9">
        <v>90.5</v>
      </c>
      <c r="J962" s="106">
        <f t="shared" ref="J962:J1025" si="94">I962*10.76391</f>
        <v>974.13385499999993</v>
      </c>
      <c r="K962" s="50">
        <v>68.97</v>
      </c>
      <c r="L962" s="50">
        <v>150.63999999999999</v>
      </c>
      <c r="M962" s="50">
        <v>109.80499999999999</v>
      </c>
      <c r="N962" s="51">
        <f t="shared" ref="N962:N1025" si="95">M962/10.7639</f>
        <v>10.201228179377363</v>
      </c>
    </row>
    <row r="963" spans="1:14" x14ac:dyDescent="0.2">
      <c r="A963" s="3" t="s">
        <v>92</v>
      </c>
      <c r="B963" s="3" t="s">
        <v>100</v>
      </c>
      <c r="C963" s="73" t="str">
        <f ca="1">TRIM(Table1[[#This Row],[Location]])</f>
        <v>Kerian Sentral Mall</v>
      </c>
      <c r="D963" s="3" t="s">
        <v>532</v>
      </c>
      <c r="E963" s="25" t="s">
        <v>5</v>
      </c>
      <c r="F963" s="32">
        <v>1</v>
      </c>
      <c r="G963" s="103">
        <v>10</v>
      </c>
      <c r="H963" s="8">
        <v>13</v>
      </c>
      <c r="I963" s="9">
        <v>11.5</v>
      </c>
      <c r="J963" s="106">
        <f t="shared" si="94"/>
        <v>123.78496499999999</v>
      </c>
      <c r="K963" s="50">
        <v>190.78</v>
      </c>
      <c r="L963" s="50">
        <v>240.7</v>
      </c>
      <c r="M963" s="50">
        <v>215.74</v>
      </c>
      <c r="N963" s="51">
        <f t="shared" si="95"/>
        <v>20.042921246016778</v>
      </c>
    </row>
    <row r="964" spans="1:14" x14ac:dyDescent="0.2">
      <c r="A964" s="3" t="s">
        <v>92</v>
      </c>
      <c r="B964" s="3" t="s">
        <v>101</v>
      </c>
      <c r="C964" s="41" t="str">
        <f ca="1">TRIM(Table1[[#This Row],[Location]])</f>
        <v>Bandar Baru Batu Gajah</v>
      </c>
      <c r="D964" s="3" t="s">
        <v>533</v>
      </c>
      <c r="E964" s="33" t="s">
        <v>4</v>
      </c>
      <c r="I964" s="9">
        <v>156</v>
      </c>
      <c r="J964" s="106">
        <f t="shared" si="94"/>
        <v>1679.1699599999999</v>
      </c>
      <c r="M964" s="50">
        <v>10.897435897435898</v>
      </c>
      <c r="N964" s="51">
        <f t="shared" si="95"/>
        <v>1.0124059028266612</v>
      </c>
    </row>
    <row r="965" spans="1:14" x14ac:dyDescent="0.2">
      <c r="A965" s="3" t="s">
        <v>92</v>
      </c>
      <c r="B965" s="3" t="s">
        <v>101</v>
      </c>
      <c r="C965" s="41" t="str">
        <f ca="1">TRIM(Table1[[#This Row],[Location]])</f>
        <v>Pekan Batu Gajah</v>
      </c>
      <c r="D965" s="3" t="s">
        <v>533</v>
      </c>
      <c r="E965" s="33" t="s">
        <v>4</v>
      </c>
      <c r="I965" s="9">
        <v>128</v>
      </c>
      <c r="J965" s="106">
        <f t="shared" si="94"/>
        <v>1377.7804799999999</v>
      </c>
      <c r="M965" s="50">
        <v>11.71875</v>
      </c>
      <c r="N965" s="51">
        <f t="shared" si="95"/>
        <v>1.0887085535911705</v>
      </c>
    </row>
    <row r="966" spans="1:14" x14ac:dyDescent="0.2">
      <c r="A966" s="3" t="s">
        <v>92</v>
      </c>
      <c r="B966" s="3" t="s">
        <v>101</v>
      </c>
      <c r="C966" s="41" t="str">
        <f ca="1">TRIM(Table1[[#This Row],[Location]])</f>
        <v>Taman Batu Gajah Perdana</v>
      </c>
      <c r="D966" s="3" t="s">
        <v>533</v>
      </c>
      <c r="E966" s="33" t="s">
        <v>4</v>
      </c>
      <c r="I966" s="9">
        <v>126</v>
      </c>
      <c r="J966" s="106">
        <f t="shared" si="94"/>
        <v>1356.2526599999999</v>
      </c>
      <c r="M966" s="50">
        <v>10.317460317460318</v>
      </c>
      <c r="N966" s="51">
        <f t="shared" si="95"/>
        <v>0.95852435617762322</v>
      </c>
    </row>
    <row r="967" spans="1:14" x14ac:dyDescent="0.2">
      <c r="A967" s="3" t="s">
        <v>92</v>
      </c>
      <c r="B967" s="3" t="s">
        <v>101</v>
      </c>
      <c r="C967" s="41" t="str">
        <f ca="1">TRIM(Table1[[#This Row],[Location]])</f>
        <v>Taman Orkid, Batu Gajah</v>
      </c>
      <c r="D967" s="3" t="s">
        <v>533</v>
      </c>
      <c r="E967" s="33" t="s">
        <v>4</v>
      </c>
      <c r="I967" s="9">
        <v>117</v>
      </c>
      <c r="J967" s="106">
        <f t="shared" si="94"/>
        <v>1259.3774699999999</v>
      </c>
      <c r="M967" s="50">
        <v>13.675213675213675</v>
      </c>
      <c r="N967" s="51">
        <f t="shared" si="95"/>
        <v>1.2704701525667903</v>
      </c>
    </row>
    <row r="968" spans="1:14" x14ac:dyDescent="0.2">
      <c r="A968" s="3" t="s">
        <v>92</v>
      </c>
      <c r="B968" s="3" t="s">
        <v>101</v>
      </c>
      <c r="C968" s="41" t="str">
        <f ca="1">TRIM(Table1[[#This Row],[Location]])</f>
        <v>Taman Saujana Batu Gajah</v>
      </c>
      <c r="D968" s="3" t="s">
        <v>533</v>
      </c>
      <c r="E968" s="33" t="s">
        <v>4</v>
      </c>
      <c r="I968" s="9">
        <v>106</v>
      </c>
      <c r="J968" s="106">
        <f t="shared" si="94"/>
        <v>1140.9744599999999</v>
      </c>
      <c r="M968" s="50">
        <v>22.641509433962263</v>
      </c>
      <c r="N968" s="51">
        <f t="shared" si="95"/>
        <v>2.1034670922214311</v>
      </c>
    </row>
    <row r="969" spans="1:14" x14ac:dyDescent="0.2">
      <c r="A969" s="3" t="s">
        <v>92</v>
      </c>
      <c r="B969" s="3" t="s">
        <v>101</v>
      </c>
      <c r="C969" s="41" t="str">
        <f ca="1">TRIM(Table1[[#This Row],[Location]])</f>
        <v>Eden Park, Pusing</v>
      </c>
      <c r="D969" s="3" t="s">
        <v>533</v>
      </c>
      <c r="E969" s="33" t="s">
        <v>4</v>
      </c>
      <c r="I969" s="9">
        <v>136</v>
      </c>
      <c r="J969" s="106">
        <f t="shared" si="94"/>
        <v>1463.89176</v>
      </c>
      <c r="M969" s="50">
        <v>5.882352941176471</v>
      </c>
      <c r="N969" s="51">
        <f t="shared" si="95"/>
        <v>0.54648899944968565</v>
      </c>
    </row>
    <row r="970" spans="1:14" x14ac:dyDescent="0.2">
      <c r="A970" s="3" t="s">
        <v>92</v>
      </c>
      <c r="B970" s="3" t="s">
        <v>101</v>
      </c>
      <c r="C970" s="41" t="str">
        <f ca="1">TRIM(Table1[[#This Row],[Location]])</f>
        <v>Eden Park, Pusing</v>
      </c>
      <c r="D970" s="3" t="s">
        <v>533</v>
      </c>
      <c r="E970" s="33" t="s">
        <v>4</v>
      </c>
      <c r="I970" s="9">
        <v>187</v>
      </c>
      <c r="J970" s="106">
        <f t="shared" si="94"/>
        <v>2012.8511699999999</v>
      </c>
      <c r="M970" s="50">
        <v>5.882352941176471</v>
      </c>
      <c r="N970" s="51">
        <f t="shared" si="95"/>
        <v>0.54648899944968565</v>
      </c>
    </row>
    <row r="971" spans="1:14" x14ac:dyDescent="0.2">
      <c r="A971" s="3" t="s">
        <v>92</v>
      </c>
      <c r="B971" s="3" t="s">
        <v>101</v>
      </c>
      <c r="C971" s="41" t="str">
        <f ca="1">TRIM(Table1[[#This Row],[Location]])</f>
        <v>Kampung Muhibbah Bandar Baru Batu 10, Jalan Tanjung Tualang</v>
      </c>
      <c r="D971" s="3" t="s">
        <v>534</v>
      </c>
      <c r="E971" s="33" t="s">
        <v>4</v>
      </c>
      <c r="I971" s="9">
        <v>156</v>
      </c>
      <c r="J971" s="106">
        <f t="shared" si="94"/>
        <v>1679.1699599999999</v>
      </c>
      <c r="M971" s="50">
        <v>10.897435897435898</v>
      </c>
      <c r="N971" s="51">
        <f t="shared" si="95"/>
        <v>1.0124059028266612</v>
      </c>
    </row>
    <row r="972" spans="1:14" x14ac:dyDescent="0.2">
      <c r="A972" s="3" t="s">
        <v>92</v>
      </c>
      <c r="B972" s="3" t="s">
        <v>101</v>
      </c>
      <c r="C972" s="41" t="str">
        <f ca="1">TRIM(Table1[[#This Row],[Location]])</f>
        <v>Taman Bemban Raya</v>
      </c>
      <c r="D972" s="3" t="s">
        <v>534</v>
      </c>
      <c r="E972" s="33" t="s">
        <v>4</v>
      </c>
      <c r="I972" s="9">
        <v>246</v>
      </c>
      <c r="J972" s="106">
        <f t="shared" si="94"/>
        <v>2647.9218599999999</v>
      </c>
      <c r="M972" s="50">
        <v>2.4390243902439024</v>
      </c>
      <c r="N972" s="51">
        <f t="shared" si="95"/>
        <v>0.22659299977182085</v>
      </c>
    </row>
    <row r="973" spans="1:14" x14ac:dyDescent="0.2">
      <c r="A973" s="3" t="s">
        <v>92</v>
      </c>
      <c r="B973" s="3" t="s">
        <v>101</v>
      </c>
      <c r="C973" s="41" t="str">
        <f ca="1">TRIM(Table1[[#This Row],[Location]])</f>
        <v>Taman Bemban Raya</v>
      </c>
      <c r="D973" s="3" t="s">
        <v>534</v>
      </c>
      <c r="E973" s="33" t="s">
        <v>4</v>
      </c>
      <c r="I973" s="9">
        <v>187</v>
      </c>
      <c r="J973" s="106">
        <f t="shared" si="94"/>
        <v>2012.8511699999999</v>
      </c>
      <c r="M973" s="50">
        <v>5.882352941176471</v>
      </c>
      <c r="N973" s="51">
        <f t="shared" si="95"/>
        <v>0.54648899944968565</v>
      </c>
    </row>
    <row r="974" spans="1:14" x14ac:dyDescent="0.2">
      <c r="A974" s="3" t="s">
        <v>92</v>
      </c>
      <c r="B974" s="29" t="s">
        <v>101</v>
      </c>
      <c r="C974" s="41" t="str">
        <f ca="1">TRIM(Table1[[#This Row],[Location]])</f>
        <v>Aeon Klebang, Chemor</v>
      </c>
      <c r="D974" s="3" t="s">
        <v>533</v>
      </c>
      <c r="E974" s="25" t="s">
        <v>5</v>
      </c>
      <c r="F974" s="31" t="s">
        <v>43</v>
      </c>
      <c r="G974" s="103">
        <v>31</v>
      </c>
      <c r="H974" s="8">
        <v>99</v>
      </c>
      <c r="I974" s="9">
        <v>65</v>
      </c>
      <c r="J974" s="106">
        <f t="shared" si="94"/>
        <v>699.65414999999996</v>
      </c>
      <c r="K974" s="50">
        <v>37.67</v>
      </c>
      <c r="L974" s="50">
        <v>346.6</v>
      </c>
      <c r="M974" s="50">
        <v>192.13500000000002</v>
      </c>
      <c r="N974" s="51">
        <f t="shared" si="95"/>
        <v>17.849942864575109</v>
      </c>
    </row>
    <row r="975" spans="1:14" x14ac:dyDescent="0.2">
      <c r="A975" s="3" t="s">
        <v>92</v>
      </c>
      <c r="B975" s="3" t="s">
        <v>101</v>
      </c>
      <c r="C975" s="41" t="str">
        <f ca="1">TRIM(Table1[[#This Row],[Location]])</f>
        <v>Aeon Klebang, Chemor</v>
      </c>
      <c r="D975" s="3" t="s">
        <v>533</v>
      </c>
      <c r="E975" s="25" t="s">
        <v>5</v>
      </c>
      <c r="F975" s="31" t="s">
        <v>43</v>
      </c>
      <c r="G975" s="103">
        <v>113</v>
      </c>
      <c r="H975" s="8">
        <v>197</v>
      </c>
      <c r="I975" s="9">
        <v>155</v>
      </c>
      <c r="J975" s="106">
        <f t="shared" si="94"/>
        <v>1668.4060499999998</v>
      </c>
      <c r="K975" s="50">
        <v>30.14</v>
      </c>
      <c r="L975" s="50">
        <v>100.11</v>
      </c>
      <c r="M975" s="50">
        <v>65.125</v>
      </c>
      <c r="N975" s="51">
        <f t="shared" si="95"/>
        <v>6.0503163351573317</v>
      </c>
    </row>
    <row r="976" spans="1:14" x14ac:dyDescent="0.2">
      <c r="A976" s="3" t="s">
        <v>92</v>
      </c>
      <c r="B976" s="3" t="s">
        <v>101</v>
      </c>
      <c r="C976" s="41" t="str">
        <f ca="1">TRIM(Table1[[#This Row],[Location]])</f>
        <v>Aeon Klebang, Chemor</v>
      </c>
      <c r="D976" s="3" t="s">
        <v>533</v>
      </c>
      <c r="E976" s="25" t="s">
        <v>5</v>
      </c>
      <c r="F976" s="31" t="s">
        <v>43</v>
      </c>
      <c r="G976" s="103">
        <v>216</v>
      </c>
      <c r="H976" s="8">
        <v>468</v>
      </c>
      <c r="I976" s="9">
        <v>342</v>
      </c>
      <c r="J976" s="106">
        <f t="shared" si="94"/>
        <v>3681.2572199999995</v>
      </c>
      <c r="K976" s="50">
        <v>57.05</v>
      </c>
      <c r="L976" s="50">
        <v>72.12</v>
      </c>
      <c r="M976" s="50">
        <v>64.585000000000008</v>
      </c>
      <c r="N976" s="51">
        <f t="shared" si="95"/>
        <v>6.0001486450078509</v>
      </c>
    </row>
    <row r="977" spans="1:14" x14ac:dyDescent="0.2">
      <c r="A977" s="3" t="s">
        <v>92</v>
      </c>
      <c r="B977" s="3" t="s">
        <v>101</v>
      </c>
      <c r="C977" s="41" t="str">
        <f ca="1">TRIM(Table1[[#This Row],[Location]])</f>
        <v>Aeon Klebang, Chemor</v>
      </c>
      <c r="D977" s="3" t="s">
        <v>533</v>
      </c>
      <c r="E977" s="25" t="s">
        <v>5</v>
      </c>
      <c r="F977" s="31" t="s">
        <v>43</v>
      </c>
      <c r="G977" s="103"/>
      <c r="I977" s="9">
        <v>2051</v>
      </c>
      <c r="J977" s="106">
        <f t="shared" si="94"/>
        <v>22076.779409999999</v>
      </c>
      <c r="M977" s="50">
        <v>15.11</v>
      </c>
      <c r="N977" s="51">
        <f t="shared" si="95"/>
        <v>1.4037662928864074</v>
      </c>
    </row>
    <row r="978" spans="1:14" x14ac:dyDescent="0.2">
      <c r="A978" s="3" t="s">
        <v>92</v>
      </c>
      <c r="B978" s="3" t="s">
        <v>101</v>
      </c>
      <c r="C978" s="41" t="str">
        <f ca="1">TRIM(Table1[[#This Row],[Location]])</f>
        <v>Aeon Klebang, Chemor</v>
      </c>
      <c r="D978" s="3" t="s">
        <v>533</v>
      </c>
      <c r="E978" s="25" t="s">
        <v>5</v>
      </c>
      <c r="F978" s="31">
        <v>1</v>
      </c>
      <c r="G978" s="103">
        <v>27</v>
      </c>
      <c r="H978" s="8">
        <v>98</v>
      </c>
      <c r="I978" s="9">
        <v>62.5</v>
      </c>
      <c r="J978" s="106">
        <f t="shared" si="94"/>
        <v>672.74437499999999</v>
      </c>
      <c r="K978" s="50">
        <v>89.34</v>
      </c>
      <c r="L978" s="50">
        <v>148.54</v>
      </c>
      <c r="M978" s="50">
        <v>118.94</v>
      </c>
      <c r="N978" s="51">
        <f t="shared" si="95"/>
        <v>11.049898271072752</v>
      </c>
    </row>
    <row r="979" spans="1:14" x14ac:dyDescent="0.2">
      <c r="A979" s="3" t="s">
        <v>92</v>
      </c>
      <c r="B979" s="3" t="s">
        <v>101</v>
      </c>
      <c r="C979" s="41" t="str">
        <f ca="1">TRIM(Table1[[#This Row],[Location]])</f>
        <v>Aeon Klebang, Chemor</v>
      </c>
      <c r="D979" s="3" t="s">
        <v>533</v>
      </c>
      <c r="E979" s="25" t="s">
        <v>5</v>
      </c>
      <c r="F979" s="31">
        <v>1</v>
      </c>
      <c r="G979" s="103">
        <v>106</v>
      </c>
      <c r="H979" s="8">
        <v>156</v>
      </c>
      <c r="I979" s="9">
        <v>131</v>
      </c>
      <c r="J979" s="106">
        <f t="shared" si="94"/>
        <v>1410.0722099999998</v>
      </c>
      <c r="K979" s="50">
        <v>34.44</v>
      </c>
      <c r="L979" s="50">
        <v>159.19999999999999</v>
      </c>
      <c r="M979" s="50">
        <v>96.82</v>
      </c>
      <c r="N979" s="51">
        <f t="shared" si="95"/>
        <v>8.9948810375421537</v>
      </c>
    </row>
    <row r="980" spans="1:14" x14ac:dyDescent="0.2">
      <c r="A980" s="3" t="s">
        <v>92</v>
      </c>
      <c r="B980" s="3" t="s">
        <v>101</v>
      </c>
      <c r="C980" s="41" t="str">
        <f ca="1">TRIM(Table1[[#This Row],[Location]])</f>
        <v>Aeon Klebang, Chemor</v>
      </c>
      <c r="D980" s="3" t="s">
        <v>533</v>
      </c>
      <c r="E980" s="25" t="s">
        <v>5</v>
      </c>
      <c r="F980" s="31">
        <v>1</v>
      </c>
      <c r="G980" s="103">
        <v>209</v>
      </c>
      <c r="H980" s="8">
        <v>402</v>
      </c>
      <c r="I980" s="9">
        <v>305.5</v>
      </c>
      <c r="J980" s="106">
        <f t="shared" si="94"/>
        <v>3288.3745049999998</v>
      </c>
      <c r="K980" s="50">
        <v>35.520000000000003</v>
      </c>
      <c r="L980" s="50">
        <v>62.43</v>
      </c>
      <c r="M980" s="50">
        <v>48.975000000000001</v>
      </c>
      <c r="N980" s="51">
        <f t="shared" si="95"/>
        <v>4.5499307871682202</v>
      </c>
    </row>
    <row r="981" spans="1:14" x14ac:dyDescent="0.2">
      <c r="A981" s="3" t="s">
        <v>92</v>
      </c>
      <c r="B981" s="3" t="s">
        <v>101</v>
      </c>
      <c r="C981" s="41" t="str">
        <f ca="1">TRIM(Table1[[#This Row],[Location]])</f>
        <v>Aeon Klebang, Chemor</v>
      </c>
      <c r="D981" s="3" t="s">
        <v>533</v>
      </c>
      <c r="E981" s="25" t="s">
        <v>5</v>
      </c>
      <c r="F981" s="31">
        <v>1</v>
      </c>
      <c r="G981" s="103"/>
      <c r="I981" s="9">
        <v>1410</v>
      </c>
      <c r="J981" s="106">
        <f t="shared" si="94"/>
        <v>15177.113099999999</v>
      </c>
      <c r="M981" s="50">
        <v>26.91</v>
      </c>
      <c r="N981" s="51">
        <f t="shared" si="95"/>
        <v>2.5000232257824768</v>
      </c>
    </row>
    <row r="982" spans="1:14" x14ac:dyDescent="0.2">
      <c r="A982" s="3" t="s">
        <v>92</v>
      </c>
      <c r="B982" s="3" t="s">
        <v>101</v>
      </c>
      <c r="C982" s="41" t="str">
        <f ca="1">TRIM(Table1[[#This Row],[Location]])</f>
        <v>Aeon Klebang, Chemor</v>
      </c>
      <c r="D982" s="3" t="s">
        <v>533</v>
      </c>
      <c r="E982" s="25" t="s">
        <v>5</v>
      </c>
      <c r="F982" s="31">
        <v>2</v>
      </c>
      <c r="G982" s="103">
        <v>26</v>
      </c>
      <c r="H982" s="8">
        <v>98</v>
      </c>
      <c r="I982" s="9">
        <v>62</v>
      </c>
      <c r="J982" s="106">
        <f t="shared" si="94"/>
        <v>667.36241999999993</v>
      </c>
      <c r="K982" s="50">
        <v>34.44</v>
      </c>
      <c r="L982" s="50">
        <v>98.48</v>
      </c>
      <c r="M982" s="50">
        <v>66.460000000000008</v>
      </c>
      <c r="N982" s="51">
        <f t="shared" si="95"/>
        <v>6.1743420135824385</v>
      </c>
    </row>
    <row r="983" spans="1:14" x14ac:dyDescent="0.2">
      <c r="A983" s="3" t="s">
        <v>92</v>
      </c>
      <c r="B983" s="3" t="s">
        <v>101</v>
      </c>
      <c r="C983" s="41" t="str">
        <f ca="1">TRIM(Table1[[#This Row],[Location]])</f>
        <v>Aeon Klebang, Chemor</v>
      </c>
      <c r="D983" s="3" t="s">
        <v>533</v>
      </c>
      <c r="E983" s="25" t="s">
        <v>5</v>
      </c>
      <c r="F983" s="31">
        <v>2</v>
      </c>
      <c r="G983" s="103">
        <v>104</v>
      </c>
      <c r="H983" s="8">
        <v>223</v>
      </c>
      <c r="I983" s="9">
        <v>163.5</v>
      </c>
      <c r="J983" s="106">
        <f t="shared" si="94"/>
        <v>1759.899285</v>
      </c>
      <c r="K983" s="50">
        <v>55.97</v>
      </c>
      <c r="L983" s="50">
        <v>127.02</v>
      </c>
      <c r="M983" s="50">
        <v>91.495000000000005</v>
      </c>
      <c r="N983" s="51">
        <f t="shared" si="95"/>
        <v>8.5001718707903269</v>
      </c>
    </row>
    <row r="984" spans="1:14" x14ac:dyDescent="0.2">
      <c r="A984" s="3" t="s">
        <v>92</v>
      </c>
      <c r="B984" s="3" t="s">
        <v>101</v>
      </c>
      <c r="C984" s="41" t="str">
        <f ca="1">TRIM(Table1[[#This Row],[Location]])</f>
        <v>Aeon Klebang, Chemor</v>
      </c>
      <c r="D984" s="3" t="s">
        <v>533</v>
      </c>
      <c r="E984" s="25" t="s">
        <v>5</v>
      </c>
      <c r="F984" s="31">
        <v>2</v>
      </c>
      <c r="G984" s="103">
        <v>613</v>
      </c>
      <c r="H984" s="8">
        <v>772</v>
      </c>
      <c r="I984" s="9">
        <v>692.5</v>
      </c>
      <c r="J984" s="106">
        <f t="shared" si="94"/>
        <v>7454.0076749999998</v>
      </c>
      <c r="K984" s="50">
        <v>8.07</v>
      </c>
      <c r="L984" s="50">
        <v>30.13</v>
      </c>
      <c r="M984" s="50">
        <v>19.100000000000001</v>
      </c>
      <c r="N984" s="51">
        <f t="shared" si="95"/>
        <v>1.7744497812131292</v>
      </c>
    </row>
    <row r="985" spans="1:14" x14ac:dyDescent="0.2">
      <c r="A985" s="3" t="s">
        <v>92</v>
      </c>
      <c r="B985" s="3" t="s">
        <v>101</v>
      </c>
      <c r="C985" s="41" t="str">
        <f ca="1">TRIM(Table1[[#This Row],[Location]])</f>
        <v>Mydin Mall (Meru Raya)</v>
      </c>
      <c r="D985" s="3" t="s">
        <v>533</v>
      </c>
      <c r="E985" s="25" t="s">
        <v>5</v>
      </c>
      <c r="F985" s="31" t="s">
        <v>43</v>
      </c>
      <c r="G985" s="103">
        <v>32</v>
      </c>
      <c r="H985" s="8">
        <v>74</v>
      </c>
      <c r="I985" s="9">
        <v>53</v>
      </c>
      <c r="J985" s="106">
        <f t="shared" si="94"/>
        <v>570.48722999999995</v>
      </c>
      <c r="K985" s="50">
        <v>156.08000000000001</v>
      </c>
      <c r="L985" s="50">
        <v>209.9</v>
      </c>
      <c r="M985" s="50">
        <v>182.99</v>
      </c>
      <c r="N985" s="51">
        <f t="shared" si="95"/>
        <v>17.000343741580654</v>
      </c>
    </row>
    <row r="986" spans="1:14" x14ac:dyDescent="0.2">
      <c r="A986" s="3" t="s">
        <v>92</v>
      </c>
      <c r="B986" s="3" t="s">
        <v>101</v>
      </c>
      <c r="C986" s="41" t="str">
        <f ca="1">TRIM(Table1[[#This Row],[Location]])</f>
        <v>Mydin Mall (Meru Raya)</v>
      </c>
      <c r="D986" s="3" t="s">
        <v>533</v>
      </c>
      <c r="E986" s="25" t="s">
        <v>5</v>
      </c>
      <c r="F986" s="31" t="s">
        <v>43</v>
      </c>
      <c r="G986" s="103">
        <v>100</v>
      </c>
      <c r="H986" s="8">
        <v>183</v>
      </c>
      <c r="I986" s="9">
        <v>141.5</v>
      </c>
      <c r="J986" s="106">
        <f t="shared" si="94"/>
        <v>1523.093265</v>
      </c>
      <c r="K986" s="50">
        <v>83.21</v>
      </c>
      <c r="L986" s="50">
        <v>106.56</v>
      </c>
      <c r="M986" s="50">
        <v>94.884999999999991</v>
      </c>
      <c r="N986" s="51">
        <f t="shared" si="95"/>
        <v>8.8151134811731797</v>
      </c>
    </row>
    <row r="987" spans="1:14" x14ac:dyDescent="0.2">
      <c r="A987" s="3" t="s">
        <v>92</v>
      </c>
      <c r="B987" s="3" t="s">
        <v>101</v>
      </c>
      <c r="C987" s="41" t="str">
        <f ca="1">TRIM(Table1[[#This Row],[Location]])</f>
        <v>Mydin Mall (Meru Raya)</v>
      </c>
      <c r="D987" s="3" t="s">
        <v>533</v>
      </c>
      <c r="E987" s="25" t="s">
        <v>5</v>
      </c>
      <c r="F987" s="31" t="s">
        <v>43</v>
      </c>
      <c r="G987" s="103">
        <v>238</v>
      </c>
      <c r="H987" s="8">
        <v>499</v>
      </c>
      <c r="I987" s="9">
        <v>368.5</v>
      </c>
      <c r="J987" s="106">
        <f t="shared" si="94"/>
        <v>3966.5008349999998</v>
      </c>
      <c r="K987" s="50">
        <v>49.55</v>
      </c>
      <c r="L987" s="50">
        <v>86.11</v>
      </c>
      <c r="M987" s="50">
        <v>67.83</v>
      </c>
      <c r="N987" s="51">
        <f t="shared" si="95"/>
        <v>6.3016193015542692</v>
      </c>
    </row>
    <row r="988" spans="1:14" x14ac:dyDescent="0.2">
      <c r="A988" s="3" t="s">
        <v>92</v>
      </c>
      <c r="B988" s="3" t="s">
        <v>101</v>
      </c>
      <c r="C988" s="41" t="str">
        <f ca="1">TRIM(Table1[[#This Row],[Location]])</f>
        <v>Mydin Mall (Meru Raya)</v>
      </c>
      <c r="D988" s="3" t="s">
        <v>533</v>
      </c>
      <c r="E988" s="25" t="s">
        <v>5</v>
      </c>
      <c r="F988" s="31">
        <v>1</v>
      </c>
      <c r="G988" s="103">
        <v>34</v>
      </c>
      <c r="H988" s="8">
        <v>75</v>
      </c>
      <c r="I988" s="9">
        <v>54.5</v>
      </c>
      <c r="J988" s="106">
        <f t="shared" si="94"/>
        <v>586.63309499999991</v>
      </c>
      <c r="K988" s="50">
        <v>139.93</v>
      </c>
      <c r="L988" s="50">
        <v>207.75</v>
      </c>
      <c r="M988" s="50">
        <v>173.84</v>
      </c>
      <c r="N988" s="51">
        <f t="shared" si="95"/>
        <v>16.150280102936669</v>
      </c>
    </row>
    <row r="989" spans="1:14" x14ac:dyDescent="0.2">
      <c r="A989" s="3" t="s">
        <v>92</v>
      </c>
      <c r="B989" s="3" t="s">
        <v>101</v>
      </c>
      <c r="C989" s="41" t="str">
        <f ca="1">TRIM(Table1[[#This Row],[Location]])</f>
        <v>Mydin Mall (Meru Raya)</v>
      </c>
      <c r="D989" s="3" t="s">
        <v>533</v>
      </c>
      <c r="E989" s="25" t="s">
        <v>5</v>
      </c>
      <c r="F989" s="31">
        <v>1</v>
      </c>
      <c r="G989" s="103">
        <v>104</v>
      </c>
      <c r="H989" s="8">
        <v>146</v>
      </c>
      <c r="I989" s="9">
        <v>125</v>
      </c>
      <c r="J989" s="106">
        <f t="shared" si="94"/>
        <v>1345.48875</v>
      </c>
      <c r="K989" s="50">
        <v>43.99</v>
      </c>
      <c r="L989" s="50">
        <v>161.46</v>
      </c>
      <c r="M989" s="50">
        <v>102.72500000000001</v>
      </c>
      <c r="N989" s="51">
        <f t="shared" si="95"/>
        <v>9.5434740196397225</v>
      </c>
    </row>
    <row r="990" spans="1:14" x14ac:dyDescent="0.2">
      <c r="A990" s="3" t="s">
        <v>92</v>
      </c>
      <c r="B990" s="3" t="s">
        <v>101</v>
      </c>
      <c r="C990" s="41" t="str">
        <f ca="1">TRIM(Table1[[#This Row],[Location]])</f>
        <v>Mydin Mall (Meru Raya)</v>
      </c>
      <c r="D990" s="3" t="s">
        <v>533</v>
      </c>
      <c r="E990" s="25" t="s">
        <v>5</v>
      </c>
      <c r="F990" s="31">
        <v>1</v>
      </c>
      <c r="G990" s="103"/>
      <c r="I990" s="9">
        <v>265</v>
      </c>
      <c r="J990" s="106">
        <f t="shared" si="94"/>
        <v>2852.43615</v>
      </c>
      <c r="M990" s="50">
        <v>48.44</v>
      </c>
      <c r="N990" s="51">
        <f t="shared" si="95"/>
        <v>4.5002276126682705</v>
      </c>
    </row>
    <row r="991" spans="1:14" x14ac:dyDescent="0.2">
      <c r="A991" s="3" t="s">
        <v>92</v>
      </c>
      <c r="B991" s="3" t="s">
        <v>101</v>
      </c>
      <c r="C991" s="41" t="str">
        <f ca="1">TRIM(Table1[[#This Row],[Location]])</f>
        <v>Terminal Aman Jaya</v>
      </c>
      <c r="D991" s="3" t="s">
        <v>533</v>
      </c>
      <c r="E991" s="25" t="s">
        <v>5</v>
      </c>
      <c r="F991" s="31" t="s">
        <v>43</v>
      </c>
      <c r="G991" s="103">
        <v>30</v>
      </c>
      <c r="H991" s="8">
        <v>43</v>
      </c>
      <c r="I991" s="9">
        <v>36.5</v>
      </c>
      <c r="J991" s="106">
        <f t="shared" si="94"/>
        <v>392.88271499999996</v>
      </c>
      <c r="M991" s="50">
        <v>59.2</v>
      </c>
      <c r="N991" s="51">
        <f t="shared" si="95"/>
        <v>5.4998652904616359</v>
      </c>
    </row>
    <row r="992" spans="1:14" x14ac:dyDescent="0.2">
      <c r="A992" s="3" t="s">
        <v>92</v>
      </c>
      <c r="B992" s="3" t="s">
        <v>101</v>
      </c>
      <c r="C992" s="41" t="str">
        <f ca="1">TRIM(Table1[[#This Row],[Location]])</f>
        <v>Terminal Aman Jaya</v>
      </c>
      <c r="D992" s="3" t="s">
        <v>533</v>
      </c>
      <c r="E992" s="25" t="s">
        <v>5</v>
      </c>
      <c r="F992" s="31" t="s">
        <v>43</v>
      </c>
      <c r="G992" s="103">
        <v>73</v>
      </c>
      <c r="H992" s="8">
        <v>190</v>
      </c>
      <c r="I992" s="9">
        <v>131.5</v>
      </c>
      <c r="J992" s="106">
        <f t="shared" si="94"/>
        <v>1415.4541649999999</v>
      </c>
      <c r="M992" s="50">
        <v>75.34</v>
      </c>
      <c r="N992" s="51">
        <f t="shared" si="95"/>
        <v>6.9993218071516834</v>
      </c>
    </row>
    <row r="993" spans="1:14" x14ac:dyDescent="0.2">
      <c r="A993" s="3" t="s">
        <v>92</v>
      </c>
      <c r="B993" s="3" t="s">
        <v>101</v>
      </c>
      <c r="C993" s="41" t="str">
        <f ca="1">TRIM(Table1[[#This Row],[Location]])</f>
        <v>Terminal Aman Jaya</v>
      </c>
      <c r="D993" s="3" t="s">
        <v>533</v>
      </c>
      <c r="E993" s="25" t="s">
        <v>5</v>
      </c>
      <c r="F993" s="31" t="s">
        <v>43</v>
      </c>
      <c r="G993" s="103"/>
      <c r="I993" s="9">
        <v>366</v>
      </c>
      <c r="J993" s="106">
        <f t="shared" si="94"/>
        <v>3939.5910599999997</v>
      </c>
      <c r="M993" s="50">
        <v>37.67</v>
      </c>
      <c r="N993" s="51">
        <f t="shared" si="95"/>
        <v>3.4996609035758417</v>
      </c>
    </row>
    <row r="994" spans="1:14" x14ac:dyDescent="0.2">
      <c r="A994" s="3" t="s">
        <v>92</v>
      </c>
      <c r="B994" s="3" t="s">
        <v>101</v>
      </c>
      <c r="C994" s="73" t="str">
        <f ca="1">TRIM(Table1[[#This Row],[Location]])</f>
        <v>TF Value Mart Sunway City, Tambun</v>
      </c>
      <c r="D994" s="3" t="s">
        <v>533</v>
      </c>
      <c r="E994" s="25" t="s">
        <v>5</v>
      </c>
      <c r="F994" s="32" t="s">
        <v>43</v>
      </c>
      <c r="G994" s="103">
        <v>16</v>
      </c>
      <c r="H994" s="8">
        <v>25</v>
      </c>
      <c r="I994" s="9">
        <v>20.5</v>
      </c>
      <c r="J994" s="106">
        <f t="shared" si="94"/>
        <v>220.66015499999997</v>
      </c>
      <c r="K994" s="50">
        <v>67.56</v>
      </c>
      <c r="L994" s="50">
        <v>125.89</v>
      </c>
      <c r="M994" s="50">
        <v>96.724999999999994</v>
      </c>
      <c r="N994" s="51">
        <f t="shared" si="95"/>
        <v>8.9860552402010416</v>
      </c>
    </row>
    <row r="995" spans="1:14" x14ac:dyDescent="0.2">
      <c r="A995" s="3" t="s">
        <v>92</v>
      </c>
      <c r="B995" s="3" t="s">
        <v>101</v>
      </c>
      <c r="C995" s="41" t="str">
        <f ca="1">TRIM(Table1[[#This Row],[Location]])</f>
        <v>TF Value Mart Sunway City, Tambun</v>
      </c>
      <c r="D995" s="3" t="s">
        <v>533</v>
      </c>
      <c r="E995" s="25" t="s">
        <v>5</v>
      </c>
      <c r="F995" s="31" t="s">
        <v>43</v>
      </c>
      <c r="G995" s="103">
        <v>48</v>
      </c>
      <c r="H995" s="8">
        <v>95</v>
      </c>
      <c r="I995" s="9">
        <v>71.5</v>
      </c>
      <c r="J995" s="106">
        <f t="shared" si="94"/>
        <v>769.61956499999997</v>
      </c>
      <c r="K995" s="50">
        <v>43.06</v>
      </c>
      <c r="L995" s="50">
        <v>75.349999999999994</v>
      </c>
      <c r="M995" s="50">
        <v>59.204999999999998</v>
      </c>
      <c r="N995" s="51">
        <f t="shared" si="95"/>
        <v>5.5003298061111678</v>
      </c>
    </row>
    <row r="996" spans="1:14" x14ac:dyDescent="0.2">
      <c r="A996" s="3" t="s">
        <v>92</v>
      </c>
      <c r="B996" s="3" t="s">
        <v>101</v>
      </c>
      <c r="C996" s="41" t="str">
        <f ca="1">TRIM(Table1[[#This Row],[Location]])</f>
        <v>TF Value Mart Sunway City, Tambun</v>
      </c>
      <c r="D996" s="3" t="s">
        <v>533</v>
      </c>
      <c r="E996" s="25" t="s">
        <v>5</v>
      </c>
      <c r="F996" s="31" t="s">
        <v>43</v>
      </c>
      <c r="G996" s="103">
        <v>185</v>
      </c>
      <c r="H996" s="8">
        <v>211</v>
      </c>
      <c r="I996" s="9">
        <v>198</v>
      </c>
      <c r="J996" s="106">
        <f t="shared" si="94"/>
        <v>2131.2541799999999</v>
      </c>
      <c r="K996" s="50">
        <v>49.51</v>
      </c>
      <c r="L996" s="50">
        <v>89.34</v>
      </c>
      <c r="M996" s="50">
        <v>69.424999999999997</v>
      </c>
      <c r="N996" s="51">
        <f t="shared" si="95"/>
        <v>6.4497997937550515</v>
      </c>
    </row>
    <row r="997" spans="1:14" x14ac:dyDescent="0.2">
      <c r="A997" s="3" t="s">
        <v>92</v>
      </c>
      <c r="B997" s="3" t="s">
        <v>101</v>
      </c>
      <c r="C997" s="41" t="str">
        <f ca="1">TRIM(Table1[[#This Row],[Location]])</f>
        <v>TF Value Mart Sunway City, Tambun</v>
      </c>
      <c r="D997" s="3" t="s">
        <v>533</v>
      </c>
      <c r="E997" s="25" t="s">
        <v>5</v>
      </c>
      <c r="F997" s="31" t="s">
        <v>43</v>
      </c>
      <c r="G997" s="103"/>
      <c r="I997" s="9">
        <v>1366</v>
      </c>
      <c r="J997" s="106">
        <f t="shared" si="94"/>
        <v>14703.501059999999</v>
      </c>
      <c r="M997" s="50">
        <v>21.53</v>
      </c>
      <c r="N997" s="51">
        <f t="shared" si="95"/>
        <v>2.0002043868857942</v>
      </c>
    </row>
    <row r="998" spans="1:14" x14ac:dyDescent="0.2">
      <c r="A998" s="3" t="s">
        <v>92</v>
      </c>
      <c r="B998" s="3" t="s">
        <v>102</v>
      </c>
      <c r="C998" s="41" t="str">
        <f ca="1">TRIM(Table1[[#This Row],[Location]])</f>
        <v>Medan Saujana</v>
      </c>
      <c r="D998" s="3" t="s">
        <v>533</v>
      </c>
      <c r="E998" s="33" t="s">
        <v>4</v>
      </c>
      <c r="I998" s="9">
        <v>104</v>
      </c>
      <c r="J998" s="106">
        <f t="shared" si="94"/>
        <v>1119.4466399999999</v>
      </c>
      <c r="M998" s="50">
        <v>16.826923076923077</v>
      </c>
      <c r="N998" s="51">
        <f t="shared" si="95"/>
        <v>1.5632738205411678</v>
      </c>
    </row>
    <row r="999" spans="1:14" x14ac:dyDescent="0.2">
      <c r="A999" s="3" t="s">
        <v>92</v>
      </c>
      <c r="B999" s="3" t="s">
        <v>102</v>
      </c>
      <c r="C999" s="41" t="str">
        <f ca="1">TRIM(Table1[[#This Row],[Location]])</f>
        <v>Medan Kamunting Jaya</v>
      </c>
      <c r="D999" s="3" t="s">
        <v>533</v>
      </c>
      <c r="E999" s="33" t="s">
        <v>4</v>
      </c>
      <c r="I999" s="9">
        <v>105</v>
      </c>
      <c r="J999" s="106">
        <f t="shared" si="94"/>
        <v>1130.21055</v>
      </c>
      <c r="M999" s="50">
        <v>12.380952380952381</v>
      </c>
      <c r="N999" s="51">
        <f t="shared" si="95"/>
        <v>1.1502292274131478</v>
      </c>
    </row>
    <row r="1000" spans="1:14" x14ac:dyDescent="0.2">
      <c r="A1000" s="3" t="s">
        <v>92</v>
      </c>
      <c r="B1000" s="3" t="s">
        <v>102</v>
      </c>
      <c r="C1000" s="73" t="str">
        <f ca="1">TRIM(Table1[[#This Row],[Location]])</f>
        <v>AEON Taiping</v>
      </c>
      <c r="D1000" s="3" t="s">
        <v>532</v>
      </c>
      <c r="E1000" s="25" t="s">
        <v>5</v>
      </c>
      <c r="F1000" s="32" t="s">
        <v>43</v>
      </c>
      <c r="G1000" s="103">
        <v>55</v>
      </c>
      <c r="H1000" s="8">
        <v>208</v>
      </c>
      <c r="I1000" s="9">
        <v>131.5</v>
      </c>
      <c r="J1000" s="106">
        <f t="shared" si="94"/>
        <v>1415.4541649999999</v>
      </c>
      <c r="K1000" s="50">
        <v>9.69</v>
      </c>
      <c r="L1000" s="50">
        <v>150.69</v>
      </c>
      <c r="M1000" s="50">
        <v>80.19</v>
      </c>
      <c r="N1000" s="51">
        <f t="shared" si="95"/>
        <v>7.4499019871979488</v>
      </c>
    </row>
    <row r="1001" spans="1:14" x14ac:dyDescent="0.2">
      <c r="A1001" s="3" t="s">
        <v>92</v>
      </c>
      <c r="B1001" s="3" t="s">
        <v>102</v>
      </c>
      <c r="C1001" s="73" t="str">
        <f ca="1">TRIM(Table1[[#This Row],[Location]])</f>
        <v>AEON Taiping</v>
      </c>
      <c r="D1001" s="3" t="s">
        <v>532</v>
      </c>
      <c r="E1001" s="25" t="s">
        <v>5</v>
      </c>
      <c r="F1001" s="32" t="s">
        <v>43</v>
      </c>
      <c r="G1001" s="103">
        <v>662</v>
      </c>
      <c r="H1001" s="8">
        <v>1224</v>
      </c>
      <c r="I1001" s="9">
        <v>943</v>
      </c>
      <c r="J1001" s="106">
        <f t="shared" si="94"/>
        <v>10150.367129999999</v>
      </c>
      <c r="K1001" s="50">
        <v>24.76</v>
      </c>
      <c r="L1001" s="50">
        <v>31.22</v>
      </c>
      <c r="M1001" s="50">
        <v>27.990000000000002</v>
      </c>
      <c r="N1001" s="51">
        <f t="shared" si="95"/>
        <v>2.6003586060814392</v>
      </c>
    </row>
    <row r="1002" spans="1:14" x14ac:dyDescent="0.2">
      <c r="A1002" s="3" t="s">
        <v>92</v>
      </c>
      <c r="B1002" s="3" t="s">
        <v>102</v>
      </c>
      <c r="C1002" s="73" t="str">
        <f ca="1">TRIM(Table1[[#This Row],[Location]])</f>
        <v>AEON Taiping</v>
      </c>
      <c r="D1002" s="3" t="s">
        <v>532</v>
      </c>
      <c r="E1002" s="25" t="s">
        <v>5</v>
      </c>
      <c r="F1002" s="32">
        <v>1</v>
      </c>
      <c r="G1002" s="103">
        <v>51</v>
      </c>
      <c r="H1002" s="8">
        <v>209</v>
      </c>
      <c r="I1002" s="9">
        <v>130</v>
      </c>
      <c r="J1002" s="106">
        <f t="shared" si="94"/>
        <v>1399.3082999999999</v>
      </c>
      <c r="K1002" s="50">
        <v>9.69</v>
      </c>
      <c r="L1002" s="50">
        <v>156.08000000000001</v>
      </c>
      <c r="M1002" s="50">
        <v>82.885000000000005</v>
      </c>
      <c r="N1002" s="51">
        <f t="shared" si="95"/>
        <v>7.7002759222958232</v>
      </c>
    </row>
    <row r="1003" spans="1:14" x14ac:dyDescent="0.2">
      <c r="A1003" s="3" t="s">
        <v>92</v>
      </c>
      <c r="B1003" s="3" t="s">
        <v>102</v>
      </c>
      <c r="C1003" s="73" t="str">
        <f ca="1">TRIM(Table1[[#This Row],[Location]])</f>
        <v>AEON Taiping</v>
      </c>
      <c r="D1003" s="3" t="s">
        <v>532</v>
      </c>
      <c r="E1003" s="25" t="s">
        <v>5</v>
      </c>
      <c r="F1003" s="32">
        <v>1</v>
      </c>
      <c r="G1003" s="103">
        <v>22</v>
      </c>
      <c r="H1003" s="8">
        <v>31</v>
      </c>
      <c r="I1003" s="9">
        <v>26.5</v>
      </c>
      <c r="J1003" s="106">
        <f t="shared" si="94"/>
        <v>285.24361499999998</v>
      </c>
      <c r="K1003" s="50">
        <v>16.149999999999999</v>
      </c>
      <c r="L1003" s="50">
        <v>228.19</v>
      </c>
      <c r="M1003" s="50">
        <v>122.17</v>
      </c>
      <c r="N1003" s="51">
        <f t="shared" si="95"/>
        <v>11.349975380670575</v>
      </c>
    </row>
    <row r="1004" spans="1:14" x14ac:dyDescent="0.2">
      <c r="A1004" s="3" t="s">
        <v>92</v>
      </c>
      <c r="B1004" s="3" t="s">
        <v>102</v>
      </c>
      <c r="C1004" s="73" t="str">
        <f ca="1">TRIM(Table1[[#This Row],[Location]])</f>
        <v>AEON Taiping</v>
      </c>
      <c r="D1004" s="3" t="s">
        <v>532</v>
      </c>
      <c r="E1004" s="25" t="s">
        <v>5</v>
      </c>
      <c r="F1004" s="32">
        <v>1</v>
      </c>
      <c r="G1004" s="103">
        <v>285</v>
      </c>
      <c r="H1004" s="8">
        <v>532</v>
      </c>
      <c r="I1004" s="9">
        <v>408.5</v>
      </c>
      <c r="J1004" s="106">
        <f t="shared" si="94"/>
        <v>4397.0572349999993</v>
      </c>
      <c r="K1004" s="50">
        <v>36.06</v>
      </c>
      <c r="L1004" s="50">
        <v>41.33</v>
      </c>
      <c r="M1004" s="50">
        <v>38.695</v>
      </c>
      <c r="N1004" s="51">
        <f t="shared" si="95"/>
        <v>3.5948866117299492</v>
      </c>
    </row>
    <row r="1005" spans="1:14" x14ac:dyDescent="0.2">
      <c r="A1005" s="3" t="s">
        <v>92</v>
      </c>
      <c r="B1005" s="3" t="s">
        <v>102</v>
      </c>
      <c r="C1005" s="73" t="str">
        <f ca="1">TRIM(Table1[[#This Row],[Location]])</f>
        <v>AEON Taiping</v>
      </c>
      <c r="D1005" s="3" t="s">
        <v>532</v>
      </c>
      <c r="E1005" s="25" t="s">
        <v>5</v>
      </c>
      <c r="F1005" s="32">
        <v>1</v>
      </c>
      <c r="G1005" s="103"/>
      <c r="I1005" s="9">
        <v>1033</v>
      </c>
      <c r="J1005" s="106">
        <f t="shared" si="94"/>
        <v>11119.11903</v>
      </c>
      <c r="M1005" s="50">
        <v>31.65</v>
      </c>
      <c r="N1005" s="51">
        <f t="shared" si="95"/>
        <v>2.9403840615390333</v>
      </c>
    </row>
    <row r="1006" spans="1:14" x14ac:dyDescent="0.2">
      <c r="A1006" s="3" t="s">
        <v>92</v>
      </c>
      <c r="B1006" s="3" t="s">
        <v>102</v>
      </c>
      <c r="C1006" s="73" t="str">
        <f ca="1">TRIM(Table1[[#This Row],[Location]])</f>
        <v>AEON Taiping</v>
      </c>
      <c r="D1006" s="3" t="s">
        <v>532</v>
      </c>
      <c r="E1006" s="25" t="s">
        <v>5</v>
      </c>
      <c r="F1006" s="32">
        <v>2</v>
      </c>
      <c r="G1006" s="103">
        <v>46</v>
      </c>
      <c r="H1006" s="8">
        <v>98</v>
      </c>
      <c r="I1006" s="9">
        <v>72</v>
      </c>
      <c r="J1006" s="106">
        <f t="shared" si="94"/>
        <v>775.00151999999991</v>
      </c>
      <c r="K1006" s="50">
        <v>27.99</v>
      </c>
      <c r="L1006" s="50">
        <v>84.5</v>
      </c>
      <c r="M1006" s="50">
        <v>56.244999999999997</v>
      </c>
      <c r="N1006" s="51">
        <f t="shared" si="95"/>
        <v>5.2253365415880859</v>
      </c>
    </row>
    <row r="1007" spans="1:14" x14ac:dyDescent="0.2">
      <c r="A1007" s="3" t="s">
        <v>92</v>
      </c>
      <c r="B1007" s="3" t="s">
        <v>102</v>
      </c>
      <c r="C1007" s="73" t="str">
        <f ca="1">TRIM(Table1[[#This Row],[Location]])</f>
        <v>AEON Taiping</v>
      </c>
      <c r="D1007" s="3" t="s">
        <v>532</v>
      </c>
      <c r="E1007" s="25" t="s">
        <v>5</v>
      </c>
      <c r="F1007" s="32">
        <v>2</v>
      </c>
      <c r="G1007" s="103">
        <v>24</v>
      </c>
      <c r="H1007" s="8">
        <v>36</v>
      </c>
      <c r="I1007" s="9">
        <v>30</v>
      </c>
      <c r="J1007" s="106">
        <f t="shared" si="94"/>
        <v>322.91729999999995</v>
      </c>
      <c r="K1007" s="50">
        <v>43.06</v>
      </c>
      <c r="L1007" s="50">
        <v>176.53</v>
      </c>
      <c r="M1007" s="50">
        <v>109.795</v>
      </c>
      <c r="N1007" s="51">
        <f t="shared" si="95"/>
        <v>10.200299148078299</v>
      </c>
    </row>
    <row r="1008" spans="1:14" x14ac:dyDescent="0.2">
      <c r="A1008" s="3" t="s">
        <v>92</v>
      </c>
      <c r="B1008" s="3" t="s">
        <v>102</v>
      </c>
      <c r="C1008" s="73" t="str">
        <f ca="1">TRIM(Table1[[#This Row],[Location]])</f>
        <v>Giant Taiping</v>
      </c>
      <c r="D1008" s="3" t="s">
        <v>532</v>
      </c>
      <c r="E1008" s="25" t="s">
        <v>5</v>
      </c>
      <c r="F1008" s="32" t="s">
        <v>43</v>
      </c>
      <c r="G1008" s="103">
        <v>25</v>
      </c>
      <c r="H1008" s="8">
        <v>50</v>
      </c>
      <c r="I1008" s="9">
        <v>37.5</v>
      </c>
      <c r="J1008" s="106">
        <f t="shared" si="94"/>
        <v>403.64662499999997</v>
      </c>
      <c r="K1008" s="50">
        <v>43.76</v>
      </c>
      <c r="L1008" s="50">
        <v>113.4</v>
      </c>
      <c r="M1008" s="50">
        <v>78.58</v>
      </c>
      <c r="N1008" s="51">
        <f t="shared" si="95"/>
        <v>7.3003279480485697</v>
      </c>
    </row>
    <row r="1009" spans="1:14" x14ac:dyDescent="0.2">
      <c r="A1009" s="3" t="s">
        <v>92</v>
      </c>
      <c r="B1009" s="3" t="s">
        <v>102</v>
      </c>
      <c r="C1009" s="73" t="str">
        <f ca="1">TRIM(Table1[[#This Row],[Location]])</f>
        <v>Giant Taiping</v>
      </c>
      <c r="D1009" s="3" t="s">
        <v>532</v>
      </c>
      <c r="E1009" s="25" t="s">
        <v>5</v>
      </c>
      <c r="F1009" s="32" t="s">
        <v>43</v>
      </c>
      <c r="G1009" s="103">
        <v>100</v>
      </c>
      <c r="H1009" s="8">
        <v>211</v>
      </c>
      <c r="I1009" s="9">
        <v>155.5</v>
      </c>
      <c r="J1009" s="106">
        <f t="shared" si="94"/>
        <v>1673.7880049999999</v>
      </c>
      <c r="K1009" s="50">
        <v>29</v>
      </c>
      <c r="L1009" s="50">
        <v>31.74</v>
      </c>
      <c r="M1009" s="50">
        <v>30.369999999999997</v>
      </c>
      <c r="N1009" s="51">
        <f t="shared" si="95"/>
        <v>2.8214680552587814</v>
      </c>
    </row>
    <row r="1010" spans="1:14" x14ac:dyDescent="0.2">
      <c r="A1010" s="3" t="s">
        <v>92</v>
      </c>
      <c r="B1010" s="29" t="s">
        <v>103</v>
      </c>
      <c r="C1010" s="73" t="str">
        <f ca="1">TRIM(Table1[[#This Row],[Location]])</f>
        <v>AEON Seri Manjung</v>
      </c>
      <c r="D1010" s="3" t="s">
        <v>532</v>
      </c>
      <c r="E1010" s="25" t="s">
        <v>5</v>
      </c>
      <c r="F1010" s="31" t="s">
        <v>43</v>
      </c>
      <c r="G1010" s="103">
        <v>23</v>
      </c>
      <c r="H1010" s="8">
        <v>96</v>
      </c>
      <c r="I1010" s="9">
        <v>59.5</v>
      </c>
      <c r="J1010" s="106">
        <f t="shared" si="94"/>
        <v>640.45264499999996</v>
      </c>
      <c r="K1010" s="50">
        <v>45.21</v>
      </c>
      <c r="L1010" s="50">
        <v>190.2</v>
      </c>
      <c r="M1010" s="50">
        <v>117.705</v>
      </c>
      <c r="N1010" s="51">
        <f t="shared" si="95"/>
        <v>10.935162905638292</v>
      </c>
    </row>
    <row r="1011" spans="1:14" x14ac:dyDescent="0.2">
      <c r="A1011" s="3" t="s">
        <v>92</v>
      </c>
      <c r="B1011" s="3" t="s">
        <v>103</v>
      </c>
      <c r="C1011" s="73" t="str">
        <f ca="1">TRIM(Table1[[#This Row],[Location]])</f>
        <v>AEON Seri Manjung</v>
      </c>
      <c r="D1011" s="3" t="s">
        <v>532</v>
      </c>
      <c r="E1011" s="25" t="s">
        <v>5</v>
      </c>
      <c r="F1011" s="31" t="s">
        <v>43</v>
      </c>
      <c r="G1011" s="103">
        <v>101</v>
      </c>
      <c r="H1011" s="8">
        <v>192</v>
      </c>
      <c r="I1011" s="9">
        <v>146.5</v>
      </c>
      <c r="J1011" s="106">
        <f t="shared" si="94"/>
        <v>1576.9128149999999</v>
      </c>
      <c r="K1011" s="50">
        <v>38.75</v>
      </c>
      <c r="L1011" s="50">
        <v>191.6</v>
      </c>
      <c r="M1011" s="50">
        <v>115.175</v>
      </c>
      <c r="N1011" s="51">
        <f t="shared" si="95"/>
        <v>10.700117986974981</v>
      </c>
    </row>
    <row r="1012" spans="1:14" x14ac:dyDescent="0.2">
      <c r="A1012" s="3" t="s">
        <v>92</v>
      </c>
      <c r="B1012" s="3" t="s">
        <v>103</v>
      </c>
      <c r="C1012" s="73" t="str">
        <f ca="1">TRIM(Table1[[#This Row],[Location]])</f>
        <v>AEON Seri Manjung</v>
      </c>
      <c r="D1012" s="3" t="s">
        <v>532</v>
      </c>
      <c r="E1012" s="25" t="s">
        <v>5</v>
      </c>
      <c r="F1012" s="31" t="s">
        <v>43</v>
      </c>
      <c r="G1012" s="103">
        <v>246</v>
      </c>
      <c r="H1012" s="8">
        <v>305</v>
      </c>
      <c r="I1012" s="9">
        <v>275.5</v>
      </c>
      <c r="J1012" s="106">
        <f t="shared" si="94"/>
        <v>2965.4572049999997</v>
      </c>
      <c r="K1012" s="50">
        <v>32.29</v>
      </c>
      <c r="L1012" s="50">
        <v>40.9</v>
      </c>
      <c r="M1012" s="50">
        <v>36.594999999999999</v>
      </c>
      <c r="N1012" s="51">
        <f t="shared" si="95"/>
        <v>3.3997900389264113</v>
      </c>
    </row>
    <row r="1013" spans="1:14" x14ac:dyDescent="0.2">
      <c r="A1013" s="3" t="s">
        <v>92</v>
      </c>
      <c r="B1013" s="3" t="s">
        <v>103</v>
      </c>
      <c r="C1013" s="73" t="str">
        <f ca="1">TRIM(Table1[[#This Row],[Location]])</f>
        <v>AEON Seri Manjung</v>
      </c>
      <c r="D1013" s="3" t="s">
        <v>532</v>
      </c>
      <c r="E1013" s="25" t="s">
        <v>5</v>
      </c>
      <c r="F1013" s="31">
        <v>1</v>
      </c>
      <c r="G1013" s="103">
        <v>30</v>
      </c>
      <c r="H1013" s="8">
        <v>100</v>
      </c>
      <c r="I1013" s="9">
        <v>65</v>
      </c>
      <c r="J1013" s="106">
        <f t="shared" si="94"/>
        <v>699.65414999999996</v>
      </c>
      <c r="K1013" s="50">
        <v>33.369999999999997</v>
      </c>
      <c r="L1013" s="50">
        <v>165.77</v>
      </c>
      <c r="M1013" s="50">
        <v>99.570000000000007</v>
      </c>
      <c r="N1013" s="51">
        <f t="shared" si="95"/>
        <v>9.2503646447848844</v>
      </c>
    </row>
    <row r="1014" spans="1:14" x14ac:dyDescent="0.2">
      <c r="A1014" s="3" t="s">
        <v>92</v>
      </c>
      <c r="B1014" s="3" t="s">
        <v>103</v>
      </c>
      <c r="C1014" s="73" t="str">
        <f ca="1">TRIM(Table1[[#This Row],[Location]])</f>
        <v>AEON Seri Manjung</v>
      </c>
      <c r="D1014" s="3" t="s">
        <v>532</v>
      </c>
      <c r="E1014" s="25" t="s">
        <v>5</v>
      </c>
      <c r="F1014" s="31">
        <v>1</v>
      </c>
      <c r="G1014" s="103">
        <v>106</v>
      </c>
      <c r="H1014" s="8">
        <v>211</v>
      </c>
      <c r="I1014" s="9">
        <v>158.5</v>
      </c>
      <c r="J1014" s="106">
        <f t="shared" si="94"/>
        <v>1706.0797349999998</v>
      </c>
      <c r="K1014" s="50">
        <v>32.29</v>
      </c>
      <c r="L1014" s="50">
        <v>164.69</v>
      </c>
      <c r="M1014" s="50">
        <v>98.49</v>
      </c>
      <c r="N1014" s="51">
        <f t="shared" si="95"/>
        <v>9.1500292644859211</v>
      </c>
    </row>
    <row r="1015" spans="1:14" x14ac:dyDescent="0.2">
      <c r="A1015" s="3" t="s">
        <v>92</v>
      </c>
      <c r="B1015" s="3" t="s">
        <v>103</v>
      </c>
      <c r="C1015" s="73" t="str">
        <f ca="1">TRIM(Table1[[#This Row],[Location]])</f>
        <v>AEON Seri Manjung</v>
      </c>
      <c r="D1015" s="3" t="s">
        <v>532</v>
      </c>
      <c r="E1015" s="25" t="s">
        <v>5</v>
      </c>
      <c r="F1015" s="31">
        <v>1</v>
      </c>
      <c r="G1015" s="103"/>
      <c r="I1015" s="9">
        <v>475</v>
      </c>
      <c r="J1015" s="106">
        <f t="shared" si="94"/>
        <v>5112.85725</v>
      </c>
      <c r="M1015" s="50">
        <v>41.33</v>
      </c>
      <c r="N1015" s="51">
        <f t="shared" si="95"/>
        <v>3.8396863590334358</v>
      </c>
    </row>
    <row r="1016" spans="1:14" x14ac:dyDescent="0.2">
      <c r="A1016" s="3" t="s">
        <v>92</v>
      </c>
      <c r="B1016" s="3" t="s">
        <v>103</v>
      </c>
      <c r="C1016" s="73" t="str">
        <f ca="1">TRIM(Table1[[#This Row],[Location]])</f>
        <v>Lotus's Manjung (formerly known as Tesco Manjung)</v>
      </c>
      <c r="D1016" s="3" t="s">
        <v>532</v>
      </c>
      <c r="E1016" s="25" t="s">
        <v>5</v>
      </c>
      <c r="F1016" s="31" t="s">
        <v>43</v>
      </c>
      <c r="G1016" s="103"/>
      <c r="I1016" s="9">
        <v>107</v>
      </c>
      <c r="J1016" s="106">
        <f t="shared" si="94"/>
        <v>1151.7383699999998</v>
      </c>
      <c r="M1016" s="50">
        <v>54.36</v>
      </c>
      <c r="N1016" s="51">
        <f t="shared" si="95"/>
        <v>5.0502141417144344</v>
      </c>
    </row>
    <row r="1017" spans="1:14" x14ac:dyDescent="0.2">
      <c r="A1017" s="3" t="s">
        <v>92</v>
      </c>
      <c r="B1017" s="3" t="s">
        <v>103</v>
      </c>
      <c r="C1017" s="73" t="str">
        <f ca="1">TRIM(Table1[[#This Row],[Location]])</f>
        <v>Lotus's Manjung (formerly known as Tesco Manjung)</v>
      </c>
      <c r="D1017" s="3" t="s">
        <v>532</v>
      </c>
      <c r="E1017" s="25" t="s">
        <v>5</v>
      </c>
      <c r="F1017" s="31">
        <v>1</v>
      </c>
      <c r="G1017" s="103">
        <v>11</v>
      </c>
      <c r="H1017" s="8">
        <v>17</v>
      </c>
      <c r="I1017" s="9">
        <v>14</v>
      </c>
      <c r="J1017" s="106">
        <f t="shared" si="94"/>
        <v>150.69474</v>
      </c>
      <c r="M1017" s="50">
        <v>191.6</v>
      </c>
      <c r="N1017" s="51">
        <f t="shared" si="95"/>
        <v>17.800239690075159</v>
      </c>
    </row>
    <row r="1018" spans="1:14" x14ac:dyDescent="0.2">
      <c r="A1018" s="3" t="s">
        <v>92</v>
      </c>
      <c r="B1018" s="3" t="s">
        <v>103</v>
      </c>
      <c r="C1018" s="73" t="str">
        <f ca="1">TRIM(Table1[[#This Row],[Location]])</f>
        <v>Lotus's Manjung (formerly known as Tesco Manjung)</v>
      </c>
      <c r="D1018" s="3" t="s">
        <v>532</v>
      </c>
      <c r="E1018" s="25" t="s">
        <v>5</v>
      </c>
      <c r="F1018" s="31">
        <v>1</v>
      </c>
      <c r="G1018" s="103">
        <v>39</v>
      </c>
      <c r="H1018" s="8">
        <v>50</v>
      </c>
      <c r="I1018" s="9">
        <v>44.5</v>
      </c>
      <c r="J1018" s="106">
        <f t="shared" si="94"/>
        <v>478.99399499999998</v>
      </c>
      <c r="K1018" s="50">
        <v>107.64</v>
      </c>
      <c r="L1018" s="50">
        <v>155.01</v>
      </c>
      <c r="M1018" s="50">
        <v>131.32499999999999</v>
      </c>
      <c r="N1018" s="51">
        <f t="shared" si="95"/>
        <v>12.200503534964092</v>
      </c>
    </row>
    <row r="1019" spans="1:14" x14ac:dyDescent="0.2">
      <c r="A1019" s="3" t="s">
        <v>92</v>
      </c>
      <c r="B1019" s="3" t="s">
        <v>103</v>
      </c>
      <c r="C1019" s="73" t="str">
        <f ca="1">TRIM(Table1[[#This Row],[Location]])</f>
        <v>Lotus's Manjung (formerly known as Tesco Manjung)</v>
      </c>
      <c r="D1019" s="3" t="s">
        <v>532</v>
      </c>
      <c r="E1019" s="25" t="s">
        <v>5</v>
      </c>
      <c r="F1019" s="31">
        <v>1</v>
      </c>
      <c r="G1019" s="103">
        <v>56</v>
      </c>
      <c r="H1019" s="8">
        <v>90</v>
      </c>
      <c r="I1019" s="9">
        <v>73</v>
      </c>
      <c r="J1019" s="106">
        <f t="shared" si="94"/>
        <v>785.76542999999992</v>
      </c>
      <c r="K1019" s="50">
        <v>72.12</v>
      </c>
      <c r="L1019" s="50">
        <v>105.49</v>
      </c>
      <c r="M1019" s="50">
        <v>88.805000000000007</v>
      </c>
      <c r="N1019" s="51">
        <f t="shared" si="95"/>
        <v>8.2502624513419871</v>
      </c>
    </row>
    <row r="1020" spans="1:14" x14ac:dyDescent="0.2">
      <c r="A1020" s="3" t="s">
        <v>92</v>
      </c>
      <c r="B1020" s="3" t="s">
        <v>103</v>
      </c>
      <c r="C1020" s="73" t="str">
        <f ca="1">TRIM(Table1[[#This Row],[Location]])</f>
        <v>Lotus's Manjung (formerly known as Tesco Manjung)</v>
      </c>
      <c r="D1020" s="3" t="s">
        <v>532</v>
      </c>
      <c r="E1020" s="25" t="s">
        <v>5</v>
      </c>
      <c r="F1020" s="31">
        <v>1</v>
      </c>
      <c r="G1020" s="103">
        <v>111</v>
      </c>
      <c r="H1020" s="8">
        <v>231</v>
      </c>
      <c r="I1020" s="9">
        <v>171</v>
      </c>
      <c r="J1020" s="106">
        <f t="shared" si="94"/>
        <v>1840.6286099999998</v>
      </c>
      <c r="K1020" s="50">
        <v>53.82</v>
      </c>
      <c r="L1020" s="50">
        <v>75.349999999999994</v>
      </c>
      <c r="M1020" s="50">
        <v>64.584999999999994</v>
      </c>
      <c r="N1020" s="51">
        <f t="shared" si="95"/>
        <v>6.0001486450078501</v>
      </c>
    </row>
    <row r="1021" spans="1:14" x14ac:dyDescent="0.2">
      <c r="A1021" s="3" t="s">
        <v>92</v>
      </c>
      <c r="B1021" s="3" t="s">
        <v>104</v>
      </c>
      <c r="C1021" s="41" t="str">
        <f ca="1">TRIM(Table1[[#This Row],[Location]])</f>
        <v>Taman Bernam Baru</v>
      </c>
      <c r="D1021" s="3" t="s">
        <v>533</v>
      </c>
      <c r="E1021" s="33" t="s">
        <v>4</v>
      </c>
      <c r="I1021" s="9">
        <v>149</v>
      </c>
      <c r="J1021" s="106">
        <f t="shared" si="94"/>
        <v>1603.82259</v>
      </c>
      <c r="M1021" s="50">
        <v>6.7114093959731544</v>
      </c>
      <c r="N1021" s="51">
        <f t="shared" si="95"/>
        <v>0.62351093896943999</v>
      </c>
    </row>
    <row r="1022" spans="1:14" x14ac:dyDescent="0.2">
      <c r="A1022" s="3" t="s">
        <v>92</v>
      </c>
      <c r="B1022" s="29" t="s">
        <v>105</v>
      </c>
      <c r="C1022" s="73" t="str">
        <f ca="1">TRIM(Table1[[#This Row],[Location]])</f>
        <v>D'Mall</v>
      </c>
      <c r="D1022" s="3" t="s">
        <v>531</v>
      </c>
      <c r="E1022" s="25" t="s">
        <v>5</v>
      </c>
      <c r="F1022" s="32" t="s">
        <v>43</v>
      </c>
      <c r="G1022" s="103">
        <v>22</v>
      </c>
      <c r="H1022" s="8">
        <v>65</v>
      </c>
      <c r="I1022" s="9">
        <v>43.5</v>
      </c>
      <c r="J1022" s="106">
        <f t="shared" si="94"/>
        <v>468.23008499999997</v>
      </c>
      <c r="K1022" s="50">
        <v>46.55</v>
      </c>
      <c r="L1022" s="50">
        <v>112.9</v>
      </c>
      <c r="M1022" s="50">
        <v>79.724999999999994</v>
      </c>
      <c r="N1022" s="51">
        <f t="shared" si="95"/>
        <v>7.4067020317914505</v>
      </c>
    </row>
    <row r="1023" spans="1:14" x14ac:dyDescent="0.2">
      <c r="A1023" s="3" t="s">
        <v>92</v>
      </c>
      <c r="B1023" s="3" t="s">
        <v>105</v>
      </c>
      <c r="C1023" s="73" t="str">
        <f ca="1">TRIM(Table1[[#This Row],[Location]])</f>
        <v>D'Mall</v>
      </c>
      <c r="D1023" s="3" t="s">
        <v>531</v>
      </c>
      <c r="E1023" s="25" t="s">
        <v>5</v>
      </c>
      <c r="F1023" s="32" t="s">
        <v>43</v>
      </c>
      <c r="G1023" s="103">
        <v>100</v>
      </c>
      <c r="H1023" s="8">
        <v>149</v>
      </c>
      <c r="I1023" s="9">
        <v>124.5</v>
      </c>
      <c r="J1023" s="106">
        <f t="shared" si="94"/>
        <v>1340.1067949999999</v>
      </c>
      <c r="K1023" s="50">
        <v>29.4</v>
      </c>
      <c r="L1023" s="50">
        <v>70.25</v>
      </c>
      <c r="M1023" s="50">
        <v>49.825000000000003</v>
      </c>
      <c r="N1023" s="51">
        <f t="shared" si="95"/>
        <v>4.6288984475886998</v>
      </c>
    </row>
    <row r="1024" spans="1:14" x14ac:dyDescent="0.2">
      <c r="A1024" s="3" t="s">
        <v>92</v>
      </c>
      <c r="B1024" s="3" t="s">
        <v>105</v>
      </c>
      <c r="C1024" s="73" t="str">
        <f ca="1">TRIM(Table1[[#This Row],[Location]])</f>
        <v>D'Mall</v>
      </c>
      <c r="D1024" s="3" t="s">
        <v>531</v>
      </c>
      <c r="E1024" s="25" t="s">
        <v>5</v>
      </c>
      <c r="F1024" s="32">
        <v>1</v>
      </c>
      <c r="G1024" s="103">
        <v>33</v>
      </c>
      <c r="H1024" s="8">
        <v>64</v>
      </c>
      <c r="I1024" s="9">
        <v>48.5</v>
      </c>
      <c r="J1024" s="106">
        <f t="shared" si="94"/>
        <v>522.04963499999997</v>
      </c>
      <c r="K1024" s="50">
        <v>43.15</v>
      </c>
      <c r="L1024" s="50">
        <v>82.58</v>
      </c>
      <c r="M1024" s="50">
        <v>62.864999999999995</v>
      </c>
      <c r="N1024" s="51">
        <f t="shared" si="95"/>
        <v>5.8403552615687619</v>
      </c>
    </row>
    <row r="1025" spans="1:14" x14ac:dyDescent="0.2">
      <c r="A1025" s="3" t="s">
        <v>92</v>
      </c>
      <c r="B1025" s="3" t="s">
        <v>105</v>
      </c>
      <c r="C1025" s="73" t="str">
        <f ca="1">TRIM(Table1[[#This Row],[Location]])</f>
        <v>D'Mall</v>
      </c>
      <c r="D1025" s="3" t="s">
        <v>531</v>
      </c>
      <c r="E1025" s="25" t="s">
        <v>5</v>
      </c>
      <c r="F1025" s="32">
        <v>1</v>
      </c>
      <c r="G1025" s="103">
        <v>98</v>
      </c>
      <c r="H1025" s="8">
        <v>132</v>
      </c>
      <c r="I1025" s="9">
        <v>115</v>
      </c>
      <c r="J1025" s="106">
        <f t="shared" si="94"/>
        <v>1237.8496499999999</v>
      </c>
      <c r="K1025" s="50">
        <v>24.3</v>
      </c>
      <c r="L1025" s="50">
        <v>45.85</v>
      </c>
      <c r="M1025" s="50">
        <v>35.075000000000003</v>
      </c>
      <c r="N1025" s="51">
        <f t="shared" si="95"/>
        <v>3.2585772814686131</v>
      </c>
    </row>
    <row r="1026" spans="1:14" x14ac:dyDescent="0.2">
      <c r="A1026" s="3" t="s">
        <v>92</v>
      </c>
      <c r="B1026" s="3" t="s">
        <v>105</v>
      </c>
      <c r="C1026" s="73" t="str">
        <f ca="1">TRIM(Table1[[#This Row],[Location]])</f>
        <v>D'Mall</v>
      </c>
      <c r="D1026" s="3" t="s">
        <v>531</v>
      </c>
      <c r="E1026" s="25" t="s">
        <v>5</v>
      </c>
      <c r="F1026" s="32">
        <v>1</v>
      </c>
      <c r="G1026" s="103">
        <v>299</v>
      </c>
      <c r="H1026" s="8">
        <v>418</v>
      </c>
      <c r="I1026" s="9">
        <v>358.5</v>
      </c>
      <c r="J1026" s="106">
        <f t="shared" ref="J1026:J1089" si="96">I1026*10.76391</f>
        <v>3858.8617349999995</v>
      </c>
      <c r="K1026" s="50">
        <v>16.8</v>
      </c>
      <c r="L1026" s="50">
        <v>24.7</v>
      </c>
      <c r="M1026" s="50">
        <v>20.75</v>
      </c>
      <c r="N1026" s="51">
        <f t="shared" ref="N1026:N1089" si="97">M1026/10.7639</f>
        <v>1.927739945558766</v>
      </c>
    </row>
    <row r="1027" spans="1:14" x14ac:dyDescent="0.2">
      <c r="A1027" s="3" t="s">
        <v>92</v>
      </c>
      <c r="B1027" s="3" t="s">
        <v>105</v>
      </c>
      <c r="C1027" s="73" t="str">
        <f ca="1">TRIM(Table1[[#This Row],[Location]])</f>
        <v>D'Mall</v>
      </c>
      <c r="D1027" s="3" t="s">
        <v>531</v>
      </c>
      <c r="E1027" s="25" t="s">
        <v>5</v>
      </c>
      <c r="F1027" s="32">
        <v>2</v>
      </c>
      <c r="G1027" s="103"/>
      <c r="I1027" s="9">
        <v>883</v>
      </c>
      <c r="J1027" s="106">
        <f t="shared" si="96"/>
        <v>9504.5325299999986</v>
      </c>
      <c r="M1027" s="50">
        <v>24</v>
      </c>
      <c r="N1027" s="51">
        <f t="shared" si="97"/>
        <v>2.2296751177547174</v>
      </c>
    </row>
    <row r="1028" spans="1:14" x14ac:dyDescent="0.2">
      <c r="A1028" s="3" t="s">
        <v>92</v>
      </c>
      <c r="B1028" s="3" t="s">
        <v>105</v>
      </c>
      <c r="C1028" s="73" t="str">
        <f ca="1">TRIM(Table1[[#This Row],[Location]])</f>
        <v>D'Mall</v>
      </c>
      <c r="D1028" s="3" t="s">
        <v>531</v>
      </c>
      <c r="E1028" s="25" t="s">
        <v>5</v>
      </c>
      <c r="F1028" s="32">
        <v>2</v>
      </c>
      <c r="G1028" s="103">
        <v>9</v>
      </c>
      <c r="H1028" s="8">
        <v>42</v>
      </c>
      <c r="I1028" s="9">
        <v>25.5</v>
      </c>
      <c r="J1028" s="106">
        <f t="shared" si="96"/>
        <v>274.47970499999997</v>
      </c>
      <c r="K1028" s="50">
        <v>14</v>
      </c>
      <c r="L1028" s="50">
        <v>78.2</v>
      </c>
      <c r="M1028" s="50">
        <v>46.1</v>
      </c>
      <c r="N1028" s="51">
        <f t="shared" si="97"/>
        <v>4.2828342886871864</v>
      </c>
    </row>
    <row r="1029" spans="1:14" x14ac:dyDescent="0.2">
      <c r="A1029" s="3" t="s">
        <v>92</v>
      </c>
      <c r="B1029" s="3" t="s">
        <v>106</v>
      </c>
      <c r="C1029" s="41" t="str">
        <f ca="1">TRIM(Table1[[#This Row],[Location]])</f>
        <v>Bandar Baru Sri Manjung Fasa 1C1 - 1C4</v>
      </c>
      <c r="D1029" s="3" t="s">
        <v>531</v>
      </c>
      <c r="E1029" s="33" t="s">
        <v>4</v>
      </c>
      <c r="I1029" s="9">
        <v>84</v>
      </c>
      <c r="J1029" s="106">
        <f t="shared" si="96"/>
        <v>904.16843999999992</v>
      </c>
      <c r="K1029" s="50">
        <v>7.1428571428571432</v>
      </c>
      <c r="L1029" s="50">
        <v>1.11947619476</v>
      </c>
      <c r="M1029" s="50">
        <f>AVERAGE(L1029,K1029)</f>
        <v>4.1311666688085715</v>
      </c>
      <c r="N1029" s="51">
        <f t="shared" si="97"/>
        <v>0.38379831369750478</v>
      </c>
    </row>
    <row r="1030" spans="1:14" x14ac:dyDescent="0.2">
      <c r="A1030" s="3" t="s">
        <v>92</v>
      </c>
      <c r="B1030" s="3" t="s">
        <v>106</v>
      </c>
      <c r="C1030" s="41" t="str">
        <f ca="1">TRIM(Table1[[#This Row],[Location]])</f>
        <v>Bandar Baru Sri Manjung Fasa 1C1 - 1C4</v>
      </c>
      <c r="D1030" s="3" t="s">
        <v>531</v>
      </c>
      <c r="E1030" s="33" t="s">
        <v>4</v>
      </c>
      <c r="I1030" s="9">
        <v>118</v>
      </c>
      <c r="J1030" s="106">
        <f t="shared" si="96"/>
        <v>1270.1413799999998</v>
      </c>
      <c r="K1030" s="50">
        <v>6.7796610169491522</v>
      </c>
      <c r="L1030" s="50">
        <v>1.1694915254236999</v>
      </c>
      <c r="M1030" s="50">
        <f>AVERAGE(L1030,K1030)</f>
        <v>3.9745762711864261</v>
      </c>
      <c r="N1030" s="51">
        <f t="shared" si="97"/>
        <v>0.36925057564511249</v>
      </c>
    </row>
    <row r="1031" spans="1:14" x14ac:dyDescent="0.2">
      <c r="A1031" s="3" t="s">
        <v>92</v>
      </c>
      <c r="B1031" s="3" t="s">
        <v>106</v>
      </c>
      <c r="C1031" s="41" t="str">
        <f ca="1">TRIM(Table1[[#This Row],[Location]])</f>
        <v>Bandar Baru Sri Manjung Fasa 1E1-1E3</v>
      </c>
      <c r="D1031" s="3" t="s">
        <v>531</v>
      </c>
      <c r="E1031" s="33" t="s">
        <v>4</v>
      </c>
      <c r="I1031" s="9">
        <v>102</v>
      </c>
      <c r="J1031" s="106">
        <f t="shared" si="96"/>
        <v>1097.9188199999999</v>
      </c>
      <c r="M1031" s="50">
        <v>9.8039215686274517</v>
      </c>
      <c r="N1031" s="51">
        <f t="shared" si="97"/>
        <v>0.91081499908280938</v>
      </c>
    </row>
    <row r="1032" spans="1:14" x14ac:dyDescent="0.2">
      <c r="A1032" s="3" t="s">
        <v>92</v>
      </c>
      <c r="B1032" s="3" t="s">
        <v>106</v>
      </c>
      <c r="C1032" s="41" t="str">
        <f ca="1">TRIM(Table1[[#This Row],[Location]])</f>
        <v>Bandar Baru Sri Manjung Fasa 2B</v>
      </c>
      <c r="D1032" s="3" t="s">
        <v>531</v>
      </c>
      <c r="E1032" s="33" t="s">
        <v>4</v>
      </c>
      <c r="I1032" s="9">
        <v>157</v>
      </c>
      <c r="J1032" s="106">
        <f t="shared" si="96"/>
        <v>1689.9338699999998</v>
      </c>
      <c r="K1032" s="50">
        <v>6.369426751592357</v>
      </c>
      <c r="L1032" s="50">
        <v>9.5541412738853992</v>
      </c>
      <c r="M1032" s="50">
        <f>AVERAGE(L1032,K1032)</f>
        <v>7.9617840127388781</v>
      </c>
      <c r="N1032" s="51">
        <f t="shared" si="97"/>
        <v>0.73967465442254932</v>
      </c>
    </row>
    <row r="1033" spans="1:14" x14ac:dyDescent="0.2">
      <c r="A1033" s="3" t="s">
        <v>92</v>
      </c>
      <c r="B1033" s="3" t="s">
        <v>106</v>
      </c>
      <c r="C1033" s="41" t="str">
        <f ca="1">TRIM(Table1[[#This Row],[Location]])</f>
        <v>Kampung Selamat</v>
      </c>
      <c r="D1033" s="3" t="s">
        <v>531</v>
      </c>
      <c r="E1033" s="33" t="s">
        <v>4</v>
      </c>
      <c r="I1033" s="9">
        <v>140</v>
      </c>
      <c r="J1033" s="106">
        <f t="shared" si="96"/>
        <v>1506.9473999999998</v>
      </c>
      <c r="M1033" s="50">
        <v>5.7142857142857144</v>
      </c>
      <c r="N1033" s="51">
        <f t="shared" si="97"/>
        <v>0.5308750280368375</v>
      </c>
    </row>
    <row r="1034" spans="1:14" x14ac:dyDescent="0.2">
      <c r="A1034" s="3" t="s">
        <v>92</v>
      </c>
      <c r="B1034" s="3" t="s">
        <v>106</v>
      </c>
      <c r="C1034" s="41" t="str">
        <f ca="1">TRIM(Table1[[#This Row],[Location]])</f>
        <v>Manjung Business Center</v>
      </c>
      <c r="D1034" s="3" t="s">
        <v>531</v>
      </c>
      <c r="E1034" s="33" t="s">
        <v>4</v>
      </c>
      <c r="I1034" s="9">
        <v>125</v>
      </c>
      <c r="J1034" s="106">
        <f t="shared" si="96"/>
        <v>1345.48875</v>
      </c>
      <c r="K1034" s="50">
        <v>10.4</v>
      </c>
      <c r="L1034" s="50">
        <v>16</v>
      </c>
      <c r="M1034" s="50">
        <f>AVERAGE(L1034,K1034)</f>
        <v>13.2</v>
      </c>
      <c r="N1034" s="51">
        <f t="shared" si="97"/>
        <v>1.2263213147650944</v>
      </c>
    </row>
    <row r="1035" spans="1:14" x14ac:dyDescent="0.2">
      <c r="A1035" s="3" t="s">
        <v>92</v>
      </c>
      <c r="B1035" s="3" t="s">
        <v>106</v>
      </c>
      <c r="C1035" s="41" t="str">
        <f ca="1">TRIM(Table1[[#This Row],[Location]])</f>
        <v>Medan Desa Aman</v>
      </c>
      <c r="D1035" s="3" t="s">
        <v>531</v>
      </c>
      <c r="E1035" s="33" t="s">
        <v>4</v>
      </c>
      <c r="I1035" s="9">
        <v>130</v>
      </c>
      <c r="J1035" s="106">
        <f t="shared" si="96"/>
        <v>1399.3082999999999</v>
      </c>
      <c r="M1035" s="50">
        <v>5.384615384615385</v>
      </c>
      <c r="N1035" s="51">
        <f t="shared" si="97"/>
        <v>0.50024762257317379</v>
      </c>
    </row>
    <row r="1036" spans="1:14" x14ac:dyDescent="0.2">
      <c r="A1036" s="3" t="s">
        <v>92</v>
      </c>
      <c r="B1036" s="3" t="s">
        <v>106</v>
      </c>
      <c r="C1036" s="41" t="str">
        <f ca="1">TRIM(Table1[[#This Row],[Location]])</f>
        <v>Pekan Kampung Koh</v>
      </c>
      <c r="D1036" s="3" t="s">
        <v>531</v>
      </c>
      <c r="E1036" s="33" t="s">
        <v>4</v>
      </c>
      <c r="I1036" s="9">
        <v>130</v>
      </c>
      <c r="J1036" s="106">
        <f t="shared" si="96"/>
        <v>1399.3082999999999</v>
      </c>
      <c r="K1036" s="50">
        <v>2.3076923076923075</v>
      </c>
      <c r="L1036" s="50">
        <v>5</v>
      </c>
      <c r="M1036" s="50">
        <v>3.6538461538461537</v>
      </c>
      <c r="N1036" s="51">
        <f t="shared" si="97"/>
        <v>0.33945374388893934</v>
      </c>
    </row>
    <row r="1037" spans="1:14" x14ac:dyDescent="0.2">
      <c r="A1037" s="3" t="s">
        <v>92</v>
      </c>
      <c r="B1037" s="3" t="s">
        <v>106</v>
      </c>
      <c r="C1037" s="41" t="str">
        <f ca="1">TRIM(Table1[[#This Row],[Location]])</f>
        <v>Pekan Sitiawan</v>
      </c>
      <c r="D1037" s="3" t="s">
        <v>531</v>
      </c>
      <c r="E1037" s="33" t="s">
        <v>4</v>
      </c>
      <c r="I1037" s="9">
        <v>149</v>
      </c>
      <c r="J1037" s="106">
        <f t="shared" si="96"/>
        <v>1603.82259</v>
      </c>
      <c r="K1037" s="50">
        <v>8.724832214765101</v>
      </c>
      <c r="L1037" s="50">
        <v>16.173825533559999</v>
      </c>
      <c r="M1037" s="50">
        <v>12.44932887416255</v>
      </c>
      <c r="N1037" s="51">
        <f t="shared" si="97"/>
        <v>1.1565816176443993</v>
      </c>
    </row>
    <row r="1038" spans="1:14" x14ac:dyDescent="0.2">
      <c r="A1038" s="3" t="s">
        <v>92</v>
      </c>
      <c r="B1038" s="3" t="s">
        <v>106</v>
      </c>
      <c r="C1038" s="41" t="str">
        <f ca="1">TRIM(Table1[[#This Row],[Location]])</f>
        <v>Pusat Bandar Seri Manjung Seksyen 3</v>
      </c>
      <c r="D1038" s="3" t="s">
        <v>531</v>
      </c>
      <c r="E1038" s="33" t="s">
        <v>4</v>
      </c>
      <c r="I1038" s="9">
        <v>140</v>
      </c>
      <c r="J1038" s="106">
        <f t="shared" si="96"/>
        <v>1506.9473999999998</v>
      </c>
      <c r="M1038" s="50">
        <v>15</v>
      </c>
      <c r="N1038" s="51">
        <f t="shared" si="97"/>
        <v>1.3935469485966983</v>
      </c>
    </row>
    <row r="1039" spans="1:14" x14ac:dyDescent="0.2">
      <c r="A1039" s="3" t="s">
        <v>92</v>
      </c>
      <c r="B1039" s="3" t="s">
        <v>106</v>
      </c>
      <c r="C1039" s="41" t="str">
        <f ca="1">TRIM(Table1[[#This Row],[Location]])</f>
        <v>Pusat Bandar Seri Manjung Seksyen 3</v>
      </c>
      <c r="D1039" s="3" t="s">
        <v>531</v>
      </c>
      <c r="E1039" s="33" t="s">
        <v>4</v>
      </c>
      <c r="I1039" s="9">
        <v>115</v>
      </c>
      <c r="J1039" s="106">
        <f t="shared" si="96"/>
        <v>1237.8496499999999</v>
      </c>
      <c r="M1039" s="50">
        <v>13.043478260869565</v>
      </c>
      <c r="N1039" s="51">
        <f t="shared" si="97"/>
        <v>1.2117799553014768</v>
      </c>
    </row>
    <row r="1040" spans="1:14" x14ac:dyDescent="0.2">
      <c r="A1040" s="3" t="s">
        <v>92</v>
      </c>
      <c r="B1040" s="3" t="s">
        <v>106</v>
      </c>
      <c r="C1040" s="41" t="str">
        <f ca="1">TRIM(Table1[[#This Row],[Location]])</f>
        <v>Pusat Perdagangan Manjung Point 1</v>
      </c>
      <c r="D1040" s="3" t="s">
        <v>531</v>
      </c>
      <c r="E1040" s="33" t="s">
        <v>4</v>
      </c>
      <c r="I1040" s="9">
        <v>118</v>
      </c>
      <c r="J1040" s="106">
        <f t="shared" si="96"/>
        <v>1270.1413799999998</v>
      </c>
      <c r="K1040" s="50">
        <v>8.4745762711864412</v>
      </c>
      <c r="L1040" s="50">
        <v>13.13559322339</v>
      </c>
      <c r="M1040" s="50">
        <v>10.80508474728822</v>
      </c>
      <c r="N1040" s="51">
        <f t="shared" si="97"/>
        <v>1.0038261919274818</v>
      </c>
    </row>
    <row r="1041" spans="1:14" x14ac:dyDescent="0.2">
      <c r="A1041" s="3" t="s">
        <v>92</v>
      </c>
      <c r="B1041" s="3" t="s">
        <v>106</v>
      </c>
      <c r="C1041" s="41" t="str">
        <f ca="1">TRIM(Table1[[#This Row],[Location]])</f>
        <v>Pusat Perdagangan Manjung Point 3</v>
      </c>
      <c r="D1041" s="3" t="s">
        <v>531</v>
      </c>
      <c r="E1041" s="33" t="s">
        <v>4</v>
      </c>
      <c r="I1041" s="9">
        <v>117</v>
      </c>
      <c r="J1041" s="106">
        <f t="shared" si="96"/>
        <v>1259.3774699999999</v>
      </c>
      <c r="K1041" s="50">
        <v>11.965811965811966</v>
      </c>
      <c r="L1041" s="50">
        <v>14.52991452991453</v>
      </c>
      <c r="M1041" s="50">
        <v>13.247863247863247</v>
      </c>
      <c r="N1041" s="51">
        <f t="shared" si="97"/>
        <v>1.2307679602990782</v>
      </c>
    </row>
    <row r="1042" spans="1:14" x14ac:dyDescent="0.2">
      <c r="A1042" s="3" t="s">
        <v>92</v>
      </c>
      <c r="B1042" s="3" t="s">
        <v>106</v>
      </c>
      <c r="C1042" s="41" t="str">
        <f ca="1">TRIM(Table1[[#This Row],[Location]])</f>
        <v>Pusat Perdagangan Manjung Point 3</v>
      </c>
      <c r="D1042" s="3" t="s">
        <v>531</v>
      </c>
      <c r="E1042" s="33" t="s">
        <v>4</v>
      </c>
      <c r="I1042" s="9">
        <v>125</v>
      </c>
      <c r="J1042" s="106">
        <f t="shared" si="96"/>
        <v>1345.48875</v>
      </c>
      <c r="K1042" s="50">
        <v>8</v>
      </c>
      <c r="L1042" s="50">
        <v>22.4</v>
      </c>
      <c r="M1042" s="50">
        <v>15.2</v>
      </c>
      <c r="N1042" s="51">
        <f t="shared" si="97"/>
        <v>1.4121275745779875</v>
      </c>
    </row>
    <row r="1043" spans="1:14" x14ac:dyDescent="0.2">
      <c r="A1043" s="3" t="s">
        <v>92</v>
      </c>
      <c r="B1043" s="3" t="s">
        <v>106</v>
      </c>
      <c r="C1043" s="41" t="str">
        <f ca="1">TRIM(Table1[[#This Row],[Location]])</f>
        <v>Pusat Perdagangan Manjung Point 3</v>
      </c>
      <c r="D1043" s="3" t="s">
        <v>531</v>
      </c>
      <c r="E1043" s="33" t="s">
        <v>4</v>
      </c>
      <c r="I1043" s="9">
        <v>125</v>
      </c>
      <c r="J1043" s="106">
        <f t="shared" si="96"/>
        <v>1345.48875</v>
      </c>
      <c r="M1043" s="50">
        <v>22.4</v>
      </c>
      <c r="N1043" s="51">
        <f t="shared" si="97"/>
        <v>2.0810301099044026</v>
      </c>
    </row>
    <row r="1044" spans="1:14" x14ac:dyDescent="0.2">
      <c r="A1044" s="3" t="s">
        <v>92</v>
      </c>
      <c r="B1044" s="3" t="s">
        <v>106</v>
      </c>
      <c r="C1044" s="41" t="str">
        <f ca="1">TRIM(Table1[[#This Row],[Location]])</f>
        <v>Sitiawan Central</v>
      </c>
      <c r="D1044" s="3" t="s">
        <v>531</v>
      </c>
      <c r="E1044" s="33" t="s">
        <v>4</v>
      </c>
      <c r="I1044" s="9">
        <v>122</v>
      </c>
      <c r="J1044" s="106">
        <f t="shared" si="96"/>
        <v>1313.1970199999998</v>
      </c>
      <c r="M1044" s="50">
        <v>6.557377049180328</v>
      </c>
      <c r="N1044" s="51">
        <f t="shared" si="97"/>
        <v>0.60920085184555117</v>
      </c>
    </row>
    <row r="1045" spans="1:14" x14ac:dyDescent="0.2">
      <c r="A1045" s="3" t="s">
        <v>92</v>
      </c>
      <c r="B1045" s="3" t="s">
        <v>106</v>
      </c>
      <c r="C1045" s="41" t="str">
        <f ca="1">TRIM(Table1[[#This Row],[Location]])</f>
        <v>Taman Acheh Bistari</v>
      </c>
      <c r="D1045" s="3" t="s">
        <v>531</v>
      </c>
      <c r="E1045" s="33" t="s">
        <v>4</v>
      </c>
      <c r="I1045" s="9">
        <v>177</v>
      </c>
      <c r="J1045" s="106">
        <f t="shared" si="96"/>
        <v>1905.2120699999998</v>
      </c>
      <c r="M1045" s="50">
        <v>6.7796610169491522</v>
      </c>
      <c r="N1045" s="51">
        <f t="shared" si="97"/>
        <v>0.62985172817929858</v>
      </c>
    </row>
    <row r="1046" spans="1:14" x14ac:dyDescent="0.2">
      <c r="A1046" s="3" t="s">
        <v>92</v>
      </c>
      <c r="B1046" s="3" t="s">
        <v>106</v>
      </c>
      <c r="C1046" s="41" t="str">
        <f ca="1">TRIM(Table1[[#This Row],[Location]])</f>
        <v>Taman Acheh Maju 2</v>
      </c>
      <c r="D1046" s="3" t="s">
        <v>531</v>
      </c>
      <c r="E1046" s="33" t="s">
        <v>4</v>
      </c>
      <c r="I1046" s="9">
        <v>126</v>
      </c>
      <c r="J1046" s="106">
        <f t="shared" si="96"/>
        <v>1356.2526599999999</v>
      </c>
      <c r="M1046" s="50">
        <v>7.9365079365079367</v>
      </c>
      <c r="N1046" s="51">
        <f t="shared" si="97"/>
        <v>0.73732642782894087</v>
      </c>
    </row>
    <row r="1047" spans="1:14" x14ac:dyDescent="0.2">
      <c r="A1047" s="3" t="s">
        <v>92</v>
      </c>
      <c r="B1047" s="3" t="s">
        <v>106</v>
      </c>
      <c r="C1047" s="41" t="str">
        <f ca="1">TRIM(Table1[[#This Row],[Location]])</f>
        <v>Taman Anson</v>
      </c>
      <c r="D1047" s="3" t="s">
        <v>531</v>
      </c>
      <c r="E1047" s="33" t="s">
        <v>4</v>
      </c>
      <c r="I1047" s="9">
        <v>140</v>
      </c>
      <c r="J1047" s="106">
        <f t="shared" si="96"/>
        <v>1506.9473999999998</v>
      </c>
      <c r="M1047" s="50">
        <v>8.9285714285714288</v>
      </c>
      <c r="N1047" s="51">
        <f t="shared" si="97"/>
        <v>0.82949223130755856</v>
      </c>
    </row>
    <row r="1048" spans="1:14" x14ac:dyDescent="0.2">
      <c r="A1048" s="3" t="s">
        <v>92</v>
      </c>
      <c r="B1048" s="3" t="s">
        <v>106</v>
      </c>
      <c r="C1048" s="41" t="str">
        <f ca="1">TRIM(Table1[[#This Row],[Location]])</f>
        <v>Taman Bauhinia</v>
      </c>
      <c r="D1048" s="3" t="s">
        <v>531</v>
      </c>
      <c r="E1048" s="33" t="s">
        <v>4</v>
      </c>
      <c r="I1048" s="9">
        <v>191</v>
      </c>
      <c r="J1048" s="106">
        <f t="shared" si="96"/>
        <v>2055.90681</v>
      </c>
      <c r="M1048" s="50">
        <v>6.8062827225130889</v>
      </c>
      <c r="N1048" s="51">
        <f t="shared" si="97"/>
        <v>0.63232496794963622</v>
      </c>
    </row>
    <row r="1049" spans="1:14" x14ac:dyDescent="0.2">
      <c r="A1049" s="3" t="s">
        <v>92</v>
      </c>
      <c r="B1049" s="3" t="s">
        <v>106</v>
      </c>
      <c r="C1049" s="41" t="str">
        <f ca="1">TRIM(Table1[[#This Row],[Location]])</f>
        <v>Taman Berpadu</v>
      </c>
      <c r="D1049" s="3" t="s">
        <v>531</v>
      </c>
      <c r="E1049" s="33" t="s">
        <v>4</v>
      </c>
      <c r="I1049" s="9">
        <v>115</v>
      </c>
      <c r="J1049" s="106">
        <f t="shared" si="96"/>
        <v>1237.8496499999999</v>
      </c>
      <c r="M1049" s="50">
        <v>6.9565217391304346</v>
      </c>
      <c r="N1049" s="51">
        <f t="shared" si="97"/>
        <v>0.64628264282745429</v>
      </c>
    </row>
    <row r="1050" spans="1:14" x14ac:dyDescent="0.2">
      <c r="A1050" s="3" t="s">
        <v>92</v>
      </c>
      <c r="B1050" s="3" t="s">
        <v>106</v>
      </c>
      <c r="C1050" s="41" t="str">
        <f ca="1">TRIM(Table1[[#This Row],[Location]])</f>
        <v>Taman Bunga Raya</v>
      </c>
      <c r="D1050" s="3" t="s">
        <v>531</v>
      </c>
      <c r="E1050" s="33" t="s">
        <v>4</v>
      </c>
      <c r="I1050" s="9">
        <v>104</v>
      </c>
      <c r="J1050" s="106">
        <f t="shared" si="96"/>
        <v>1119.4466399999999</v>
      </c>
      <c r="M1050" s="50">
        <v>10.576923076923077</v>
      </c>
      <c r="N1050" s="51">
        <f t="shared" si="97"/>
        <v>0.98262925862587691</v>
      </c>
    </row>
    <row r="1051" spans="1:14" x14ac:dyDescent="0.2">
      <c r="A1051" s="3" t="s">
        <v>92</v>
      </c>
      <c r="B1051" s="3" t="s">
        <v>106</v>
      </c>
      <c r="C1051" s="41" t="str">
        <f ca="1">TRIM(Table1[[#This Row],[Location]])</f>
        <v>Taman Desa Permai, Kampung Koh</v>
      </c>
      <c r="D1051" s="3" t="s">
        <v>531</v>
      </c>
      <c r="E1051" s="33" t="s">
        <v>4</v>
      </c>
      <c r="I1051" s="9">
        <v>99</v>
      </c>
      <c r="J1051" s="106">
        <f t="shared" si="96"/>
        <v>1065.62709</v>
      </c>
      <c r="M1051" s="50">
        <v>7.0707070707070709</v>
      </c>
      <c r="N1051" s="51">
        <f t="shared" si="97"/>
        <v>0.65689081752032918</v>
      </c>
    </row>
    <row r="1052" spans="1:14" x14ac:dyDescent="0.2">
      <c r="A1052" s="3" t="s">
        <v>92</v>
      </c>
      <c r="B1052" s="3" t="s">
        <v>106</v>
      </c>
      <c r="C1052" s="41" t="str">
        <f ca="1">TRIM(Table1[[#This Row],[Location]])</f>
        <v>Taman Desa Ria</v>
      </c>
      <c r="D1052" s="3" t="s">
        <v>531</v>
      </c>
      <c r="E1052" s="33" t="s">
        <v>4</v>
      </c>
      <c r="I1052" s="9">
        <v>117</v>
      </c>
      <c r="J1052" s="106">
        <f t="shared" si="96"/>
        <v>1259.3774699999999</v>
      </c>
      <c r="K1052" s="50">
        <v>8.5470085470085468</v>
      </c>
      <c r="L1052" s="50">
        <v>1.6837668376699999</v>
      </c>
      <c r="M1052" s="50">
        <v>5.1153876923392732</v>
      </c>
      <c r="N1052" s="51">
        <f t="shared" si="97"/>
        <v>0.47523552730323332</v>
      </c>
    </row>
    <row r="1053" spans="1:14" x14ac:dyDescent="0.2">
      <c r="A1053" s="3" t="s">
        <v>92</v>
      </c>
      <c r="B1053" s="3" t="s">
        <v>106</v>
      </c>
      <c r="C1053" s="41" t="str">
        <f ca="1">TRIM(Table1[[#This Row],[Location]])</f>
        <v>Taman Desa Sitiawan</v>
      </c>
      <c r="D1053" s="3" t="s">
        <v>531</v>
      </c>
      <c r="E1053" s="33" t="s">
        <v>4</v>
      </c>
      <c r="I1053" s="9">
        <v>95</v>
      </c>
      <c r="J1053" s="106">
        <f t="shared" si="96"/>
        <v>1022.5714499999999</v>
      </c>
      <c r="M1053" s="50">
        <v>7.3684210526315788</v>
      </c>
      <c r="N1053" s="51">
        <f t="shared" si="97"/>
        <v>0.6845493782580272</v>
      </c>
    </row>
    <row r="1054" spans="1:14" x14ac:dyDescent="0.2">
      <c r="A1054" s="3" t="s">
        <v>92</v>
      </c>
      <c r="B1054" s="3" t="s">
        <v>106</v>
      </c>
      <c r="C1054" s="41" t="str">
        <f ca="1">TRIM(Table1[[#This Row],[Location]])</f>
        <v>Taman Ilmu II, Sitiawan</v>
      </c>
      <c r="D1054" s="3" t="s">
        <v>531</v>
      </c>
      <c r="E1054" s="33" t="s">
        <v>4</v>
      </c>
      <c r="I1054" s="9">
        <v>122</v>
      </c>
      <c r="J1054" s="106">
        <f t="shared" si="96"/>
        <v>1313.1970199999998</v>
      </c>
      <c r="M1054" s="50">
        <v>6.557377049180328</v>
      </c>
      <c r="N1054" s="51">
        <f t="shared" si="97"/>
        <v>0.60920085184555117</v>
      </c>
    </row>
    <row r="1055" spans="1:14" x14ac:dyDescent="0.2">
      <c r="A1055" s="3" t="s">
        <v>92</v>
      </c>
      <c r="B1055" s="3" t="s">
        <v>106</v>
      </c>
      <c r="C1055" s="41" t="str">
        <f ca="1">TRIM(Table1[[#This Row],[Location]])</f>
        <v>Taman Kiara</v>
      </c>
      <c r="D1055" s="3" t="s">
        <v>531</v>
      </c>
      <c r="E1055" s="33" t="s">
        <v>4</v>
      </c>
      <c r="I1055" s="9">
        <v>117</v>
      </c>
      <c r="J1055" s="106">
        <f t="shared" si="96"/>
        <v>1259.3774699999999</v>
      </c>
      <c r="M1055" s="50">
        <v>6.8376068376068373</v>
      </c>
      <c r="N1055" s="51">
        <f t="shared" si="97"/>
        <v>0.63523507628339515</v>
      </c>
    </row>
    <row r="1056" spans="1:14" x14ac:dyDescent="0.2">
      <c r="A1056" s="3" t="s">
        <v>92</v>
      </c>
      <c r="B1056" s="3" t="s">
        <v>106</v>
      </c>
      <c r="C1056" s="41" t="str">
        <f ca="1">TRIM(Table1[[#This Row],[Location]])</f>
        <v>Taman Lekir Baru</v>
      </c>
      <c r="D1056" s="3" t="s">
        <v>531</v>
      </c>
      <c r="E1056" s="33" t="s">
        <v>4</v>
      </c>
      <c r="I1056" s="9">
        <v>105</v>
      </c>
      <c r="J1056" s="106">
        <f t="shared" si="96"/>
        <v>1130.21055</v>
      </c>
      <c r="M1056" s="50">
        <v>7.1428571428571432</v>
      </c>
      <c r="N1056" s="51">
        <f t="shared" si="97"/>
        <v>0.66359378504604682</v>
      </c>
    </row>
    <row r="1057" spans="1:14" x14ac:dyDescent="0.2">
      <c r="A1057" s="3" t="s">
        <v>92</v>
      </c>
      <c r="B1057" s="3" t="s">
        <v>106</v>
      </c>
      <c r="C1057" s="41" t="str">
        <f ca="1">TRIM(Table1[[#This Row],[Location]])</f>
        <v>Taman Mas</v>
      </c>
      <c r="D1057" s="3" t="s">
        <v>531</v>
      </c>
      <c r="E1057" s="33" t="s">
        <v>4</v>
      </c>
      <c r="I1057" s="9">
        <v>100</v>
      </c>
      <c r="J1057" s="106">
        <f t="shared" si="96"/>
        <v>1076.3909999999998</v>
      </c>
      <c r="M1057" s="50">
        <v>6</v>
      </c>
      <c r="N1057" s="51">
        <f t="shared" si="97"/>
        <v>0.55741877943867935</v>
      </c>
    </row>
    <row r="1058" spans="1:14" x14ac:dyDescent="0.2">
      <c r="A1058" s="3" t="s">
        <v>92</v>
      </c>
      <c r="B1058" s="3" t="s">
        <v>106</v>
      </c>
      <c r="C1058" s="41" t="str">
        <f ca="1">TRIM(Table1[[#This Row],[Location]])</f>
        <v>Taman Medan Acheh</v>
      </c>
      <c r="D1058" s="3" t="s">
        <v>531</v>
      </c>
      <c r="E1058" s="33" t="s">
        <v>4</v>
      </c>
      <c r="I1058" s="9">
        <v>99</v>
      </c>
      <c r="J1058" s="106">
        <f t="shared" si="96"/>
        <v>1065.62709</v>
      </c>
      <c r="K1058" s="50">
        <v>6.5656565656565657</v>
      </c>
      <c r="L1058" s="50">
        <v>7.7777776999999997</v>
      </c>
      <c r="M1058" s="50">
        <v>7.1717171328282827</v>
      </c>
      <c r="N1058" s="51">
        <f t="shared" si="97"/>
        <v>0.66627496844343437</v>
      </c>
    </row>
    <row r="1059" spans="1:14" x14ac:dyDescent="0.2">
      <c r="A1059" s="3" t="s">
        <v>92</v>
      </c>
      <c r="B1059" s="3" t="s">
        <v>106</v>
      </c>
      <c r="C1059" s="41" t="str">
        <f ca="1">TRIM(Table1[[#This Row],[Location]])</f>
        <v>Taman Medan Jaya</v>
      </c>
      <c r="D1059" s="3" t="s">
        <v>531</v>
      </c>
      <c r="E1059" s="33" t="s">
        <v>4</v>
      </c>
      <c r="I1059" s="9">
        <v>168</v>
      </c>
      <c r="J1059" s="106">
        <f t="shared" si="96"/>
        <v>1808.3368799999998</v>
      </c>
      <c r="M1059" s="50">
        <v>4.7619047619047619</v>
      </c>
      <c r="N1059" s="51">
        <f t="shared" si="97"/>
        <v>0.44239585669736453</v>
      </c>
    </row>
    <row r="1060" spans="1:14" x14ac:dyDescent="0.2">
      <c r="A1060" s="3" t="s">
        <v>92</v>
      </c>
      <c r="B1060" s="3" t="s">
        <v>106</v>
      </c>
      <c r="C1060" s="41" t="str">
        <f ca="1">TRIM(Table1[[#This Row],[Location]])</f>
        <v>Taman Medan Sejahtera</v>
      </c>
      <c r="D1060" s="3" t="s">
        <v>531</v>
      </c>
      <c r="E1060" s="33" t="s">
        <v>4</v>
      </c>
      <c r="I1060" s="9">
        <v>125</v>
      </c>
      <c r="J1060" s="106">
        <f t="shared" si="96"/>
        <v>1345.48875</v>
      </c>
      <c r="K1060" s="50">
        <v>4</v>
      </c>
      <c r="L1060" s="50">
        <v>7.2</v>
      </c>
      <c r="M1060" s="50">
        <v>5.6</v>
      </c>
      <c r="N1060" s="51">
        <f t="shared" si="97"/>
        <v>0.52025752747610066</v>
      </c>
    </row>
    <row r="1061" spans="1:14" x14ac:dyDescent="0.2">
      <c r="A1061" s="3" t="s">
        <v>92</v>
      </c>
      <c r="B1061" s="3" t="s">
        <v>106</v>
      </c>
      <c r="C1061" s="41" t="str">
        <f ca="1">TRIM(Table1[[#This Row],[Location]])</f>
        <v>Taman Megah</v>
      </c>
      <c r="D1061" s="3" t="s">
        <v>531</v>
      </c>
      <c r="E1061" s="33" t="s">
        <v>4</v>
      </c>
      <c r="I1061" s="9">
        <v>95</v>
      </c>
      <c r="J1061" s="106">
        <f t="shared" si="96"/>
        <v>1022.5714499999999</v>
      </c>
      <c r="M1061" s="50">
        <v>5.2631578947368425</v>
      </c>
      <c r="N1061" s="51">
        <f t="shared" si="97"/>
        <v>0.48896384161287665</v>
      </c>
    </row>
    <row r="1062" spans="1:14" x14ac:dyDescent="0.2">
      <c r="A1062" s="3" t="s">
        <v>92</v>
      </c>
      <c r="B1062" s="3" t="s">
        <v>106</v>
      </c>
      <c r="C1062" s="41" t="str">
        <f ca="1">TRIM(Table1[[#This Row],[Location]])</f>
        <v>Taman Mewah Aman</v>
      </c>
      <c r="D1062" s="3" t="s">
        <v>531</v>
      </c>
      <c r="E1062" s="33" t="s">
        <v>4</v>
      </c>
      <c r="I1062" s="9">
        <v>111</v>
      </c>
      <c r="J1062" s="106">
        <f t="shared" si="96"/>
        <v>1194.7940099999998</v>
      </c>
      <c r="K1062" s="50">
        <v>9.0090090090090094</v>
      </c>
      <c r="L1062" s="50">
        <v>9.9999999990999999</v>
      </c>
      <c r="M1062" s="50">
        <v>9.5045045040545055</v>
      </c>
      <c r="N1062" s="51">
        <f t="shared" si="97"/>
        <v>0.88299821663658207</v>
      </c>
    </row>
    <row r="1063" spans="1:14" x14ac:dyDescent="0.2">
      <c r="A1063" s="3" t="s">
        <v>92</v>
      </c>
      <c r="B1063" s="3" t="s">
        <v>106</v>
      </c>
      <c r="C1063" s="41" t="str">
        <f ca="1">TRIM(Table1[[#This Row],[Location]])</f>
        <v>Taman Nesa</v>
      </c>
      <c r="D1063" s="3" t="s">
        <v>531</v>
      </c>
      <c r="E1063" s="33" t="s">
        <v>4</v>
      </c>
      <c r="I1063" s="9">
        <v>150</v>
      </c>
      <c r="J1063" s="106">
        <f t="shared" si="96"/>
        <v>1614.5864999999999</v>
      </c>
      <c r="M1063" s="50">
        <v>4.666666666666667</v>
      </c>
      <c r="N1063" s="51">
        <f t="shared" si="97"/>
        <v>0.43354793956341725</v>
      </c>
    </row>
    <row r="1064" spans="1:14" x14ac:dyDescent="0.2">
      <c r="A1064" s="3" t="s">
        <v>92</v>
      </c>
      <c r="B1064" s="3" t="s">
        <v>106</v>
      </c>
      <c r="C1064" s="41" t="str">
        <f ca="1">TRIM(Table1[[#This Row],[Location]])</f>
        <v>Taman Permatang Maju</v>
      </c>
      <c r="D1064" s="3" t="s">
        <v>531</v>
      </c>
      <c r="E1064" s="33" t="s">
        <v>4</v>
      </c>
      <c r="I1064" s="9">
        <v>123</v>
      </c>
      <c r="J1064" s="106">
        <f t="shared" si="96"/>
        <v>1323.96093</v>
      </c>
      <c r="K1064" s="50">
        <v>8.1300813008130088</v>
      </c>
      <c r="L1064" s="50">
        <v>12.195121951219512</v>
      </c>
      <c r="M1064" s="50">
        <v>10.162601626016261</v>
      </c>
      <c r="N1064" s="51">
        <f t="shared" si="97"/>
        <v>0.9441374990492537</v>
      </c>
    </row>
    <row r="1065" spans="1:14" x14ac:dyDescent="0.2">
      <c r="A1065" s="3" t="s">
        <v>92</v>
      </c>
      <c r="B1065" s="3" t="s">
        <v>106</v>
      </c>
      <c r="C1065" s="41" t="str">
        <f ca="1">TRIM(Table1[[#This Row],[Location]])</f>
        <v>Taman Samudera</v>
      </c>
      <c r="D1065" s="3" t="s">
        <v>531</v>
      </c>
      <c r="E1065" s="33" t="s">
        <v>4</v>
      </c>
      <c r="I1065" s="9">
        <v>119</v>
      </c>
      <c r="J1065" s="106">
        <f t="shared" si="96"/>
        <v>1280.9052899999999</v>
      </c>
      <c r="K1065" s="50">
        <v>9.2436974789915958</v>
      </c>
      <c r="L1065" s="50">
        <v>15.1265421681</v>
      </c>
      <c r="M1065" s="50">
        <v>12.185119823545797</v>
      </c>
      <c r="N1065" s="51">
        <f t="shared" si="97"/>
        <v>1.1320357698924923</v>
      </c>
    </row>
    <row r="1066" spans="1:14" x14ac:dyDescent="0.2">
      <c r="A1066" s="3" t="s">
        <v>92</v>
      </c>
      <c r="B1066" s="3" t="s">
        <v>106</v>
      </c>
      <c r="C1066" s="41" t="str">
        <f ca="1">TRIM(Table1[[#This Row],[Location]])</f>
        <v>Taman Samudera</v>
      </c>
      <c r="D1066" s="3" t="s">
        <v>531</v>
      </c>
      <c r="E1066" s="33" t="s">
        <v>4</v>
      </c>
      <c r="I1066" s="9">
        <v>125</v>
      </c>
      <c r="J1066" s="106">
        <f t="shared" si="96"/>
        <v>1345.48875</v>
      </c>
      <c r="K1066" s="50">
        <v>9.6</v>
      </c>
      <c r="L1066" s="50">
        <v>16</v>
      </c>
      <c r="M1066" s="50">
        <v>12.8</v>
      </c>
      <c r="N1066" s="51">
        <f t="shared" si="97"/>
        <v>1.1891600628025158</v>
      </c>
    </row>
    <row r="1067" spans="1:14" x14ac:dyDescent="0.2">
      <c r="A1067" s="3" t="s">
        <v>92</v>
      </c>
      <c r="B1067" s="3" t="s">
        <v>106</v>
      </c>
      <c r="C1067" s="41" t="str">
        <f ca="1">TRIM(Table1[[#This Row],[Location]])</f>
        <v>Taman Samudera Fasa 6</v>
      </c>
      <c r="D1067" s="3" t="s">
        <v>531</v>
      </c>
      <c r="E1067" s="33" t="s">
        <v>4</v>
      </c>
      <c r="I1067" s="9">
        <v>106</v>
      </c>
      <c r="J1067" s="106">
        <f t="shared" si="96"/>
        <v>1140.9744599999999</v>
      </c>
      <c r="M1067" s="50">
        <v>9.433962264150944</v>
      </c>
      <c r="N1067" s="51">
        <f t="shared" si="97"/>
        <v>0.87644462175892979</v>
      </c>
    </row>
    <row r="1068" spans="1:14" x14ac:dyDescent="0.2">
      <c r="A1068" s="3" t="s">
        <v>92</v>
      </c>
      <c r="B1068" s="3" t="s">
        <v>106</v>
      </c>
      <c r="C1068" s="41" t="str">
        <f ca="1">TRIM(Table1[[#This Row],[Location]])</f>
        <v>Taman Sejati</v>
      </c>
      <c r="D1068" s="3" t="s">
        <v>531</v>
      </c>
      <c r="E1068" s="33" t="s">
        <v>4</v>
      </c>
      <c r="I1068" s="9">
        <v>130</v>
      </c>
      <c r="J1068" s="106">
        <f t="shared" si="96"/>
        <v>1399.3082999999999</v>
      </c>
      <c r="M1068" s="50">
        <v>6.9230769230769234</v>
      </c>
      <c r="N1068" s="51">
        <f t="shared" si="97"/>
        <v>0.64317551473693768</v>
      </c>
    </row>
    <row r="1069" spans="1:14" x14ac:dyDescent="0.2">
      <c r="A1069" s="3" t="s">
        <v>92</v>
      </c>
      <c r="B1069" s="3" t="s">
        <v>106</v>
      </c>
      <c r="C1069" s="41" t="str">
        <f ca="1">TRIM(Table1[[#This Row],[Location]])</f>
        <v>Taman Sejati II</v>
      </c>
      <c r="D1069" s="3" t="s">
        <v>531</v>
      </c>
      <c r="E1069" s="33" t="s">
        <v>4</v>
      </c>
      <c r="I1069" s="9">
        <v>104</v>
      </c>
      <c r="J1069" s="106">
        <f t="shared" si="96"/>
        <v>1119.4466399999999</v>
      </c>
      <c r="K1069" s="50">
        <v>4.8076923076923075</v>
      </c>
      <c r="L1069" s="50">
        <v>6.25</v>
      </c>
      <c r="M1069" s="50">
        <v>5.5288461538461533</v>
      </c>
      <c r="N1069" s="51">
        <f t="shared" si="97"/>
        <v>0.51364711246352657</v>
      </c>
    </row>
    <row r="1070" spans="1:14" x14ac:dyDescent="0.2">
      <c r="A1070" s="3" t="s">
        <v>92</v>
      </c>
      <c r="B1070" s="3" t="s">
        <v>106</v>
      </c>
      <c r="C1070" s="41" t="str">
        <f ca="1">TRIM(Table1[[#This Row],[Location]])</f>
        <v>Taman Selamat</v>
      </c>
      <c r="D1070" s="3" t="s">
        <v>531</v>
      </c>
      <c r="E1070" s="33" t="s">
        <v>4</v>
      </c>
      <c r="I1070" s="9">
        <v>187</v>
      </c>
      <c r="J1070" s="106">
        <f t="shared" si="96"/>
        <v>2012.8511699999999</v>
      </c>
      <c r="K1070" s="50">
        <v>8.5561497326203213</v>
      </c>
      <c r="L1070" s="50">
        <v>9.6256684491978604</v>
      </c>
      <c r="M1070" s="50">
        <v>9.0909090909090899</v>
      </c>
      <c r="N1070" s="51">
        <f t="shared" si="97"/>
        <v>0.84457390824042311</v>
      </c>
    </row>
    <row r="1071" spans="1:14" x14ac:dyDescent="0.2">
      <c r="A1071" s="3" t="s">
        <v>92</v>
      </c>
      <c r="B1071" s="3" t="s">
        <v>106</v>
      </c>
      <c r="C1071" s="41" t="str">
        <f ca="1">TRIM(Table1[[#This Row],[Location]])</f>
        <v>Taman Sentosa</v>
      </c>
      <c r="D1071" s="3" t="s">
        <v>531</v>
      </c>
      <c r="E1071" s="33" t="s">
        <v>4</v>
      </c>
      <c r="I1071" s="9">
        <v>97</v>
      </c>
      <c r="J1071" s="106">
        <f t="shared" si="96"/>
        <v>1044.0992699999999</v>
      </c>
      <c r="M1071" s="50">
        <v>7.2164948453608249</v>
      </c>
      <c r="N1071" s="51">
        <f t="shared" si="97"/>
        <v>0.67043495808775866</v>
      </c>
    </row>
    <row r="1072" spans="1:14" x14ac:dyDescent="0.2">
      <c r="A1072" s="3" t="s">
        <v>92</v>
      </c>
      <c r="B1072" s="3" t="s">
        <v>106</v>
      </c>
      <c r="C1072" s="41" t="str">
        <f ca="1">TRIM(Table1[[#This Row],[Location]])</f>
        <v>Taman Sentosa II</v>
      </c>
      <c r="D1072" s="3" t="s">
        <v>531</v>
      </c>
      <c r="E1072" s="33" t="s">
        <v>4</v>
      </c>
      <c r="I1072" s="9">
        <v>208</v>
      </c>
      <c r="J1072" s="106">
        <f t="shared" si="96"/>
        <v>2238.8932799999998</v>
      </c>
      <c r="M1072" s="50">
        <v>4.8076923076923075</v>
      </c>
      <c r="N1072" s="51">
        <f t="shared" si="97"/>
        <v>0.44664966301176223</v>
      </c>
    </row>
    <row r="1073" spans="1:14" x14ac:dyDescent="0.2">
      <c r="A1073" s="3" t="s">
        <v>92</v>
      </c>
      <c r="B1073" s="3" t="s">
        <v>106</v>
      </c>
      <c r="C1073" s="41" t="str">
        <f ca="1">TRIM(Table1[[#This Row],[Location]])</f>
        <v>Taman Seri Indah</v>
      </c>
      <c r="D1073" s="3" t="s">
        <v>531</v>
      </c>
      <c r="E1073" s="33" t="s">
        <v>4</v>
      </c>
      <c r="I1073" s="9">
        <v>130</v>
      </c>
      <c r="J1073" s="106">
        <f t="shared" si="96"/>
        <v>1399.3082999999999</v>
      </c>
      <c r="M1073" s="50">
        <v>7.6923076923076925</v>
      </c>
      <c r="N1073" s="51">
        <f t="shared" si="97"/>
        <v>0.71463946081881968</v>
      </c>
    </row>
    <row r="1074" spans="1:14" x14ac:dyDescent="0.2">
      <c r="A1074" s="3" t="s">
        <v>92</v>
      </c>
      <c r="B1074" s="3" t="s">
        <v>106</v>
      </c>
      <c r="C1074" s="41" t="str">
        <f ca="1">TRIM(Table1[[#This Row],[Location]])</f>
        <v>Taman Seri Sentosa</v>
      </c>
      <c r="D1074" s="3" t="s">
        <v>531</v>
      </c>
      <c r="E1074" s="33" t="s">
        <v>4</v>
      </c>
      <c r="I1074" s="9">
        <v>84</v>
      </c>
      <c r="J1074" s="106">
        <f t="shared" si="96"/>
        <v>904.16843999999992</v>
      </c>
      <c r="K1074" s="50">
        <v>6.5476190476190474</v>
      </c>
      <c r="L1074" s="50">
        <v>11.947619476190001</v>
      </c>
      <c r="M1074" s="50">
        <v>9.247619261904525</v>
      </c>
      <c r="N1074" s="51">
        <f t="shared" si="97"/>
        <v>0.85913277361407347</v>
      </c>
    </row>
    <row r="1075" spans="1:14" x14ac:dyDescent="0.2">
      <c r="A1075" s="3" t="s">
        <v>92</v>
      </c>
      <c r="B1075" s="3" t="s">
        <v>106</v>
      </c>
      <c r="C1075" s="41" t="str">
        <f ca="1">TRIM(Table1[[#This Row],[Location]])</f>
        <v>Taman Seri Sentosa, Ayer tawar</v>
      </c>
      <c r="D1075" s="3" t="s">
        <v>531</v>
      </c>
      <c r="E1075" s="33" t="s">
        <v>4</v>
      </c>
      <c r="I1075" s="9">
        <v>111</v>
      </c>
      <c r="J1075" s="106">
        <f t="shared" si="96"/>
        <v>1194.7940099999998</v>
      </c>
      <c r="K1075" s="50">
        <v>8.1081081081081088</v>
      </c>
      <c r="L1075" s="50">
        <v>9.4594594594594597</v>
      </c>
      <c r="M1075" s="50">
        <v>8.7837837837837842</v>
      </c>
      <c r="N1075" s="51">
        <f t="shared" si="97"/>
        <v>0.81604100593500351</v>
      </c>
    </row>
    <row r="1076" spans="1:14" x14ac:dyDescent="0.2">
      <c r="A1076" s="3" t="s">
        <v>92</v>
      </c>
      <c r="B1076" s="3" t="s">
        <v>106</v>
      </c>
      <c r="C1076" s="41" t="str">
        <f ca="1">TRIM(Table1[[#This Row],[Location]])</f>
        <v>Taman Setia</v>
      </c>
      <c r="D1076" s="3" t="s">
        <v>531</v>
      </c>
      <c r="E1076" s="33" t="s">
        <v>4</v>
      </c>
      <c r="I1076" s="9">
        <v>108</v>
      </c>
      <c r="J1076" s="106">
        <f t="shared" si="96"/>
        <v>1162.5022799999999</v>
      </c>
      <c r="M1076" s="50">
        <v>7.4074074074074074</v>
      </c>
      <c r="N1076" s="51">
        <f t="shared" si="97"/>
        <v>0.6881713326403448</v>
      </c>
    </row>
    <row r="1077" spans="1:14" x14ac:dyDescent="0.2">
      <c r="A1077" s="3" t="s">
        <v>92</v>
      </c>
      <c r="B1077" s="3" t="s">
        <v>106</v>
      </c>
      <c r="C1077" s="41" t="str">
        <f ca="1">TRIM(Table1[[#This Row],[Location]])</f>
        <v>Taman Setia Residen</v>
      </c>
      <c r="D1077" s="3" t="s">
        <v>531</v>
      </c>
      <c r="E1077" s="33" t="s">
        <v>4</v>
      </c>
      <c r="I1077" s="9">
        <v>124</v>
      </c>
      <c r="J1077" s="106">
        <f t="shared" si="96"/>
        <v>1334.7248399999999</v>
      </c>
      <c r="M1077" s="50">
        <v>8.064516129032258</v>
      </c>
      <c r="N1077" s="51">
        <f t="shared" si="97"/>
        <v>0.74921878956811738</v>
      </c>
    </row>
    <row r="1078" spans="1:14" x14ac:dyDescent="0.2">
      <c r="A1078" s="3" t="s">
        <v>92</v>
      </c>
      <c r="B1078" s="3" t="s">
        <v>106</v>
      </c>
      <c r="C1078" s="41" t="str">
        <f ca="1">TRIM(Table1[[#This Row],[Location]])</f>
        <v>Taman Sitiawan II</v>
      </c>
      <c r="D1078" s="3" t="s">
        <v>531</v>
      </c>
      <c r="E1078" s="33" t="s">
        <v>4</v>
      </c>
      <c r="I1078" s="9">
        <v>95</v>
      </c>
      <c r="J1078" s="106">
        <f t="shared" si="96"/>
        <v>1022.5714499999999</v>
      </c>
      <c r="M1078" s="50">
        <v>7.3684210526315788</v>
      </c>
      <c r="N1078" s="51">
        <f t="shared" si="97"/>
        <v>0.6845493782580272</v>
      </c>
    </row>
    <row r="1079" spans="1:14" x14ac:dyDescent="0.2">
      <c r="A1079" s="3" t="s">
        <v>92</v>
      </c>
      <c r="B1079" s="3" t="s">
        <v>106</v>
      </c>
      <c r="C1079" s="41" t="str">
        <f ca="1">TRIM(Table1[[#This Row],[Location]])</f>
        <v>Taman Sitiawan Maju</v>
      </c>
      <c r="D1079" s="3" t="s">
        <v>531</v>
      </c>
      <c r="E1079" s="33" t="s">
        <v>4</v>
      </c>
      <c r="I1079" s="9">
        <v>115</v>
      </c>
      <c r="J1079" s="106">
        <f t="shared" si="96"/>
        <v>1237.8496499999999</v>
      </c>
      <c r="K1079" s="50">
        <v>13.478260869565217</v>
      </c>
      <c r="L1079" s="50">
        <v>19.134347826869998</v>
      </c>
      <c r="M1079" s="50">
        <v>16.306304348217608</v>
      </c>
      <c r="N1079" s="51">
        <f t="shared" si="97"/>
        <v>1.5149067111565147</v>
      </c>
    </row>
    <row r="1080" spans="1:14" x14ac:dyDescent="0.2">
      <c r="A1080" s="3" t="s">
        <v>92</v>
      </c>
      <c r="B1080" s="3" t="s">
        <v>106</v>
      </c>
      <c r="C1080" s="41" t="str">
        <f ca="1">TRIM(Table1[[#This Row],[Location]])</f>
        <v>Taman Seri Indah</v>
      </c>
      <c r="D1080" s="3" t="s">
        <v>532</v>
      </c>
      <c r="E1080" s="33" t="s">
        <v>4</v>
      </c>
      <c r="I1080" s="9">
        <v>130</v>
      </c>
      <c r="J1080" s="106">
        <f t="shared" si="96"/>
        <v>1399.3082999999999</v>
      </c>
      <c r="M1080" s="50">
        <v>7.6923076923076925</v>
      </c>
      <c r="N1080" s="51">
        <f t="shared" si="97"/>
        <v>0.71463946081881968</v>
      </c>
    </row>
    <row r="1081" spans="1:14" x14ac:dyDescent="0.2">
      <c r="A1081" s="3" t="s">
        <v>92</v>
      </c>
      <c r="B1081" s="3" t="s">
        <v>106</v>
      </c>
      <c r="C1081" s="41" t="str">
        <f ca="1">TRIM(Table1[[#This Row],[Location]])</f>
        <v>Taman Sri Sentosa, Ayer Tawar</v>
      </c>
      <c r="D1081" s="3" t="s">
        <v>532</v>
      </c>
      <c r="E1081" s="33" t="s">
        <v>4</v>
      </c>
      <c r="I1081" s="9">
        <v>84</v>
      </c>
      <c r="J1081" s="106">
        <f t="shared" si="96"/>
        <v>904.16843999999992</v>
      </c>
      <c r="K1081" s="50">
        <v>6.5476190476190474</v>
      </c>
      <c r="L1081" s="50">
        <v>11.947619476190001</v>
      </c>
      <c r="M1081" s="50">
        <v>9.247619261904525</v>
      </c>
      <c r="N1081" s="51">
        <f t="shared" si="97"/>
        <v>0.85913277361407347</v>
      </c>
    </row>
    <row r="1082" spans="1:14" x14ac:dyDescent="0.2">
      <c r="A1082" s="3" t="s">
        <v>92</v>
      </c>
      <c r="B1082" s="3" t="s">
        <v>106</v>
      </c>
      <c r="C1082" s="41" t="str">
        <f ca="1">TRIM(Table1[[#This Row],[Location]])</f>
        <v>Taman Sri Sentosa, Ayer Tawar</v>
      </c>
      <c r="D1082" s="3" t="s">
        <v>532</v>
      </c>
      <c r="E1082" s="33" t="s">
        <v>4</v>
      </c>
      <c r="I1082" s="9">
        <v>107</v>
      </c>
      <c r="J1082" s="106">
        <f t="shared" si="96"/>
        <v>1151.7383699999998</v>
      </c>
      <c r="K1082" s="50">
        <v>8.4112149532710276</v>
      </c>
      <c r="L1082" s="50">
        <v>9.8138411214952992</v>
      </c>
      <c r="M1082" s="50">
        <v>9.1125280373831643</v>
      </c>
      <c r="N1082" s="51">
        <f t="shared" si="97"/>
        <v>0.84658237603314457</v>
      </c>
    </row>
    <row r="1083" spans="1:14" x14ac:dyDescent="0.2">
      <c r="A1083" s="3" t="s">
        <v>92</v>
      </c>
      <c r="B1083" s="3" t="s">
        <v>106</v>
      </c>
      <c r="C1083" s="41" t="str">
        <f ca="1">TRIM(Table1[[#This Row],[Location]])</f>
        <v>Bandar Lumut</v>
      </c>
      <c r="D1083" s="3" t="s">
        <v>532</v>
      </c>
      <c r="E1083" s="33" t="s">
        <v>4</v>
      </c>
      <c r="I1083" s="9">
        <v>187</v>
      </c>
      <c r="J1083" s="106">
        <f t="shared" si="96"/>
        <v>2012.8511699999999</v>
      </c>
      <c r="M1083" s="50">
        <v>18.71657754010695</v>
      </c>
      <c r="N1083" s="51">
        <f t="shared" si="97"/>
        <v>1.7388286346126358</v>
      </c>
    </row>
    <row r="1084" spans="1:14" x14ac:dyDescent="0.2">
      <c r="A1084" s="3" t="s">
        <v>92</v>
      </c>
      <c r="B1084" s="3" t="s">
        <v>106</v>
      </c>
      <c r="C1084" s="41" t="str">
        <f ca="1">TRIM(Table1[[#This Row],[Location]])</f>
        <v>Pekan Ayer Tawar</v>
      </c>
      <c r="D1084" s="3" t="s">
        <v>532</v>
      </c>
      <c r="E1084" s="33" t="s">
        <v>4</v>
      </c>
      <c r="I1084" s="9">
        <v>160</v>
      </c>
      <c r="J1084" s="106">
        <f t="shared" si="96"/>
        <v>1722.2255999999998</v>
      </c>
      <c r="M1084" s="50">
        <v>7.5</v>
      </c>
      <c r="N1084" s="51">
        <f t="shared" si="97"/>
        <v>0.69677347429834913</v>
      </c>
    </row>
    <row r="1085" spans="1:14" x14ac:dyDescent="0.2">
      <c r="A1085" s="3" t="s">
        <v>92</v>
      </c>
      <c r="B1085" s="3" t="s">
        <v>106</v>
      </c>
      <c r="C1085" s="41" t="str">
        <f ca="1">TRIM(Table1[[#This Row],[Location]])</f>
        <v>Pekan Gurney</v>
      </c>
      <c r="D1085" s="3" t="s">
        <v>532</v>
      </c>
      <c r="E1085" s="33" t="s">
        <v>4</v>
      </c>
      <c r="I1085" s="9">
        <v>210</v>
      </c>
      <c r="J1085" s="106">
        <f t="shared" si="96"/>
        <v>2260.4211</v>
      </c>
      <c r="M1085" s="50">
        <v>4.7619047619047619</v>
      </c>
      <c r="N1085" s="51">
        <f t="shared" si="97"/>
        <v>0.44239585669736453</v>
      </c>
    </row>
    <row r="1086" spans="1:14" x14ac:dyDescent="0.2">
      <c r="A1086" s="3" t="s">
        <v>92</v>
      </c>
      <c r="B1086" s="3" t="s">
        <v>106</v>
      </c>
      <c r="C1086" s="41" t="str">
        <f ca="1">TRIM(Table1[[#This Row],[Location]])</f>
        <v>Taman Desa Manjung Raya</v>
      </c>
      <c r="D1086" s="3" t="s">
        <v>532</v>
      </c>
      <c r="E1086" s="33" t="s">
        <v>4</v>
      </c>
      <c r="I1086" s="52">
        <v>118</v>
      </c>
      <c r="J1086" s="106">
        <f t="shared" si="96"/>
        <v>1270.1413799999998</v>
      </c>
      <c r="K1086" s="50">
        <v>5.9322033898305087</v>
      </c>
      <c r="L1086" s="50">
        <v>8.4745762711864412</v>
      </c>
      <c r="M1086" s="50">
        <v>7.2033898305084749</v>
      </c>
      <c r="N1086" s="51">
        <f t="shared" si="97"/>
        <v>0.66921746119050485</v>
      </c>
    </row>
    <row r="1087" spans="1:14" x14ac:dyDescent="0.2">
      <c r="A1087" s="3" t="s">
        <v>92</v>
      </c>
      <c r="B1087" s="3" t="s">
        <v>106</v>
      </c>
      <c r="C1087" s="41" t="str">
        <f ca="1">TRIM(Table1[[#This Row],[Location]])</f>
        <v>Taman Seri Ayer Tawar</v>
      </c>
      <c r="D1087" s="3" t="s">
        <v>532</v>
      </c>
      <c r="E1087" s="33" t="s">
        <v>4</v>
      </c>
      <c r="I1087" s="52">
        <v>93</v>
      </c>
      <c r="J1087" s="106">
        <f t="shared" si="96"/>
        <v>1001.0436299999999</v>
      </c>
      <c r="M1087" s="50">
        <v>7.5268817204301079</v>
      </c>
      <c r="N1087" s="51">
        <f t="shared" si="97"/>
        <v>0.69927087026357626</v>
      </c>
    </row>
    <row r="1088" spans="1:14" x14ac:dyDescent="0.2">
      <c r="A1088" s="3" t="s">
        <v>92</v>
      </c>
      <c r="B1088" s="3" t="s">
        <v>106</v>
      </c>
      <c r="C1088" s="41" t="str">
        <f ca="1">TRIM(Table1[[#This Row],[Location]])</f>
        <v>Taman Lumut Pantai Impian</v>
      </c>
      <c r="D1088" s="3" t="s">
        <v>532</v>
      </c>
      <c r="E1088" s="33" t="s">
        <v>4</v>
      </c>
      <c r="I1088" s="9">
        <v>120</v>
      </c>
      <c r="J1088" s="106">
        <f t="shared" si="96"/>
        <v>1291.6691999999998</v>
      </c>
      <c r="K1088" s="50">
        <v>4.583333333333333</v>
      </c>
      <c r="L1088" s="50">
        <v>5.416666666666667</v>
      </c>
      <c r="M1088" s="50">
        <v>5</v>
      </c>
      <c r="N1088" s="51">
        <f t="shared" si="97"/>
        <v>0.46451564953223273</v>
      </c>
    </row>
    <row r="1089" spans="1:14" x14ac:dyDescent="0.2">
      <c r="A1089" s="3" t="s">
        <v>92</v>
      </c>
      <c r="B1089" s="3" t="s">
        <v>106</v>
      </c>
      <c r="C1089" s="41" t="str">
        <f ca="1">TRIM(Table1[[#This Row],[Location]])</f>
        <v>Taman Lumut Indah</v>
      </c>
      <c r="D1089" s="3" t="s">
        <v>532</v>
      </c>
      <c r="E1089" s="33" t="s">
        <v>4</v>
      </c>
      <c r="I1089" s="9">
        <v>136</v>
      </c>
      <c r="J1089" s="106">
        <f t="shared" si="96"/>
        <v>1463.89176</v>
      </c>
      <c r="M1089" s="50">
        <v>4.4117647058823533</v>
      </c>
      <c r="N1089" s="51">
        <f t="shared" si="97"/>
        <v>0.40986674958726421</v>
      </c>
    </row>
    <row r="1090" spans="1:14" x14ac:dyDescent="0.2">
      <c r="A1090" s="3" t="s">
        <v>92</v>
      </c>
      <c r="B1090" s="3" t="s">
        <v>106</v>
      </c>
      <c r="C1090" s="41" t="str">
        <f ca="1">TRIM(Table1[[#This Row],[Location]])</f>
        <v>Taman Nakhoda</v>
      </c>
      <c r="D1090" s="3" t="s">
        <v>532</v>
      </c>
      <c r="E1090" s="33" t="s">
        <v>4</v>
      </c>
      <c r="I1090" s="9">
        <v>115</v>
      </c>
      <c r="J1090" s="106">
        <f t="shared" ref="J1090:J1153" si="98">I1090*10.76391</f>
        <v>1237.8496499999999</v>
      </c>
      <c r="M1090" s="50">
        <v>8.695652173913043</v>
      </c>
      <c r="N1090" s="51">
        <f t="shared" ref="N1090:N1153" si="99">M1090/10.7639</f>
        <v>0.80785330353431783</v>
      </c>
    </row>
    <row r="1091" spans="1:14" x14ac:dyDescent="0.2">
      <c r="A1091" s="3" t="s">
        <v>92</v>
      </c>
      <c r="B1091" s="3" t="s">
        <v>106</v>
      </c>
      <c r="C1091" s="41" t="str">
        <f ca="1">TRIM(Table1[[#This Row],[Location]])</f>
        <v>Taman Permata, Lumut</v>
      </c>
      <c r="D1091" s="3" t="s">
        <v>532</v>
      </c>
      <c r="E1091" s="33" t="s">
        <v>4</v>
      </c>
      <c r="I1091" s="9">
        <v>94</v>
      </c>
      <c r="J1091" s="106">
        <f t="shared" si="98"/>
        <v>1011.8075399999999</v>
      </c>
      <c r="M1091" s="50">
        <v>18.085106382978722</v>
      </c>
      <c r="N1091" s="51">
        <f t="shared" si="99"/>
        <v>1.6801629876697779</v>
      </c>
    </row>
    <row r="1092" spans="1:14" x14ac:dyDescent="0.2">
      <c r="A1092" s="3" t="s">
        <v>92</v>
      </c>
      <c r="B1092" s="3" t="s">
        <v>106</v>
      </c>
      <c r="C1092" s="41" t="str">
        <f ca="1">TRIM(Table1[[#This Row],[Location]])</f>
        <v>Taman Bukit Permata</v>
      </c>
      <c r="D1092" s="3" t="s">
        <v>532</v>
      </c>
      <c r="E1092" s="33" t="s">
        <v>4</v>
      </c>
      <c r="I1092" s="9">
        <v>187</v>
      </c>
      <c r="J1092" s="106">
        <f t="shared" si="98"/>
        <v>2012.8511699999999</v>
      </c>
      <c r="K1092" s="50">
        <v>10.695187165775401</v>
      </c>
      <c r="L1092" s="50">
        <v>13.368983957219251</v>
      </c>
      <c r="M1092" s="50">
        <v>12.032085561497325</v>
      </c>
      <c r="N1092" s="51">
        <f t="shared" si="99"/>
        <v>1.117818407965266</v>
      </c>
    </row>
    <row r="1093" spans="1:14" x14ac:dyDescent="0.2">
      <c r="A1093" s="3" t="s">
        <v>92</v>
      </c>
      <c r="B1093" s="3" t="s">
        <v>106</v>
      </c>
      <c r="C1093" s="41" t="str">
        <f ca="1">TRIM(Table1[[#This Row],[Location]])</f>
        <v>Taman Bintang Pantai Remis</v>
      </c>
      <c r="D1093" s="3" t="s">
        <v>534</v>
      </c>
      <c r="E1093" s="33" t="s">
        <v>4</v>
      </c>
      <c r="I1093" s="9">
        <v>135</v>
      </c>
      <c r="J1093" s="106">
        <f t="shared" si="98"/>
        <v>1453.1278499999999</v>
      </c>
      <c r="M1093" s="50">
        <v>5.9259259259259256</v>
      </c>
      <c r="N1093" s="51">
        <f t="shared" si="99"/>
        <v>0.55053706611227582</v>
      </c>
    </row>
    <row r="1094" spans="1:14" x14ac:dyDescent="0.2">
      <c r="A1094" s="3" t="s">
        <v>92</v>
      </c>
      <c r="B1094" s="3" t="s">
        <v>106</v>
      </c>
      <c r="C1094" s="41" t="str">
        <f ca="1">TRIM(Table1[[#This Row],[Location]])</f>
        <v>Taman Desa Pantai</v>
      </c>
      <c r="D1094" s="3" t="s">
        <v>534</v>
      </c>
      <c r="E1094" s="33" t="s">
        <v>4</v>
      </c>
      <c r="I1094" s="9">
        <v>113</v>
      </c>
      <c r="J1094" s="106">
        <f t="shared" si="98"/>
        <v>1216.3218299999999</v>
      </c>
      <c r="M1094" s="50">
        <v>17.699115044247787</v>
      </c>
      <c r="N1094" s="51">
        <f t="shared" si="99"/>
        <v>1.6443031841848947</v>
      </c>
    </row>
    <row r="1095" spans="1:14" x14ac:dyDescent="0.2">
      <c r="A1095" s="3" t="s">
        <v>92</v>
      </c>
      <c r="B1095" s="3" t="s">
        <v>106</v>
      </c>
      <c r="C1095" s="41" t="str">
        <f ca="1">TRIM(Table1[[#This Row],[Location]])</f>
        <v>Taman Desa Pantai II</v>
      </c>
      <c r="D1095" s="3" t="s">
        <v>534</v>
      </c>
      <c r="E1095" s="33" t="s">
        <v>4</v>
      </c>
      <c r="I1095" s="9">
        <v>130</v>
      </c>
      <c r="J1095" s="106">
        <f t="shared" si="98"/>
        <v>1399.3082999999999</v>
      </c>
      <c r="M1095" s="50">
        <v>16.153846153846153</v>
      </c>
      <c r="N1095" s="51">
        <f t="shared" si="99"/>
        <v>1.5007428677195211</v>
      </c>
    </row>
    <row r="1096" spans="1:14" x14ac:dyDescent="0.2">
      <c r="A1096" s="3" t="s">
        <v>92</v>
      </c>
      <c r="B1096" s="3" t="s">
        <v>106</v>
      </c>
      <c r="C1096" s="41" t="str">
        <f ca="1">TRIM(Table1[[#This Row],[Location]])</f>
        <v>Taman Desa Pangkor</v>
      </c>
      <c r="D1096" s="3" t="s">
        <v>534</v>
      </c>
      <c r="E1096" s="33" t="s">
        <v>4</v>
      </c>
      <c r="I1096" s="9">
        <v>100</v>
      </c>
      <c r="J1096" s="106">
        <f t="shared" si="98"/>
        <v>1076.3909999999998</v>
      </c>
      <c r="M1096" s="50">
        <v>15</v>
      </c>
      <c r="N1096" s="51">
        <f t="shared" si="99"/>
        <v>1.3935469485966983</v>
      </c>
    </row>
    <row r="1097" spans="1:14" x14ac:dyDescent="0.2">
      <c r="A1097" s="3" t="s">
        <v>92</v>
      </c>
      <c r="B1097" s="3" t="s">
        <v>106</v>
      </c>
      <c r="C1097" s="41" t="str">
        <f ca="1">TRIM(Table1[[#This Row],[Location]])</f>
        <v>Medan Pantai Jaya</v>
      </c>
      <c r="D1097" s="3" t="s">
        <v>534</v>
      </c>
      <c r="E1097" s="33" t="s">
        <v>4</v>
      </c>
      <c r="I1097" s="9">
        <v>130</v>
      </c>
      <c r="J1097" s="106">
        <f t="shared" si="98"/>
        <v>1399.3082999999999</v>
      </c>
      <c r="M1097" s="50">
        <v>6.9230769230769234</v>
      </c>
      <c r="N1097" s="51">
        <f t="shared" si="99"/>
        <v>0.64317551473693768</v>
      </c>
    </row>
    <row r="1098" spans="1:14" x14ac:dyDescent="0.2">
      <c r="A1098" s="3" t="s">
        <v>92</v>
      </c>
      <c r="B1098" s="3" t="s">
        <v>107</v>
      </c>
      <c r="C1098" s="41" t="str">
        <f ca="1">TRIM(Table1[[#This Row],[Location]])</f>
        <v>Jalan Tupai</v>
      </c>
      <c r="D1098" s="3" t="s">
        <v>531</v>
      </c>
      <c r="E1098" s="33" t="s">
        <v>4</v>
      </c>
      <c r="I1098" s="9">
        <v>125</v>
      </c>
      <c r="J1098" s="106">
        <f t="shared" si="98"/>
        <v>1345.48875</v>
      </c>
      <c r="M1098" s="50">
        <v>16</v>
      </c>
      <c r="N1098" s="51">
        <f t="shared" si="99"/>
        <v>1.4864500785031449</v>
      </c>
    </row>
    <row r="1099" spans="1:14" x14ac:dyDescent="0.2">
      <c r="A1099" s="3" t="s">
        <v>92</v>
      </c>
      <c r="B1099" s="3" t="s">
        <v>107</v>
      </c>
      <c r="C1099" s="41" t="str">
        <f ca="1">TRIM(Table1[[#This Row],[Location]])</f>
        <v>Jalan Kota</v>
      </c>
      <c r="D1099" s="3" t="s">
        <v>531</v>
      </c>
      <c r="E1099" s="33" t="s">
        <v>4</v>
      </c>
      <c r="I1099" s="9">
        <v>125</v>
      </c>
      <c r="J1099" s="106">
        <f t="shared" si="98"/>
        <v>1345.48875</v>
      </c>
      <c r="M1099" s="50">
        <v>14.4</v>
      </c>
      <c r="N1099" s="51">
        <f t="shared" si="99"/>
        <v>1.3378050706528304</v>
      </c>
    </row>
    <row r="1100" spans="1:14" x14ac:dyDescent="0.2">
      <c r="A1100" s="3" t="s">
        <v>92</v>
      </c>
      <c r="B1100" s="3" t="s">
        <v>107</v>
      </c>
      <c r="C1100" s="41" t="str">
        <f ca="1">TRIM(Table1[[#This Row],[Location]])</f>
        <v>Medan Taiping</v>
      </c>
      <c r="D1100" s="3" t="s">
        <v>532</v>
      </c>
      <c r="E1100" s="33" t="s">
        <v>4</v>
      </c>
      <c r="I1100" s="9">
        <v>117</v>
      </c>
      <c r="J1100" s="106">
        <f t="shared" si="98"/>
        <v>1259.3774699999999</v>
      </c>
      <c r="M1100" s="50">
        <v>10.256410256410257</v>
      </c>
      <c r="N1100" s="51">
        <f t="shared" si="99"/>
        <v>0.95285261442509295</v>
      </c>
    </row>
    <row r="1101" spans="1:14" x14ac:dyDescent="0.2">
      <c r="A1101" s="3" t="s">
        <v>92</v>
      </c>
      <c r="B1101" s="3" t="s">
        <v>107</v>
      </c>
      <c r="C1101" s="41" t="str">
        <f ca="1">TRIM(Table1[[#This Row],[Location]])</f>
        <v>Menara KamalBina</v>
      </c>
      <c r="D1101" s="30" t="s">
        <v>531</v>
      </c>
      <c r="E1101" s="21" t="s">
        <v>46</v>
      </c>
      <c r="F1101" s="8" t="s">
        <v>108</v>
      </c>
      <c r="H1101" s="28"/>
      <c r="I1101" s="9">
        <v>165</v>
      </c>
      <c r="J1101" s="106">
        <f t="shared" si="98"/>
        <v>1776.0451499999999</v>
      </c>
      <c r="M1101" s="50">
        <v>30.3</v>
      </c>
      <c r="N1101" s="51">
        <f t="shared" si="99"/>
        <v>2.8149648361653306</v>
      </c>
    </row>
    <row r="1102" spans="1:14" x14ac:dyDescent="0.2">
      <c r="A1102" s="3" t="s">
        <v>92</v>
      </c>
      <c r="B1102" s="3" t="s">
        <v>107</v>
      </c>
      <c r="C1102" s="73" t="str">
        <f ca="1">TRIM(Table1[[#This Row],[Location]])</f>
        <v>Taiping Sentral</v>
      </c>
      <c r="D1102" s="3" t="s">
        <v>531</v>
      </c>
      <c r="E1102" s="25" t="s">
        <v>5</v>
      </c>
      <c r="F1102" s="32" t="s">
        <v>43</v>
      </c>
      <c r="G1102" s="103">
        <v>38</v>
      </c>
      <c r="H1102" s="8">
        <v>44</v>
      </c>
      <c r="I1102" s="9">
        <v>41</v>
      </c>
      <c r="J1102" s="106">
        <f t="shared" si="98"/>
        <v>441.32030999999995</v>
      </c>
      <c r="K1102" s="50">
        <v>73.17</v>
      </c>
      <c r="L1102" s="50">
        <v>136.6</v>
      </c>
      <c r="M1102" s="50">
        <v>104.88499999999999</v>
      </c>
      <c r="N1102" s="51">
        <f t="shared" si="99"/>
        <v>9.7441447802376455</v>
      </c>
    </row>
    <row r="1103" spans="1:14" x14ac:dyDescent="0.2">
      <c r="A1103" s="3" t="s">
        <v>92</v>
      </c>
      <c r="B1103" s="3" t="s">
        <v>107</v>
      </c>
      <c r="C1103" s="73" t="str">
        <f ca="1">TRIM(Table1[[#This Row],[Location]])</f>
        <v>Taiping Sentral</v>
      </c>
      <c r="D1103" s="3" t="s">
        <v>531</v>
      </c>
      <c r="E1103" s="25" t="s">
        <v>5</v>
      </c>
      <c r="F1103" s="32" t="s">
        <v>43</v>
      </c>
      <c r="G1103" s="103">
        <v>86</v>
      </c>
      <c r="H1103" s="8">
        <v>197</v>
      </c>
      <c r="I1103" s="9">
        <v>141.5</v>
      </c>
      <c r="J1103" s="106">
        <f t="shared" si="98"/>
        <v>1523.093265</v>
      </c>
      <c r="K1103" s="50">
        <v>35.479999999999997</v>
      </c>
      <c r="L1103" s="50">
        <v>88.17</v>
      </c>
      <c r="M1103" s="50">
        <v>61.825000000000003</v>
      </c>
      <c r="N1103" s="51">
        <f t="shared" si="99"/>
        <v>5.7437360064660581</v>
      </c>
    </row>
    <row r="1104" spans="1:14" x14ac:dyDescent="0.2">
      <c r="A1104" s="3" t="s">
        <v>92</v>
      </c>
      <c r="B1104" s="3" t="s">
        <v>107</v>
      </c>
      <c r="C1104" s="73" t="str">
        <f ca="1">TRIM(Table1[[#This Row],[Location]])</f>
        <v>Taiping Sentral</v>
      </c>
      <c r="D1104" s="3" t="s">
        <v>531</v>
      </c>
      <c r="E1104" s="25" t="s">
        <v>5</v>
      </c>
      <c r="F1104" s="32" t="s">
        <v>43</v>
      </c>
      <c r="G1104" s="103">
        <v>204</v>
      </c>
      <c r="H1104" s="8">
        <v>265</v>
      </c>
      <c r="I1104" s="9">
        <v>234.5</v>
      </c>
      <c r="J1104" s="106">
        <f t="shared" si="98"/>
        <v>2524.1368949999996</v>
      </c>
      <c r="K1104" s="50">
        <v>32.31</v>
      </c>
      <c r="L1104" s="50">
        <v>40.98</v>
      </c>
      <c r="M1104" s="50">
        <v>36.644999999999996</v>
      </c>
      <c r="N1104" s="51">
        <f t="shared" si="99"/>
        <v>3.4044351954217333</v>
      </c>
    </row>
    <row r="1105" spans="1:14" x14ac:dyDescent="0.2">
      <c r="A1105" s="3" t="s">
        <v>92</v>
      </c>
      <c r="B1105" s="3" t="s">
        <v>107</v>
      </c>
      <c r="C1105" s="73" t="str">
        <f ca="1">TRIM(Table1[[#This Row],[Location]])</f>
        <v>Taiping Sentral</v>
      </c>
      <c r="D1105" s="3" t="s">
        <v>531</v>
      </c>
      <c r="E1105" s="25" t="s">
        <v>5</v>
      </c>
      <c r="F1105" s="32" t="s">
        <v>43</v>
      </c>
      <c r="G1105" s="103"/>
      <c r="I1105" s="9">
        <v>276</v>
      </c>
      <c r="J1105" s="106">
        <f t="shared" si="98"/>
        <v>2970.83916</v>
      </c>
      <c r="M1105" s="50">
        <v>72</v>
      </c>
      <c r="N1105" s="51">
        <f t="shared" si="99"/>
        <v>6.6890253532641522</v>
      </c>
    </row>
    <row r="1106" spans="1:14" x14ac:dyDescent="0.2">
      <c r="A1106" s="3" t="s">
        <v>92</v>
      </c>
      <c r="B1106" s="3" t="s">
        <v>107</v>
      </c>
      <c r="C1106" s="73" t="str">
        <f ca="1">TRIM(Table1[[#This Row],[Location]])</f>
        <v>Taiping Sentral</v>
      </c>
      <c r="D1106" s="3" t="s">
        <v>531</v>
      </c>
      <c r="E1106" s="25" t="s">
        <v>5</v>
      </c>
      <c r="F1106" s="32">
        <v>1</v>
      </c>
      <c r="G1106" s="103">
        <v>446</v>
      </c>
      <c r="H1106" s="8">
        <v>1198</v>
      </c>
      <c r="I1106" s="9">
        <v>822</v>
      </c>
      <c r="J1106" s="106">
        <f t="shared" si="98"/>
        <v>8847.9340199999988</v>
      </c>
      <c r="K1106" s="50">
        <v>15.13</v>
      </c>
      <c r="L1106" s="50">
        <v>16.14</v>
      </c>
      <c r="M1106" s="50">
        <v>15.635000000000002</v>
      </c>
      <c r="N1106" s="51">
        <f t="shared" si="99"/>
        <v>1.452540436087292</v>
      </c>
    </row>
    <row r="1107" spans="1:14" x14ac:dyDescent="0.2">
      <c r="A1107" s="3" t="s">
        <v>92</v>
      </c>
      <c r="B1107" s="3" t="s">
        <v>107</v>
      </c>
      <c r="C1107" s="73" t="str">
        <f ca="1">TRIM(Table1[[#This Row],[Location]])</f>
        <v>Taiping Sentral</v>
      </c>
      <c r="D1107" s="3" t="s">
        <v>531</v>
      </c>
      <c r="E1107" s="25" t="s">
        <v>5</v>
      </c>
      <c r="F1107" s="32">
        <v>1</v>
      </c>
      <c r="G1107" s="103">
        <v>39</v>
      </c>
      <c r="H1107" s="8">
        <v>59</v>
      </c>
      <c r="I1107" s="9">
        <v>49</v>
      </c>
      <c r="J1107" s="106">
        <f t="shared" si="98"/>
        <v>527.43158999999991</v>
      </c>
      <c r="K1107" s="50">
        <v>56.5</v>
      </c>
      <c r="L1107" s="50">
        <v>87</v>
      </c>
      <c r="M1107" s="50">
        <v>71.75</v>
      </c>
      <c r="N1107" s="51">
        <f t="shared" si="99"/>
        <v>6.6657995707875397</v>
      </c>
    </row>
    <row r="1108" spans="1:14" x14ac:dyDescent="0.2">
      <c r="A1108" s="3" t="s">
        <v>92</v>
      </c>
      <c r="B1108" s="3" t="s">
        <v>107</v>
      </c>
      <c r="C1108" s="73" t="str">
        <f ca="1">TRIM(Table1[[#This Row],[Location]])</f>
        <v>Taiping Sentral</v>
      </c>
      <c r="D1108" s="3" t="s">
        <v>531</v>
      </c>
      <c r="E1108" s="25" t="s">
        <v>5</v>
      </c>
      <c r="F1108" s="32">
        <v>1</v>
      </c>
      <c r="G1108" s="103">
        <v>78</v>
      </c>
      <c r="H1108" s="8">
        <v>98</v>
      </c>
      <c r="I1108" s="9">
        <v>88</v>
      </c>
      <c r="J1108" s="106">
        <f t="shared" si="98"/>
        <v>947.22407999999996</v>
      </c>
      <c r="K1108" s="50">
        <v>28.41</v>
      </c>
      <c r="L1108" s="50">
        <v>56.12</v>
      </c>
      <c r="M1108" s="50">
        <v>42.265000000000001</v>
      </c>
      <c r="N1108" s="51">
        <f t="shared" si="99"/>
        <v>3.9265507854959636</v>
      </c>
    </row>
    <row r="1109" spans="1:14" x14ac:dyDescent="0.2">
      <c r="A1109" s="3" t="s">
        <v>92</v>
      </c>
      <c r="B1109" s="3" t="s">
        <v>107</v>
      </c>
      <c r="C1109" s="73" t="str">
        <f ca="1">TRIM(Table1[[#This Row],[Location]])</f>
        <v>Taiping Sentral</v>
      </c>
      <c r="D1109" s="3" t="s">
        <v>531</v>
      </c>
      <c r="E1109" s="25" t="s">
        <v>5</v>
      </c>
      <c r="F1109" s="32">
        <v>2</v>
      </c>
      <c r="G1109" s="103">
        <v>186</v>
      </c>
      <c r="H1109" s="8">
        <v>402</v>
      </c>
      <c r="I1109" s="9">
        <v>294</v>
      </c>
      <c r="J1109" s="106">
        <f t="shared" si="98"/>
        <v>3164.5895399999999</v>
      </c>
      <c r="K1109" s="50">
        <v>12.1</v>
      </c>
      <c r="L1109" s="50">
        <v>32</v>
      </c>
      <c r="M1109" s="50">
        <v>22.05</v>
      </c>
      <c r="N1109" s="51">
        <f t="shared" si="99"/>
        <v>2.0485140144371465</v>
      </c>
    </row>
    <row r="1110" spans="1:14" x14ac:dyDescent="0.2">
      <c r="A1110" s="3" t="s">
        <v>92</v>
      </c>
      <c r="B1110" s="3" t="s">
        <v>107</v>
      </c>
      <c r="C1110" s="73" t="str">
        <f ca="1">TRIM(Table1[[#This Row],[Location]])</f>
        <v>Taiping Sentral</v>
      </c>
      <c r="D1110" s="3" t="s">
        <v>531</v>
      </c>
      <c r="E1110" s="25" t="s">
        <v>5</v>
      </c>
      <c r="F1110" s="32">
        <v>2</v>
      </c>
      <c r="G1110" s="103"/>
      <c r="I1110" s="9">
        <v>1769</v>
      </c>
      <c r="J1110" s="106">
        <f t="shared" si="98"/>
        <v>19041.356789999998</v>
      </c>
      <c r="M1110" s="50">
        <v>3</v>
      </c>
      <c r="N1110" s="51">
        <f t="shared" si="99"/>
        <v>0.27870938971933967</v>
      </c>
    </row>
    <row r="1111" spans="1:14" x14ac:dyDescent="0.2">
      <c r="A1111" s="3" t="s">
        <v>92</v>
      </c>
      <c r="B1111" s="3" t="s">
        <v>107</v>
      </c>
      <c r="C1111" s="73" t="str">
        <f ca="1">TRIM(Table1[[#This Row],[Location]])</f>
        <v>Taiping Sentral</v>
      </c>
      <c r="D1111" s="3" t="s">
        <v>531</v>
      </c>
      <c r="E1111" s="25" t="s">
        <v>5</v>
      </c>
      <c r="F1111" s="32">
        <v>3</v>
      </c>
      <c r="G1111" s="103"/>
      <c r="I1111" s="9">
        <v>1750</v>
      </c>
      <c r="J1111" s="106">
        <f t="shared" si="98"/>
        <v>18836.842499999999</v>
      </c>
      <c r="M1111" s="50">
        <v>3</v>
      </c>
      <c r="N1111" s="51">
        <f t="shared" si="99"/>
        <v>0.27870938971933967</v>
      </c>
    </row>
    <row r="1112" spans="1:14" x14ac:dyDescent="0.2">
      <c r="A1112" s="3" t="s">
        <v>92</v>
      </c>
      <c r="B1112" s="3" t="s">
        <v>107</v>
      </c>
      <c r="C1112" s="73" t="str">
        <f ca="1">TRIM(Table1[[#This Row],[Location]])</f>
        <v>Lotus's Taiping</v>
      </c>
      <c r="D1112" s="3" t="s">
        <v>531</v>
      </c>
      <c r="E1112" s="25" t="s">
        <v>5</v>
      </c>
      <c r="F1112" s="32">
        <v>1</v>
      </c>
      <c r="G1112" s="103"/>
      <c r="I1112" s="9">
        <v>13</v>
      </c>
      <c r="J1112" s="106">
        <f t="shared" si="98"/>
        <v>139.93082999999999</v>
      </c>
      <c r="K1112" s="50">
        <v>365.98</v>
      </c>
      <c r="L1112" s="50">
        <v>373.51</v>
      </c>
      <c r="M1112" s="50">
        <v>369.745</v>
      </c>
      <c r="N1112" s="51">
        <f t="shared" si="99"/>
        <v>34.350467767259083</v>
      </c>
    </row>
    <row r="1113" spans="1:14" x14ac:dyDescent="0.2">
      <c r="A1113" s="3" t="s">
        <v>92</v>
      </c>
      <c r="B1113" s="3" t="s">
        <v>107</v>
      </c>
      <c r="C1113" s="73" t="str">
        <f ca="1">TRIM(Table1[[#This Row],[Location]])</f>
        <v>Lotus's Taiping</v>
      </c>
      <c r="D1113" s="3" t="s">
        <v>531</v>
      </c>
      <c r="E1113" s="25" t="s">
        <v>5</v>
      </c>
      <c r="F1113" s="32">
        <v>1</v>
      </c>
      <c r="G1113" s="103">
        <v>41</v>
      </c>
      <c r="H1113" s="8">
        <v>108</v>
      </c>
      <c r="I1113" s="9">
        <v>74.5</v>
      </c>
      <c r="J1113" s="106">
        <f t="shared" si="98"/>
        <v>801.911295</v>
      </c>
      <c r="K1113" s="50">
        <v>55.97</v>
      </c>
      <c r="L1113" s="50">
        <v>118.4</v>
      </c>
      <c r="M1113" s="50">
        <v>87.185000000000002</v>
      </c>
      <c r="N1113" s="51">
        <f t="shared" si="99"/>
        <v>8.0997593808935431</v>
      </c>
    </row>
    <row r="1114" spans="1:14" x14ac:dyDescent="0.2">
      <c r="A1114" s="3" t="s">
        <v>92</v>
      </c>
      <c r="B1114" s="3" t="s">
        <v>107</v>
      </c>
      <c r="C1114" s="73" t="str">
        <f ca="1">TRIM(Table1[[#This Row],[Location]])</f>
        <v>Lotus's Taiping</v>
      </c>
      <c r="D1114" s="3" t="s">
        <v>531</v>
      </c>
      <c r="E1114" s="25" t="s">
        <v>5</v>
      </c>
      <c r="F1114" s="32">
        <v>1</v>
      </c>
      <c r="G1114" s="103">
        <v>141</v>
      </c>
      <c r="H1114" s="8">
        <v>246</v>
      </c>
      <c r="I1114" s="9">
        <v>193.5</v>
      </c>
      <c r="J1114" s="106">
        <f t="shared" si="98"/>
        <v>2082.816585</v>
      </c>
      <c r="K1114" s="50">
        <v>26.91</v>
      </c>
      <c r="L1114" s="50">
        <v>48.44</v>
      </c>
      <c r="M1114" s="50">
        <v>37.674999999999997</v>
      </c>
      <c r="N1114" s="51">
        <f t="shared" si="99"/>
        <v>3.5001254192253737</v>
      </c>
    </row>
    <row r="1115" spans="1:14" x14ac:dyDescent="0.2">
      <c r="A1115" s="3" t="s">
        <v>92</v>
      </c>
      <c r="B1115" s="3" t="s">
        <v>107</v>
      </c>
      <c r="C1115" s="73" t="str">
        <f ca="1">TRIM(Table1[[#This Row],[Location]])</f>
        <v>Lotus's Taiping</v>
      </c>
      <c r="D1115" s="3" t="s">
        <v>531</v>
      </c>
      <c r="E1115" s="25" t="s">
        <v>5</v>
      </c>
      <c r="F1115" s="32">
        <v>2</v>
      </c>
      <c r="G1115" s="103"/>
      <c r="I1115" s="9">
        <v>14</v>
      </c>
      <c r="J1115" s="106">
        <f t="shared" si="98"/>
        <v>150.69474</v>
      </c>
      <c r="K1115" s="50">
        <v>186.22</v>
      </c>
      <c r="L1115" s="50">
        <v>249.19</v>
      </c>
      <c r="M1115" s="50">
        <v>217.70499999999998</v>
      </c>
      <c r="N1115" s="51">
        <f t="shared" si="99"/>
        <v>20.225475896282944</v>
      </c>
    </row>
    <row r="1116" spans="1:14" x14ac:dyDescent="0.2">
      <c r="A1116" s="3" t="s">
        <v>92</v>
      </c>
      <c r="B1116" s="3" t="s">
        <v>107</v>
      </c>
      <c r="C1116" s="73" t="str">
        <f ca="1">TRIM(Table1[[#This Row],[Location]])</f>
        <v>Lotus's Taiping</v>
      </c>
      <c r="D1116" s="3" t="s">
        <v>531</v>
      </c>
      <c r="E1116" s="25" t="s">
        <v>5</v>
      </c>
      <c r="F1116" s="32">
        <v>2</v>
      </c>
      <c r="G1116" s="103">
        <v>17</v>
      </c>
      <c r="H1116" s="8">
        <v>47</v>
      </c>
      <c r="I1116" s="9">
        <v>32</v>
      </c>
      <c r="J1116" s="106">
        <f t="shared" si="98"/>
        <v>344.44511999999997</v>
      </c>
      <c r="K1116" s="50">
        <v>118.4</v>
      </c>
      <c r="L1116" s="50">
        <v>215.28</v>
      </c>
      <c r="M1116" s="50">
        <v>166.84</v>
      </c>
      <c r="N1116" s="51">
        <f t="shared" si="99"/>
        <v>15.499958193591542</v>
      </c>
    </row>
    <row r="1117" spans="1:14" x14ac:dyDescent="0.2">
      <c r="A1117" s="3" t="s">
        <v>92</v>
      </c>
      <c r="B1117" s="3" t="s">
        <v>107</v>
      </c>
      <c r="C1117" s="73" t="str">
        <f ca="1">TRIM(Table1[[#This Row],[Location]])</f>
        <v>Lotus's Taiping</v>
      </c>
      <c r="D1117" s="3" t="s">
        <v>531</v>
      </c>
      <c r="E1117" s="25" t="s">
        <v>5</v>
      </c>
      <c r="F1117" s="32">
        <v>2</v>
      </c>
      <c r="G1117" s="103">
        <v>84</v>
      </c>
      <c r="H1117" s="8">
        <v>375</v>
      </c>
      <c r="I1117" s="9">
        <v>229.5</v>
      </c>
      <c r="J1117" s="106">
        <f t="shared" si="98"/>
        <v>2470.3173449999999</v>
      </c>
      <c r="K1117" s="50">
        <v>32.29</v>
      </c>
      <c r="L1117" s="50">
        <v>79.650000000000006</v>
      </c>
      <c r="M1117" s="50">
        <v>55.97</v>
      </c>
      <c r="N1117" s="51">
        <f t="shared" si="99"/>
        <v>5.1997881808638136</v>
      </c>
    </row>
    <row r="1118" spans="1:14" x14ac:dyDescent="0.2">
      <c r="A1118" s="3" t="s">
        <v>92</v>
      </c>
      <c r="B1118" s="3" t="s">
        <v>107</v>
      </c>
      <c r="C1118" s="73" t="str">
        <f ca="1">TRIM(Table1[[#This Row],[Location]])</f>
        <v>Taiping Mall</v>
      </c>
      <c r="D1118" s="3" t="s">
        <v>531</v>
      </c>
      <c r="E1118" s="25" t="s">
        <v>5</v>
      </c>
      <c r="F1118" s="32" t="s">
        <v>44</v>
      </c>
      <c r="G1118" s="103">
        <v>169</v>
      </c>
      <c r="H1118" s="8">
        <v>206</v>
      </c>
      <c r="I1118" s="9">
        <v>187.5</v>
      </c>
      <c r="J1118" s="106">
        <f t="shared" si="98"/>
        <v>2018.2331249999997</v>
      </c>
      <c r="K1118" s="50">
        <v>53.8</v>
      </c>
      <c r="L1118" s="50">
        <v>59.18</v>
      </c>
      <c r="M1118" s="50">
        <v>56.489999999999995</v>
      </c>
      <c r="N1118" s="51">
        <f t="shared" si="99"/>
        <v>5.2480978084151655</v>
      </c>
    </row>
    <row r="1119" spans="1:14" x14ac:dyDescent="0.2">
      <c r="A1119" s="3" t="s">
        <v>92</v>
      </c>
      <c r="B1119" s="3" t="s">
        <v>107</v>
      </c>
      <c r="C1119" s="73" t="str">
        <f ca="1">TRIM(Table1[[#This Row],[Location]])</f>
        <v>Taiping Mall</v>
      </c>
      <c r="D1119" s="3" t="s">
        <v>531</v>
      </c>
      <c r="E1119" s="25" t="s">
        <v>5</v>
      </c>
      <c r="F1119" s="32" t="s">
        <v>44</v>
      </c>
      <c r="G1119" s="103">
        <v>51</v>
      </c>
      <c r="H1119" s="8">
        <v>102</v>
      </c>
      <c r="I1119" s="9">
        <v>76.5</v>
      </c>
      <c r="J1119" s="106">
        <f t="shared" si="98"/>
        <v>823.4391149999999</v>
      </c>
      <c r="K1119" s="50">
        <v>64.56</v>
      </c>
      <c r="L1119" s="50">
        <v>132.19999999999999</v>
      </c>
      <c r="M1119" s="50">
        <v>98.38</v>
      </c>
      <c r="N1119" s="51">
        <f t="shared" si="99"/>
        <v>9.1398099201962122</v>
      </c>
    </row>
    <row r="1120" spans="1:14" x14ac:dyDescent="0.2">
      <c r="A1120" s="3" t="s">
        <v>92</v>
      </c>
      <c r="B1120" s="3" t="s">
        <v>107</v>
      </c>
      <c r="C1120" s="73" t="str">
        <f ca="1">TRIM(Table1[[#This Row],[Location]])</f>
        <v>Taiping Mall</v>
      </c>
      <c r="D1120" s="3" t="s">
        <v>531</v>
      </c>
      <c r="E1120" s="25" t="s">
        <v>5</v>
      </c>
      <c r="F1120" s="32" t="s">
        <v>43</v>
      </c>
      <c r="G1120" s="103">
        <v>39</v>
      </c>
      <c r="H1120" s="8">
        <v>181</v>
      </c>
      <c r="I1120" s="9">
        <v>110</v>
      </c>
      <c r="J1120" s="106">
        <f t="shared" si="98"/>
        <v>1184.0300999999999</v>
      </c>
      <c r="K1120" s="50">
        <v>86.08</v>
      </c>
      <c r="L1120" s="50">
        <v>161.4</v>
      </c>
      <c r="M1120" s="50">
        <v>123.74000000000001</v>
      </c>
      <c r="N1120" s="51">
        <f t="shared" si="99"/>
        <v>11.495833294623697</v>
      </c>
    </row>
    <row r="1121" spans="1:14" x14ac:dyDescent="0.2">
      <c r="A1121" s="3" t="s">
        <v>92</v>
      </c>
      <c r="B1121" s="3" t="s">
        <v>107</v>
      </c>
      <c r="C1121" s="73" t="str">
        <f ca="1">TRIM(Table1[[#This Row],[Location]])</f>
        <v>Taiping Mall</v>
      </c>
      <c r="D1121" s="3" t="s">
        <v>531</v>
      </c>
      <c r="E1121" s="25" t="s">
        <v>5</v>
      </c>
      <c r="F1121" s="32">
        <v>1</v>
      </c>
      <c r="G1121" s="103">
        <v>26</v>
      </c>
      <c r="H1121" s="8">
        <v>279</v>
      </c>
      <c r="I1121" s="9">
        <v>152.5</v>
      </c>
      <c r="J1121" s="106">
        <f t="shared" si="98"/>
        <v>1641.496275</v>
      </c>
      <c r="K1121" s="50">
        <v>64.56</v>
      </c>
      <c r="L1121" s="50">
        <v>96.84</v>
      </c>
      <c r="M1121" s="50">
        <v>80.7</v>
      </c>
      <c r="N1121" s="51">
        <f t="shared" si="99"/>
        <v>7.4972825834502368</v>
      </c>
    </row>
    <row r="1122" spans="1:14" x14ac:dyDescent="0.2">
      <c r="A1122" s="3" t="s">
        <v>92</v>
      </c>
      <c r="B1122" s="3" t="s">
        <v>107</v>
      </c>
      <c r="C1122" s="73" t="str">
        <f ca="1">TRIM(Table1[[#This Row],[Location]])</f>
        <v>Taiping Mall</v>
      </c>
      <c r="D1122" s="3" t="s">
        <v>531</v>
      </c>
      <c r="E1122" s="25" t="s">
        <v>5</v>
      </c>
      <c r="F1122" s="32">
        <v>2</v>
      </c>
      <c r="G1122" s="103">
        <v>54</v>
      </c>
      <c r="H1122" s="8">
        <v>218</v>
      </c>
      <c r="I1122" s="9">
        <v>136</v>
      </c>
      <c r="J1122" s="106">
        <f t="shared" si="98"/>
        <v>1463.89176</v>
      </c>
      <c r="K1122" s="50">
        <v>53.8</v>
      </c>
      <c r="L1122" s="50">
        <v>96.84</v>
      </c>
      <c r="M1122" s="50">
        <v>75.319999999999993</v>
      </c>
      <c r="N1122" s="51">
        <f t="shared" si="99"/>
        <v>6.9974637445535537</v>
      </c>
    </row>
    <row r="1123" spans="1:14" x14ac:dyDescent="0.2">
      <c r="A1123" s="3" t="s">
        <v>92</v>
      </c>
      <c r="B1123" s="3" t="s">
        <v>107</v>
      </c>
      <c r="C1123" s="73" t="str">
        <f ca="1">TRIM(Table1[[#This Row],[Location]])</f>
        <v>Taiping Mall</v>
      </c>
      <c r="D1123" s="3" t="s">
        <v>531</v>
      </c>
      <c r="E1123" s="25" t="s">
        <v>5</v>
      </c>
      <c r="F1123" s="32">
        <v>3</v>
      </c>
      <c r="G1123" s="103">
        <v>24</v>
      </c>
      <c r="H1123" s="8">
        <v>103</v>
      </c>
      <c r="I1123" s="9">
        <v>63.5</v>
      </c>
      <c r="J1123" s="106">
        <f t="shared" si="98"/>
        <v>683.508285</v>
      </c>
      <c r="K1123" s="50">
        <v>53.8</v>
      </c>
      <c r="L1123" s="50">
        <v>107.6</v>
      </c>
      <c r="M1123" s="50">
        <v>80.699999999999989</v>
      </c>
      <c r="N1123" s="51">
        <f t="shared" si="99"/>
        <v>7.4972825834502359</v>
      </c>
    </row>
    <row r="1124" spans="1:14" x14ac:dyDescent="0.2">
      <c r="A1124" s="3" t="s">
        <v>92</v>
      </c>
      <c r="B1124" s="3" t="s">
        <v>107</v>
      </c>
      <c r="C1124" s="73" t="str">
        <f ca="1">TRIM(Table1[[#This Row],[Location]])</f>
        <v>Taiping Mall</v>
      </c>
      <c r="D1124" s="3" t="s">
        <v>531</v>
      </c>
      <c r="E1124" s="25" t="s">
        <v>5</v>
      </c>
      <c r="F1124" s="32">
        <v>3</v>
      </c>
      <c r="G1124" s="103"/>
      <c r="I1124" s="9">
        <v>11</v>
      </c>
      <c r="J1124" s="106">
        <f t="shared" si="98"/>
        <v>118.40300999999999</v>
      </c>
      <c r="M1124" s="50">
        <v>156</v>
      </c>
      <c r="N1124" s="51">
        <f t="shared" si="99"/>
        <v>14.492888265405663</v>
      </c>
    </row>
    <row r="1125" spans="1:14" x14ac:dyDescent="0.2">
      <c r="A1125" s="3" t="s">
        <v>92</v>
      </c>
      <c r="B1125" s="29" t="s">
        <v>109</v>
      </c>
      <c r="C1125" s="73" t="str">
        <f ca="1">TRIM(Table1[[#This Row],[Location]])</f>
        <v>Rapid Mall Seri Intan</v>
      </c>
      <c r="D1125" s="3" t="s">
        <v>531</v>
      </c>
      <c r="E1125" s="25" t="s">
        <v>5</v>
      </c>
      <c r="F1125" s="32" t="s">
        <v>43</v>
      </c>
      <c r="G1125" s="103">
        <v>20</v>
      </c>
      <c r="H1125" s="8">
        <v>70</v>
      </c>
      <c r="I1125" s="9">
        <v>45</v>
      </c>
      <c r="J1125" s="106">
        <f t="shared" si="98"/>
        <v>484.37594999999999</v>
      </c>
      <c r="K1125" s="50">
        <v>62.43</v>
      </c>
      <c r="L1125" s="50">
        <v>105.48</v>
      </c>
      <c r="M1125" s="50">
        <v>83.954999999999998</v>
      </c>
      <c r="N1125" s="51">
        <f t="shared" si="99"/>
        <v>7.7996822712957199</v>
      </c>
    </row>
    <row r="1126" spans="1:14" x14ac:dyDescent="0.2">
      <c r="A1126" s="3" t="s">
        <v>92</v>
      </c>
      <c r="B1126" s="3" t="s">
        <v>109</v>
      </c>
      <c r="C1126" s="73" t="str">
        <f ca="1">TRIM(Table1[[#This Row],[Location]])</f>
        <v>Rapid Mall Seri Intan</v>
      </c>
      <c r="D1126" s="3" t="s">
        <v>531</v>
      </c>
      <c r="E1126" s="25" t="s">
        <v>5</v>
      </c>
      <c r="F1126" s="32" t="s">
        <v>43</v>
      </c>
      <c r="G1126" s="103">
        <v>164</v>
      </c>
      <c r="H1126" s="8">
        <v>183</v>
      </c>
      <c r="I1126" s="9">
        <v>173.5</v>
      </c>
      <c r="J1126" s="106">
        <f t="shared" si="98"/>
        <v>1867.5383849999998</v>
      </c>
      <c r="K1126" s="50">
        <v>52</v>
      </c>
      <c r="L1126" s="50">
        <v>76.75</v>
      </c>
      <c r="M1126" s="50">
        <v>64.375</v>
      </c>
      <c r="N1126" s="51">
        <f t="shared" si="99"/>
        <v>5.980638987727497</v>
      </c>
    </row>
    <row r="1127" spans="1:14" x14ac:dyDescent="0.2">
      <c r="A1127" s="3" t="s">
        <v>92</v>
      </c>
      <c r="B1127" s="3" t="s">
        <v>109</v>
      </c>
      <c r="C1127" s="73" t="str">
        <f ca="1">TRIM(Table1[[#This Row],[Location]])</f>
        <v>Rapid Mall Seri Intan</v>
      </c>
      <c r="D1127" s="3" t="s">
        <v>531</v>
      </c>
      <c r="E1127" s="25" t="s">
        <v>5</v>
      </c>
      <c r="F1127" s="32">
        <v>1</v>
      </c>
      <c r="G1127" s="103">
        <v>17</v>
      </c>
      <c r="H1127" s="8">
        <v>47</v>
      </c>
      <c r="I1127" s="9">
        <v>32</v>
      </c>
      <c r="J1127" s="106">
        <f t="shared" si="98"/>
        <v>344.44511999999997</v>
      </c>
      <c r="K1127" s="50">
        <v>86.11</v>
      </c>
      <c r="L1127" s="50">
        <v>162</v>
      </c>
      <c r="M1127" s="50">
        <v>124.05500000000001</v>
      </c>
      <c r="N1127" s="51">
        <f t="shared" si="99"/>
        <v>11.525097780544227</v>
      </c>
    </row>
    <row r="1128" spans="1:14" x14ac:dyDescent="0.2">
      <c r="A1128" s="3" t="s">
        <v>92</v>
      </c>
      <c r="B1128" s="3" t="s">
        <v>109</v>
      </c>
      <c r="C1128" s="73" t="str">
        <f ca="1">TRIM(Table1[[#This Row],[Location]])</f>
        <v>Rapid Mall Seri Intan</v>
      </c>
      <c r="D1128" s="3" t="s">
        <v>531</v>
      </c>
      <c r="E1128" s="25" t="s">
        <v>5</v>
      </c>
      <c r="F1128" s="32">
        <v>1</v>
      </c>
      <c r="G1128" s="103">
        <v>89</v>
      </c>
      <c r="H1128" s="8">
        <v>170</v>
      </c>
      <c r="I1128" s="9">
        <v>129.5</v>
      </c>
      <c r="J1128" s="106">
        <f t="shared" si="98"/>
        <v>1393.9263449999999</v>
      </c>
      <c r="K1128" s="50">
        <v>43.05</v>
      </c>
      <c r="L1128" s="50">
        <v>58.13</v>
      </c>
      <c r="M1128" s="50">
        <v>50.59</v>
      </c>
      <c r="N1128" s="51">
        <f t="shared" si="99"/>
        <v>4.6999693419671313</v>
      </c>
    </row>
    <row r="1129" spans="1:14" x14ac:dyDescent="0.2">
      <c r="A1129" s="3" t="s">
        <v>92</v>
      </c>
      <c r="B1129" s="3" t="s">
        <v>109</v>
      </c>
      <c r="C1129" s="73" t="str">
        <f ca="1">TRIM(Table1[[#This Row],[Location]])</f>
        <v>Rapid Mall Seri Intan</v>
      </c>
      <c r="D1129" s="3" t="s">
        <v>531</v>
      </c>
      <c r="E1129" s="25" t="s">
        <v>5</v>
      </c>
      <c r="F1129" s="32">
        <v>1</v>
      </c>
      <c r="G1129" s="103">
        <v>226</v>
      </c>
      <c r="H1129" s="8">
        <v>654</v>
      </c>
      <c r="I1129" s="9">
        <v>440</v>
      </c>
      <c r="J1129" s="106">
        <f t="shared" si="98"/>
        <v>4736.1203999999998</v>
      </c>
      <c r="K1129" s="50">
        <v>22.6</v>
      </c>
      <c r="L1129" s="50">
        <v>26.91</v>
      </c>
      <c r="M1129" s="50">
        <v>24.755000000000003</v>
      </c>
      <c r="N1129" s="51">
        <f t="shared" si="99"/>
        <v>2.2998169808340845</v>
      </c>
    </row>
    <row r="1130" spans="1:14" x14ac:dyDescent="0.2">
      <c r="A1130" s="3" t="s">
        <v>92</v>
      </c>
      <c r="B1130" s="3" t="s">
        <v>109</v>
      </c>
      <c r="C1130" s="41" t="str">
        <f ca="1">TRIM(Table1[[#This Row],[Location]])</f>
        <v>Wisma Boltex</v>
      </c>
      <c r="D1130" s="30" t="s">
        <v>531</v>
      </c>
      <c r="E1130" s="21" t="s">
        <v>46</v>
      </c>
      <c r="F1130" s="8" t="s">
        <v>110</v>
      </c>
      <c r="H1130" s="28"/>
      <c r="I1130" s="9">
        <v>1174</v>
      </c>
      <c r="J1130" s="106">
        <f t="shared" si="98"/>
        <v>12636.830339999999</v>
      </c>
      <c r="M1130" s="50">
        <v>10.74</v>
      </c>
      <c r="N1130" s="51">
        <f t="shared" si="99"/>
        <v>0.99777961519523595</v>
      </c>
    </row>
    <row r="1131" spans="1:14" x14ac:dyDescent="0.2">
      <c r="A1131" s="3" t="s">
        <v>111</v>
      </c>
      <c r="B1131" s="3" t="s">
        <v>112</v>
      </c>
      <c r="C1131" s="3" t="str">
        <f ca="1">TRIM(Table1[[#This Row],[Location]])</f>
        <v>Jalan Rangoon</v>
      </c>
      <c r="D1131" s="41" t="s">
        <v>531</v>
      </c>
      <c r="E1131" s="3" t="s">
        <v>4</v>
      </c>
      <c r="F1131" s="3"/>
      <c r="G1131" s="8"/>
      <c r="I1131" s="9">
        <v>222</v>
      </c>
      <c r="J1131" s="106">
        <f t="shared" si="98"/>
        <v>2389.5880199999997</v>
      </c>
      <c r="K1131" s="50">
        <v>13.963963963963964</v>
      </c>
      <c r="L1131" s="50">
        <v>18.018018018018019</v>
      </c>
      <c r="M1131" s="50">
        <v>15.990990990990991</v>
      </c>
      <c r="N1131" s="51">
        <f t="shared" si="99"/>
        <v>1.4856131133688524</v>
      </c>
    </row>
    <row r="1132" spans="1:14" x14ac:dyDescent="0.2">
      <c r="A1132" s="3" t="s">
        <v>111</v>
      </c>
      <c r="B1132" s="3" t="s">
        <v>112</v>
      </c>
      <c r="C1132" s="3" t="str">
        <f ca="1">TRIM(Table1[[#This Row],[Location]])</f>
        <v>Jalan Rangoon</v>
      </c>
      <c r="D1132" s="41" t="s">
        <v>531</v>
      </c>
      <c r="E1132" s="3" t="s">
        <v>4</v>
      </c>
      <c r="F1132" s="3"/>
      <c r="G1132" s="8"/>
      <c r="I1132" s="9">
        <v>111</v>
      </c>
      <c r="J1132" s="106">
        <f t="shared" si="98"/>
        <v>1194.7940099999998</v>
      </c>
      <c r="K1132" s="50">
        <v>0</v>
      </c>
      <c r="L1132" s="50">
        <v>0</v>
      </c>
      <c r="M1132" s="50">
        <v>29.72972972972973</v>
      </c>
      <c r="N1132" s="51">
        <f t="shared" si="99"/>
        <v>2.7619849431646273</v>
      </c>
    </row>
    <row r="1133" spans="1:14" x14ac:dyDescent="0.2">
      <c r="A1133" s="3" t="s">
        <v>111</v>
      </c>
      <c r="B1133" s="3" t="s">
        <v>112</v>
      </c>
      <c r="C1133" s="3" t="str">
        <f ca="1">TRIM(Table1[[#This Row],[Location]])</f>
        <v>Jalan Penang</v>
      </c>
      <c r="D1133" s="41" t="s">
        <v>531</v>
      </c>
      <c r="E1133" s="3" t="s">
        <v>4</v>
      </c>
      <c r="F1133" s="3"/>
      <c r="G1133" s="8"/>
      <c r="I1133" s="9">
        <v>129.5</v>
      </c>
      <c r="J1133" s="106">
        <f t="shared" si="98"/>
        <v>1393.9263449999999</v>
      </c>
      <c r="K1133" s="50">
        <v>21.621621621621621</v>
      </c>
      <c r="L1133" s="50">
        <v>30.888030888030887</v>
      </c>
      <c r="M1133" s="50">
        <v>26.254826254826256</v>
      </c>
      <c r="N1133" s="51">
        <f t="shared" si="99"/>
        <v>2.4391555342233073</v>
      </c>
    </row>
    <row r="1134" spans="1:14" x14ac:dyDescent="0.2">
      <c r="A1134" s="3" t="s">
        <v>111</v>
      </c>
      <c r="B1134" s="3" t="s">
        <v>112</v>
      </c>
      <c r="C1134" s="3" t="str">
        <f ca="1">TRIM(Table1[[#This Row],[Location]])</f>
        <v>Lebuh Gereja</v>
      </c>
      <c r="D1134" s="41" t="s">
        <v>531</v>
      </c>
      <c r="E1134" s="3" t="s">
        <v>4</v>
      </c>
      <c r="F1134" s="3"/>
      <c r="G1134" s="8"/>
      <c r="I1134" s="9">
        <v>217</v>
      </c>
      <c r="J1134" s="106">
        <f t="shared" si="98"/>
        <v>2335.76847</v>
      </c>
      <c r="K1134" s="50">
        <v>0</v>
      </c>
      <c r="L1134" s="50">
        <v>0</v>
      </c>
      <c r="M1134" s="50">
        <v>23.041474654377879</v>
      </c>
      <c r="N1134" s="51">
        <f t="shared" si="99"/>
        <v>2.140625113051764</v>
      </c>
    </row>
    <row r="1135" spans="1:14" x14ac:dyDescent="0.2">
      <c r="A1135" s="3" t="s">
        <v>111</v>
      </c>
      <c r="B1135" s="3" t="s">
        <v>112</v>
      </c>
      <c r="C1135" s="3" t="str">
        <f ca="1">TRIM(Table1[[#This Row],[Location]])</f>
        <v>Lebuh Gereja</v>
      </c>
      <c r="D1135" s="41" t="s">
        <v>531</v>
      </c>
      <c r="E1135" s="3" t="s">
        <v>4</v>
      </c>
      <c r="F1135" s="3"/>
      <c r="G1135" s="8"/>
      <c r="I1135" s="9">
        <v>93</v>
      </c>
      <c r="J1135" s="106">
        <f t="shared" si="98"/>
        <v>1001.0436299999999</v>
      </c>
      <c r="K1135" s="50">
        <v>0</v>
      </c>
      <c r="L1135" s="50">
        <v>0</v>
      </c>
      <c r="M1135" s="50">
        <v>16.129032258064516</v>
      </c>
      <c r="N1135" s="51">
        <f t="shared" si="99"/>
        <v>1.4984375791362348</v>
      </c>
    </row>
    <row r="1136" spans="1:14" x14ac:dyDescent="0.2">
      <c r="A1136" s="3" t="s">
        <v>111</v>
      </c>
      <c r="B1136" s="3" t="s">
        <v>112</v>
      </c>
      <c r="C1136" s="3" t="str">
        <f ca="1">TRIM(Table1[[#This Row],[Location]])</f>
        <v>Lebuh Gereja</v>
      </c>
      <c r="D1136" s="41" t="s">
        <v>531</v>
      </c>
      <c r="E1136" s="3" t="s">
        <v>4</v>
      </c>
      <c r="F1136" s="3"/>
      <c r="G1136" s="8"/>
      <c r="I1136" s="9">
        <v>130</v>
      </c>
      <c r="J1136" s="106">
        <f t="shared" si="98"/>
        <v>1399.3082999999999</v>
      </c>
      <c r="K1136" s="50">
        <v>0</v>
      </c>
      <c r="L1136" s="50">
        <v>0</v>
      </c>
      <c r="M1136" s="50">
        <v>19.23076923076923</v>
      </c>
      <c r="N1136" s="51">
        <f t="shared" si="99"/>
        <v>1.7865986520470489</v>
      </c>
    </row>
    <row r="1137" spans="1:14" x14ac:dyDescent="0.2">
      <c r="A1137" s="3" t="s">
        <v>111</v>
      </c>
      <c r="B1137" s="3" t="s">
        <v>112</v>
      </c>
      <c r="C1137" s="3" t="str">
        <f ca="1">TRIM(Table1[[#This Row],[Location]])</f>
        <v>Lebuh Chulia</v>
      </c>
      <c r="D1137" s="41" t="s">
        <v>531</v>
      </c>
      <c r="E1137" s="3" t="s">
        <v>4</v>
      </c>
      <c r="F1137" s="3"/>
      <c r="G1137" s="8"/>
      <c r="I1137" s="9">
        <v>102</v>
      </c>
      <c r="J1137" s="106">
        <f t="shared" si="98"/>
        <v>1097.9188199999999</v>
      </c>
      <c r="K1137" s="50">
        <v>0</v>
      </c>
      <c r="L1137" s="50">
        <v>0</v>
      </c>
      <c r="M1137" s="50">
        <v>29.411764705882351</v>
      </c>
      <c r="N1137" s="51">
        <f t="shared" si="99"/>
        <v>2.7324449972484279</v>
      </c>
    </row>
    <row r="1138" spans="1:14" x14ac:dyDescent="0.2">
      <c r="A1138" s="3" t="s">
        <v>111</v>
      </c>
      <c r="B1138" s="3" t="s">
        <v>112</v>
      </c>
      <c r="C1138" s="3" t="str">
        <f ca="1">TRIM(Table1[[#This Row],[Location]])</f>
        <v>Lebuh Chulia</v>
      </c>
      <c r="D1138" s="41" t="s">
        <v>531</v>
      </c>
      <c r="E1138" s="3" t="s">
        <v>4</v>
      </c>
      <c r="F1138" s="3"/>
      <c r="G1138" s="8"/>
      <c r="I1138" s="9">
        <v>84</v>
      </c>
      <c r="J1138" s="106">
        <f t="shared" si="98"/>
        <v>904.16843999999992</v>
      </c>
      <c r="K1138" s="50">
        <v>0</v>
      </c>
      <c r="L1138" s="50">
        <v>0</v>
      </c>
      <c r="M1138" s="50">
        <v>29.761904761904763</v>
      </c>
      <c r="N1138" s="51">
        <f t="shared" si="99"/>
        <v>2.7649741043585285</v>
      </c>
    </row>
    <row r="1139" spans="1:14" x14ac:dyDescent="0.2">
      <c r="A1139" s="3" t="s">
        <v>111</v>
      </c>
      <c r="B1139" s="3" t="s">
        <v>112</v>
      </c>
      <c r="C1139" s="3" t="str">
        <f ca="1">TRIM(Table1[[#This Row],[Location]])</f>
        <v>Lebuh Chulia</v>
      </c>
      <c r="D1139" s="41" t="s">
        <v>531</v>
      </c>
      <c r="E1139" s="3" t="s">
        <v>4</v>
      </c>
      <c r="F1139" s="3"/>
      <c r="G1139" s="8"/>
      <c r="I1139" s="9">
        <v>46</v>
      </c>
      <c r="J1139" s="106">
        <f t="shared" si="98"/>
        <v>495.13985999999994</v>
      </c>
      <c r="K1139" s="50">
        <v>0</v>
      </c>
      <c r="L1139" s="50">
        <v>0</v>
      </c>
      <c r="M1139" s="50">
        <v>32.608695652173914</v>
      </c>
      <c r="N1139" s="51">
        <f t="shared" si="99"/>
        <v>3.029449888253692</v>
      </c>
    </row>
    <row r="1140" spans="1:14" x14ac:dyDescent="0.2">
      <c r="A1140" s="3" t="s">
        <v>111</v>
      </c>
      <c r="B1140" s="3" t="s">
        <v>112</v>
      </c>
      <c r="C1140" s="3" t="str">
        <f ca="1">TRIM(Table1[[#This Row],[Location]])</f>
        <v>Kawasan Jalan Anson</v>
      </c>
      <c r="D1140" s="41" t="s">
        <v>531</v>
      </c>
      <c r="E1140" s="3" t="s">
        <v>4</v>
      </c>
      <c r="F1140" s="3"/>
      <c r="G1140" s="8"/>
      <c r="I1140" s="9">
        <v>125.32</v>
      </c>
      <c r="J1140" s="106">
        <f t="shared" si="98"/>
        <v>1348.9332011999998</v>
      </c>
      <c r="K1140" s="50">
        <v>0</v>
      </c>
      <c r="L1140" s="50">
        <v>0</v>
      </c>
      <c r="M1140" s="50">
        <v>22.34280242578998</v>
      </c>
      <c r="N1140" s="51">
        <f t="shared" si="99"/>
        <v>2.0757162762372356</v>
      </c>
    </row>
    <row r="1141" spans="1:14" x14ac:dyDescent="0.2">
      <c r="A1141" s="3" t="s">
        <v>111</v>
      </c>
      <c r="B1141" s="3" t="s">
        <v>113</v>
      </c>
      <c r="C1141" s="3" t="str">
        <f ca="1">TRIM(Table1[[#This Row],[Location]])</f>
        <v>Taman Inderawasih</v>
      </c>
      <c r="D1141" s="41" t="s">
        <v>531</v>
      </c>
      <c r="E1141" s="3" t="s">
        <v>4</v>
      </c>
      <c r="F1141" s="3"/>
      <c r="G1141" s="8"/>
      <c r="I1141" s="9">
        <v>111.48</v>
      </c>
      <c r="J1141" s="106">
        <f t="shared" si="98"/>
        <v>1199.9606867999998</v>
      </c>
      <c r="K1141" s="50">
        <v>15.697883028345892</v>
      </c>
      <c r="L1141" s="50">
        <v>22.425547183351274</v>
      </c>
      <c r="M1141" s="50">
        <v>19.061715105848581</v>
      </c>
      <c r="N1141" s="51">
        <f t="shared" si="99"/>
        <v>1.7708929947183254</v>
      </c>
    </row>
    <row r="1142" spans="1:14" x14ac:dyDescent="0.2">
      <c r="A1142" s="3" t="s">
        <v>111</v>
      </c>
      <c r="B1142" s="3" t="s">
        <v>113</v>
      </c>
      <c r="C1142" s="3" t="str">
        <f ca="1">TRIM(Table1[[#This Row],[Location]])</f>
        <v>Bandar Perai Jaya</v>
      </c>
      <c r="D1142" s="41" t="s">
        <v>531</v>
      </c>
      <c r="E1142" s="3" t="s">
        <v>4</v>
      </c>
      <c r="F1142" s="3"/>
      <c r="G1142" s="8"/>
      <c r="I1142" s="9">
        <v>105.53</v>
      </c>
      <c r="J1142" s="106">
        <f t="shared" si="98"/>
        <v>1135.9154222999998</v>
      </c>
      <c r="K1142" s="50">
        <v>12.318771913200038</v>
      </c>
      <c r="L1142" s="50">
        <v>28.427935184307781</v>
      </c>
      <c r="M1142" s="50">
        <v>20.373353548753908</v>
      </c>
      <c r="N1142" s="51">
        <f t="shared" si="99"/>
        <v>1.8927483113698482</v>
      </c>
    </row>
    <row r="1143" spans="1:14" x14ac:dyDescent="0.2">
      <c r="A1143" s="3" t="s">
        <v>111</v>
      </c>
      <c r="B1143" s="3" t="s">
        <v>113</v>
      </c>
      <c r="C1143" s="3" t="str">
        <f ca="1">TRIM(Table1[[#This Row],[Location]])</f>
        <v>Bandar PERDA</v>
      </c>
      <c r="D1143" s="41" t="s">
        <v>531</v>
      </c>
      <c r="E1143" s="3" t="s">
        <v>4</v>
      </c>
      <c r="F1143" s="3"/>
      <c r="G1143" s="8"/>
      <c r="I1143" s="9">
        <v>119.88</v>
      </c>
      <c r="J1143" s="106">
        <f t="shared" si="98"/>
        <v>1290.3775307999999</v>
      </c>
      <c r="K1143" s="50">
        <v>12.512512512512513</v>
      </c>
      <c r="L1143" s="50">
        <v>35.869202535869206</v>
      </c>
      <c r="M1143" s="50">
        <v>24.190857524190857</v>
      </c>
      <c r="N1143" s="51">
        <f t="shared" si="99"/>
        <v>2.2474063791182433</v>
      </c>
    </row>
    <row r="1144" spans="1:14" x14ac:dyDescent="0.2">
      <c r="A1144" s="3" t="s">
        <v>111</v>
      </c>
      <c r="B1144" s="3" t="s">
        <v>113</v>
      </c>
      <c r="C1144" s="3" t="str">
        <f ca="1">TRIM(Table1[[#This Row],[Location]])</f>
        <v>Bandar SUNWAY</v>
      </c>
      <c r="D1144" s="41" t="s">
        <v>531</v>
      </c>
      <c r="E1144" s="3" t="s">
        <v>4</v>
      </c>
      <c r="F1144" s="3"/>
      <c r="G1144" s="8"/>
      <c r="I1144" s="9">
        <v>131.24</v>
      </c>
      <c r="J1144" s="106">
        <f t="shared" si="98"/>
        <v>1412.6555484</v>
      </c>
      <c r="K1144" s="50">
        <v>21.334958854007922</v>
      </c>
      <c r="L1144" s="50">
        <v>49.527583053946962</v>
      </c>
      <c r="M1144" s="50">
        <v>35.431270953977446</v>
      </c>
      <c r="N1144" s="51">
        <f t="shared" si="99"/>
        <v>3.2916759681878731</v>
      </c>
    </row>
    <row r="1145" spans="1:14" x14ac:dyDescent="0.2">
      <c r="A1145" s="3" t="s">
        <v>111</v>
      </c>
      <c r="B1145" s="3" t="s">
        <v>113</v>
      </c>
      <c r="C1145" s="3" t="str">
        <f ca="1">TRIM(Table1[[#This Row],[Location]])</f>
        <v>Bandar Bukit Mertajam</v>
      </c>
      <c r="D1145" s="41" t="s">
        <v>531</v>
      </c>
      <c r="E1145" s="3" t="s">
        <v>4</v>
      </c>
      <c r="F1145" s="3"/>
      <c r="G1145" s="8"/>
      <c r="I1145" s="9">
        <v>98.47</v>
      </c>
      <c r="J1145" s="106">
        <f t="shared" si="98"/>
        <v>1059.9222176999999</v>
      </c>
      <c r="K1145" s="50">
        <v>12.186452726718798</v>
      </c>
      <c r="L1145" s="50">
        <v>36.559358180156394</v>
      </c>
      <c r="M1145" s="50">
        <v>24.372905453437596</v>
      </c>
      <c r="N1145" s="51">
        <f t="shared" si="99"/>
        <v>2.2643192015382527</v>
      </c>
    </row>
    <row r="1146" spans="1:14" x14ac:dyDescent="0.2">
      <c r="A1146" s="3" t="s">
        <v>111</v>
      </c>
      <c r="B1146" s="3" t="s">
        <v>113</v>
      </c>
      <c r="C1146" s="3" t="str">
        <f ca="1">TRIM(Table1[[#This Row],[Location]])</f>
        <v>Bukit Mertajam Wellesly</v>
      </c>
      <c r="D1146" s="41" t="s">
        <v>531</v>
      </c>
      <c r="E1146" s="3" t="s">
        <v>4</v>
      </c>
      <c r="F1146" s="3"/>
      <c r="G1146" s="8"/>
      <c r="I1146" s="9">
        <v>98.52</v>
      </c>
      <c r="J1146" s="106">
        <f t="shared" si="98"/>
        <v>1060.4604131999999</v>
      </c>
      <c r="K1146" s="50">
        <v>40.600893219650835</v>
      </c>
      <c r="L1146" s="50">
        <v>50.751116524563542</v>
      </c>
      <c r="M1146" s="50">
        <v>45.676004872107185</v>
      </c>
      <c r="N1146" s="51">
        <f t="shared" si="99"/>
        <v>4.2434438142408597</v>
      </c>
    </row>
    <row r="1147" spans="1:14" x14ac:dyDescent="0.2">
      <c r="A1147" s="3" t="s">
        <v>111</v>
      </c>
      <c r="B1147" s="3" t="s">
        <v>112</v>
      </c>
      <c r="C1147" s="3" t="str">
        <f ca="1">TRIM(Table1[[#This Row],[Location]])</f>
        <v>Sri Saujana-Macallum</v>
      </c>
      <c r="D1147" s="41" t="s">
        <v>532</v>
      </c>
      <c r="E1147" s="3" t="s">
        <v>4</v>
      </c>
      <c r="F1147" s="3"/>
      <c r="G1147" s="8"/>
      <c r="I1147" s="9">
        <v>74</v>
      </c>
      <c r="J1147" s="106">
        <f t="shared" si="98"/>
        <v>796.52933999999993</v>
      </c>
      <c r="K1147" s="50">
        <v>0</v>
      </c>
      <c r="L1147" s="50">
        <v>0</v>
      </c>
      <c r="M1147" s="50">
        <v>22.972972972972972</v>
      </c>
      <c r="N1147" s="51">
        <f t="shared" si="99"/>
        <v>2.1342610924453935</v>
      </c>
    </row>
    <row r="1148" spans="1:14" x14ac:dyDescent="0.2">
      <c r="A1148" s="3" t="s">
        <v>111</v>
      </c>
      <c r="B1148" s="3" t="s">
        <v>112</v>
      </c>
      <c r="C1148" s="3" t="str">
        <f ca="1">TRIM(Table1[[#This Row],[Location]])</f>
        <v>Gat Lebuh Macallum</v>
      </c>
      <c r="D1148" s="41" t="s">
        <v>532</v>
      </c>
      <c r="E1148" s="3" t="s">
        <v>4</v>
      </c>
      <c r="F1148" s="3"/>
      <c r="G1148" s="8"/>
      <c r="I1148" s="9">
        <v>47.6</v>
      </c>
      <c r="J1148" s="106">
        <f t="shared" si="98"/>
        <v>512.36211600000001</v>
      </c>
      <c r="K1148" s="50">
        <v>21.008403361344538</v>
      </c>
      <c r="L1148" s="50">
        <v>35.714285714285715</v>
      </c>
      <c r="M1148" s="50">
        <v>28.361344537815125</v>
      </c>
      <c r="N1148" s="51">
        <f t="shared" si="99"/>
        <v>2.634857675918127</v>
      </c>
    </row>
    <row r="1149" spans="1:14" x14ac:dyDescent="0.2">
      <c r="A1149" s="3" t="s">
        <v>111</v>
      </c>
      <c r="B1149" s="3" t="s">
        <v>112</v>
      </c>
      <c r="C1149" s="3" t="str">
        <f ca="1">TRIM(Table1[[#This Row],[Location]])</f>
        <v>Gat Lebuh Macallum</v>
      </c>
      <c r="D1149" s="41" t="s">
        <v>532</v>
      </c>
      <c r="E1149" s="3" t="s">
        <v>4</v>
      </c>
      <c r="F1149" s="3"/>
      <c r="G1149" s="8"/>
      <c r="I1149" s="9">
        <v>130</v>
      </c>
      <c r="J1149" s="106">
        <f t="shared" si="98"/>
        <v>1399.3082999999999</v>
      </c>
      <c r="K1149" s="50">
        <v>0</v>
      </c>
      <c r="L1149" s="50">
        <v>0</v>
      </c>
      <c r="M1149" s="50">
        <v>6.1538461538461542</v>
      </c>
      <c r="N1149" s="51">
        <f t="shared" si="99"/>
        <v>0.57171156865505579</v>
      </c>
    </row>
    <row r="1150" spans="1:14" x14ac:dyDescent="0.2">
      <c r="A1150" s="3" t="s">
        <v>111</v>
      </c>
      <c r="B1150" s="3" t="s">
        <v>112</v>
      </c>
      <c r="C1150" s="3" t="str">
        <f ca="1">TRIM(Table1[[#This Row],[Location]])</f>
        <v>Bandar Baru Ayer Itam</v>
      </c>
      <c r="D1150" s="41" t="s">
        <v>532</v>
      </c>
      <c r="E1150" s="3" t="s">
        <v>4</v>
      </c>
      <c r="F1150" s="3"/>
      <c r="G1150" s="8"/>
      <c r="I1150" s="9">
        <v>130</v>
      </c>
      <c r="J1150" s="106">
        <f t="shared" si="98"/>
        <v>1399.3082999999999</v>
      </c>
      <c r="K1150" s="50">
        <v>23.076923076923077</v>
      </c>
      <c r="L1150" s="50">
        <v>26.923076923076923</v>
      </c>
      <c r="M1150" s="50">
        <v>25</v>
      </c>
      <c r="N1150" s="51">
        <f t="shared" si="99"/>
        <v>2.3225782476611636</v>
      </c>
    </row>
    <row r="1151" spans="1:14" x14ac:dyDescent="0.2">
      <c r="A1151" s="3" t="s">
        <v>111</v>
      </c>
      <c r="B1151" s="3" t="s">
        <v>112</v>
      </c>
      <c r="C1151" s="3" t="str">
        <f ca="1">TRIM(Table1[[#This Row],[Location]])</f>
        <v>Jalan Gotlieb</v>
      </c>
      <c r="D1151" s="41" t="s">
        <v>532</v>
      </c>
      <c r="E1151" s="3" t="s">
        <v>4</v>
      </c>
      <c r="F1151" s="3"/>
      <c r="G1151" s="8"/>
      <c r="I1151" s="9">
        <v>130</v>
      </c>
      <c r="J1151" s="106">
        <f t="shared" si="98"/>
        <v>1399.3082999999999</v>
      </c>
      <c r="K1151" s="50">
        <v>30</v>
      </c>
      <c r="L1151" s="50">
        <v>34.615384615384613</v>
      </c>
      <c r="M1151" s="50">
        <v>32.307692307692307</v>
      </c>
      <c r="N1151" s="51">
        <f t="shared" si="99"/>
        <v>3.0014857354390423</v>
      </c>
    </row>
    <row r="1152" spans="1:14" x14ac:dyDescent="0.2">
      <c r="A1152" s="3" t="s">
        <v>111</v>
      </c>
      <c r="B1152" s="3" t="s">
        <v>112</v>
      </c>
      <c r="C1152" s="3" t="str">
        <f ca="1">TRIM(Table1[[#This Row],[Location]])</f>
        <v>Jalan Dato keramat</v>
      </c>
      <c r="D1152" s="41" t="s">
        <v>532</v>
      </c>
      <c r="E1152" s="3" t="s">
        <v>4</v>
      </c>
      <c r="F1152" s="3"/>
      <c r="G1152" s="8"/>
      <c r="I1152" s="9">
        <v>111</v>
      </c>
      <c r="J1152" s="106">
        <f t="shared" si="98"/>
        <v>1194.7940099999998</v>
      </c>
      <c r="K1152" s="50">
        <v>0</v>
      </c>
      <c r="L1152" s="50">
        <v>0</v>
      </c>
      <c r="M1152" s="50">
        <v>37.837837837837839</v>
      </c>
      <c r="N1152" s="51">
        <f t="shared" si="99"/>
        <v>3.5152535640277076</v>
      </c>
    </row>
    <row r="1153" spans="1:14" x14ac:dyDescent="0.2">
      <c r="A1153" s="3" t="s">
        <v>111</v>
      </c>
      <c r="B1153" s="3" t="s">
        <v>112</v>
      </c>
      <c r="C1153" s="3" t="str">
        <f ca="1">TRIM(Table1[[#This Row],[Location]])</f>
        <v>Jalan Perak</v>
      </c>
      <c r="D1153" s="41" t="s">
        <v>532</v>
      </c>
      <c r="E1153" s="3" t="s">
        <v>4</v>
      </c>
      <c r="F1153" s="3"/>
      <c r="G1153" s="8"/>
      <c r="I1153" s="9">
        <v>125</v>
      </c>
      <c r="J1153" s="106">
        <f t="shared" si="98"/>
        <v>1345.48875</v>
      </c>
      <c r="K1153" s="50">
        <v>0</v>
      </c>
      <c r="L1153" s="50">
        <v>0</v>
      </c>
      <c r="M1153" s="50">
        <v>33.6</v>
      </c>
      <c r="N1153" s="51">
        <f t="shared" si="99"/>
        <v>3.1215451648566042</v>
      </c>
    </row>
    <row r="1154" spans="1:14" x14ac:dyDescent="0.2">
      <c r="A1154" s="3" t="s">
        <v>111</v>
      </c>
      <c r="B1154" s="3" t="s">
        <v>112</v>
      </c>
      <c r="C1154" s="3" t="str">
        <f ca="1">TRIM(Table1[[#This Row],[Location]])</f>
        <v>Lebuh Tye Sin</v>
      </c>
      <c r="D1154" s="41" t="s">
        <v>532</v>
      </c>
      <c r="E1154" s="3" t="s">
        <v>4</v>
      </c>
      <c r="F1154" s="3"/>
      <c r="G1154" s="8"/>
      <c r="I1154" s="9">
        <v>111.48</v>
      </c>
      <c r="J1154" s="106">
        <f t="shared" ref="J1154:J1217" si="100">I1154*10.76391</f>
        <v>1199.9606867999998</v>
      </c>
      <c r="K1154" s="50">
        <v>30.498744169357732</v>
      </c>
      <c r="L1154" s="50">
        <v>37.674919268030138</v>
      </c>
      <c r="M1154" s="50">
        <v>34.086831718693936</v>
      </c>
      <c r="N1154" s="51">
        <f t="shared" ref="N1154:N1217" si="101">M1154/10.7639</f>
        <v>3.1667733552610056</v>
      </c>
    </row>
    <row r="1155" spans="1:14" x14ac:dyDescent="0.2">
      <c r="A1155" s="3" t="s">
        <v>111</v>
      </c>
      <c r="B1155" s="3" t="s">
        <v>112</v>
      </c>
      <c r="C1155" s="3" t="str">
        <f ca="1">TRIM(Table1[[#This Row],[Location]])</f>
        <v>Pulau Tikus - Jalan Burma</v>
      </c>
      <c r="D1155" s="41" t="s">
        <v>532</v>
      </c>
      <c r="E1155" s="3" t="s">
        <v>4</v>
      </c>
      <c r="F1155" s="3"/>
      <c r="G1155" s="8"/>
      <c r="I1155" s="9">
        <v>135</v>
      </c>
      <c r="J1155" s="106">
        <f t="shared" si="100"/>
        <v>1453.1278499999999</v>
      </c>
      <c r="K1155" s="50">
        <v>29.62962962962963</v>
      </c>
      <c r="L1155" s="50">
        <v>33.333333333333336</v>
      </c>
      <c r="M1155" s="50">
        <v>31.481481481481481</v>
      </c>
      <c r="N1155" s="51">
        <f t="shared" si="101"/>
        <v>2.9247281637214653</v>
      </c>
    </row>
    <row r="1156" spans="1:14" x14ac:dyDescent="0.2">
      <c r="A1156" s="3" t="s">
        <v>111</v>
      </c>
      <c r="B1156" s="3" t="s">
        <v>112</v>
      </c>
      <c r="C1156" s="3" t="str">
        <f ca="1">TRIM(Table1[[#This Row],[Location]])</f>
        <v>Pulau Tikus - Jalan Jones</v>
      </c>
      <c r="D1156" s="41" t="s">
        <v>532</v>
      </c>
      <c r="E1156" s="3" t="s">
        <v>4</v>
      </c>
      <c r="F1156" s="3"/>
      <c r="G1156" s="8"/>
      <c r="I1156" s="9">
        <v>148.63999999999999</v>
      </c>
      <c r="J1156" s="106">
        <f t="shared" si="100"/>
        <v>1599.9475823999996</v>
      </c>
      <c r="K1156" s="50">
        <v>26.237890204520994</v>
      </c>
      <c r="L1156" s="50">
        <v>26.91065662002153</v>
      </c>
      <c r="M1156" s="50">
        <v>26.57427341227126</v>
      </c>
      <c r="N1156" s="51">
        <f t="shared" si="101"/>
        <v>2.4688331749896655</v>
      </c>
    </row>
    <row r="1157" spans="1:14" x14ac:dyDescent="0.2">
      <c r="A1157" s="3" t="s">
        <v>111</v>
      </c>
      <c r="B1157" s="3" t="s">
        <v>112</v>
      </c>
      <c r="C1157" s="3" t="str">
        <f ca="1">TRIM(Table1[[#This Row],[Location]])</f>
        <v>Jalan Jelutong</v>
      </c>
      <c r="D1157" s="41" t="s">
        <v>532</v>
      </c>
      <c r="E1157" s="3" t="s">
        <v>4</v>
      </c>
      <c r="F1157" s="3"/>
      <c r="G1157" s="8"/>
      <c r="I1157" s="9">
        <v>115</v>
      </c>
      <c r="J1157" s="106">
        <f t="shared" si="100"/>
        <v>1237.8496499999999</v>
      </c>
      <c r="K1157" s="50">
        <v>24.347826086956523</v>
      </c>
      <c r="L1157" s="50">
        <v>26.086956521739129</v>
      </c>
      <c r="M1157" s="50">
        <v>25.217391304347824</v>
      </c>
      <c r="N1157" s="51">
        <f t="shared" si="101"/>
        <v>2.3427745802495217</v>
      </c>
    </row>
    <row r="1158" spans="1:14" x14ac:dyDescent="0.2">
      <c r="A1158" s="3" t="s">
        <v>111</v>
      </c>
      <c r="B1158" s="3" t="s">
        <v>114</v>
      </c>
      <c r="C1158" s="3" t="str">
        <f ca="1">TRIM(Table1[[#This Row],[Location]])</f>
        <v>Taman Selat</v>
      </c>
      <c r="D1158" s="41" t="s">
        <v>532</v>
      </c>
      <c r="E1158" s="3" t="s">
        <v>4</v>
      </c>
      <c r="F1158" s="3"/>
      <c r="G1158" s="8"/>
      <c r="I1158" s="9">
        <v>91.6</v>
      </c>
      <c r="J1158" s="106">
        <f t="shared" si="100"/>
        <v>985.97415599999988</v>
      </c>
      <c r="K1158" s="50">
        <v>0</v>
      </c>
      <c r="L1158" s="50">
        <v>0</v>
      </c>
      <c r="M1158" s="50">
        <v>20.742358078602621</v>
      </c>
      <c r="N1158" s="51">
        <f t="shared" si="101"/>
        <v>1.9270299871424503</v>
      </c>
    </row>
    <row r="1159" spans="1:14" x14ac:dyDescent="0.2">
      <c r="A1159" s="3" t="s">
        <v>111</v>
      </c>
      <c r="B1159" s="3" t="s">
        <v>114</v>
      </c>
      <c r="C1159" s="3" t="str">
        <f ca="1">TRIM(Table1[[#This Row],[Location]])</f>
        <v>Pusat Perniagaan Raja Uda</v>
      </c>
      <c r="D1159" s="41" t="s">
        <v>532</v>
      </c>
      <c r="E1159" s="3" t="s">
        <v>4</v>
      </c>
      <c r="F1159" s="3"/>
      <c r="G1159" s="8"/>
      <c r="I1159" s="9">
        <v>166</v>
      </c>
      <c r="J1159" s="106">
        <f t="shared" si="100"/>
        <v>1786.8090599999998</v>
      </c>
      <c r="K1159" s="50">
        <v>12.048192771084338</v>
      </c>
      <c r="L1159" s="50">
        <v>33.132530120481931</v>
      </c>
      <c r="M1159" s="50">
        <v>22.590361445783131</v>
      </c>
      <c r="N1159" s="51">
        <f t="shared" si="101"/>
        <v>2.0987152840311718</v>
      </c>
    </row>
    <row r="1160" spans="1:14" x14ac:dyDescent="0.2">
      <c r="A1160" s="3" t="s">
        <v>111</v>
      </c>
      <c r="B1160" s="3" t="s">
        <v>114</v>
      </c>
      <c r="C1160" s="3" t="str">
        <f ca="1">TRIM(Table1[[#This Row],[Location]])</f>
        <v>Bandar Putra Bertam</v>
      </c>
      <c r="D1160" s="41" t="s">
        <v>532</v>
      </c>
      <c r="E1160" s="3" t="s">
        <v>4</v>
      </c>
      <c r="F1160" s="3"/>
      <c r="G1160" s="8"/>
      <c r="I1160" s="9">
        <v>111.55</v>
      </c>
      <c r="J1160" s="106">
        <f t="shared" si="100"/>
        <v>1200.7141604999999</v>
      </c>
      <c r="K1160" s="50">
        <v>8.9645898700134463</v>
      </c>
      <c r="L1160" s="50">
        <v>31.376064545047065</v>
      </c>
      <c r="M1160" s="50">
        <v>20.170327207530256</v>
      </c>
      <c r="N1160" s="51">
        <f t="shared" si="101"/>
        <v>1.8738865288167168</v>
      </c>
    </row>
    <row r="1161" spans="1:14" x14ac:dyDescent="0.2">
      <c r="A1161" s="3" t="s">
        <v>111</v>
      </c>
      <c r="B1161" s="3" t="s">
        <v>114</v>
      </c>
      <c r="C1161" s="3" t="str">
        <f ca="1">TRIM(Table1[[#This Row],[Location]])</f>
        <v>Kawasan Perniagaan Teras Jaya</v>
      </c>
      <c r="D1161" s="41" t="s">
        <v>532</v>
      </c>
      <c r="E1161" s="3" t="s">
        <v>4</v>
      </c>
      <c r="F1161" s="3"/>
      <c r="G1161" s="8"/>
      <c r="I1161" s="9">
        <v>148.18</v>
      </c>
      <c r="J1161" s="106">
        <f t="shared" si="100"/>
        <v>1594.9961837999999</v>
      </c>
      <c r="K1161" s="50">
        <v>10.122823592927521</v>
      </c>
      <c r="L1161" s="50">
        <v>31.718180591172896</v>
      </c>
      <c r="M1161" s="50">
        <v>20.920502092050206</v>
      </c>
      <c r="N1161" s="51">
        <f t="shared" si="101"/>
        <v>1.9435801235658272</v>
      </c>
    </row>
    <row r="1162" spans="1:14" x14ac:dyDescent="0.2">
      <c r="A1162" s="3" t="s">
        <v>111</v>
      </c>
      <c r="B1162" s="3" t="s">
        <v>114</v>
      </c>
      <c r="C1162" s="3" t="str">
        <f ca="1">TRIM(Table1[[#This Row],[Location]])</f>
        <v>Taman Seri Pinang</v>
      </c>
      <c r="D1162" s="41" t="s">
        <v>532</v>
      </c>
      <c r="E1162" s="3" t="s">
        <v>4</v>
      </c>
      <c r="F1162" s="3"/>
      <c r="G1162" s="8"/>
      <c r="I1162" s="9">
        <v>111</v>
      </c>
      <c r="J1162" s="106">
        <f t="shared" si="100"/>
        <v>1194.7940099999998</v>
      </c>
      <c r="K1162" s="50">
        <v>0</v>
      </c>
      <c r="L1162" s="50">
        <v>0</v>
      </c>
      <c r="M1162" s="50">
        <v>11.036036036036036</v>
      </c>
      <c r="N1162" s="51">
        <f t="shared" si="101"/>
        <v>1.0252822895080813</v>
      </c>
    </row>
    <row r="1163" spans="1:14" x14ac:dyDescent="0.2">
      <c r="A1163" s="3" t="s">
        <v>111</v>
      </c>
      <c r="B1163" s="3" t="s">
        <v>114</v>
      </c>
      <c r="C1163" s="3" t="str">
        <f ca="1">TRIM(Table1[[#This Row],[Location]])</f>
        <v>Taman Terbilang</v>
      </c>
      <c r="D1163" s="41" t="s">
        <v>532</v>
      </c>
      <c r="E1163" s="3" t="s">
        <v>4</v>
      </c>
      <c r="F1163" s="3"/>
      <c r="G1163" s="8"/>
      <c r="I1163" s="9">
        <v>142</v>
      </c>
      <c r="J1163" s="106">
        <f t="shared" si="100"/>
        <v>1528.4752199999998</v>
      </c>
      <c r="K1163" s="50">
        <v>0</v>
      </c>
      <c r="L1163" s="50">
        <v>0</v>
      </c>
      <c r="M1163" s="50">
        <v>17.6056338028169</v>
      </c>
      <c r="N1163" s="51">
        <f t="shared" si="101"/>
        <v>1.6356184842684252</v>
      </c>
    </row>
    <row r="1164" spans="1:14" x14ac:dyDescent="0.2">
      <c r="A1164" s="3" t="s">
        <v>111</v>
      </c>
      <c r="B1164" s="3" t="s">
        <v>114</v>
      </c>
      <c r="C1164" s="3" t="str">
        <f ca="1">TRIM(Table1[[#This Row],[Location]])</f>
        <v>Taman Bertam Indah</v>
      </c>
      <c r="D1164" s="41" t="s">
        <v>532</v>
      </c>
      <c r="E1164" s="3" t="s">
        <v>4</v>
      </c>
      <c r="F1164" s="3"/>
      <c r="G1164" s="8"/>
      <c r="I1164" s="9">
        <v>96.44</v>
      </c>
      <c r="J1164" s="106">
        <f t="shared" si="100"/>
        <v>1038.0714803999999</v>
      </c>
      <c r="K1164" s="50">
        <v>16.59062629614268</v>
      </c>
      <c r="L1164" s="50">
        <v>31.107424305267525</v>
      </c>
      <c r="M1164" s="50">
        <v>23.849025300705101</v>
      </c>
      <c r="N1164" s="51">
        <f t="shared" si="101"/>
        <v>2.2156490956535366</v>
      </c>
    </row>
    <row r="1165" spans="1:14" x14ac:dyDescent="0.2">
      <c r="A1165" s="3" t="s">
        <v>111</v>
      </c>
      <c r="B1165" s="3" t="s">
        <v>114</v>
      </c>
      <c r="C1165" s="3" t="str">
        <f ca="1">TRIM(Table1[[#This Row],[Location]])</f>
        <v>Pusat Bandar Bertam Perdana</v>
      </c>
      <c r="D1165" s="41" t="s">
        <v>532</v>
      </c>
      <c r="E1165" s="3" t="s">
        <v>4</v>
      </c>
      <c r="F1165" s="3"/>
      <c r="G1165" s="8"/>
      <c r="I1165" s="9">
        <v>132.66</v>
      </c>
      <c r="J1165" s="106">
        <f t="shared" si="100"/>
        <v>1427.9403005999998</v>
      </c>
      <c r="K1165" s="50">
        <v>11.307100859339666</v>
      </c>
      <c r="L1165" s="50">
        <v>26.383235338459219</v>
      </c>
      <c r="M1165" s="50">
        <v>18.845168098899443</v>
      </c>
      <c r="N1165" s="51">
        <f t="shared" si="101"/>
        <v>1.7507751000008773</v>
      </c>
    </row>
    <row r="1166" spans="1:14" x14ac:dyDescent="0.2">
      <c r="A1166" s="3" t="s">
        <v>111</v>
      </c>
      <c r="B1166" s="3" t="s">
        <v>114</v>
      </c>
      <c r="C1166" s="3" t="str">
        <f ca="1">TRIM(Table1[[#This Row],[Location]])</f>
        <v>Pusat Perniagaan Oren</v>
      </c>
      <c r="D1166" s="41" t="s">
        <v>532</v>
      </c>
      <c r="E1166" s="3" t="s">
        <v>4</v>
      </c>
      <c r="F1166" s="3"/>
      <c r="G1166" s="8"/>
      <c r="I1166" s="9">
        <v>120.77</v>
      </c>
      <c r="J1166" s="106">
        <f t="shared" si="100"/>
        <v>1299.9574106999999</v>
      </c>
      <c r="K1166" s="50">
        <v>0</v>
      </c>
      <c r="L1166" s="50">
        <v>0</v>
      </c>
      <c r="M1166" s="50">
        <v>28.152686925560985</v>
      </c>
      <c r="N1166" s="51">
        <f t="shared" si="101"/>
        <v>2.6154727306609118</v>
      </c>
    </row>
    <row r="1167" spans="1:14" x14ac:dyDescent="0.2">
      <c r="A1167" s="3" t="s">
        <v>111</v>
      </c>
      <c r="B1167" s="3" t="s">
        <v>114</v>
      </c>
      <c r="C1167" s="3" t="str">
        <f ca="1">TRIM(Table1[[#This Row],[Location]])</f>
        <v>Taman Tanjung Aman</v>
      </c>
      <c r="D1167" s="41" t="s">
        <v>532</v>
      </c>
      <c r="E1167" s="3" t="s">
        <v>4</v>
      </c>
      <c r="F1167" s="3"/>
      <c r="G1167" s="8"/>
      <c r="I1167" s="9">
        <v>92.67</v>
      </c>
      <c r="J1167" s="106">
        <f t="shared" si="100"/>
        <v>997.49153969999998</v>
      </c>
      <c r="K1167" s="50">
        <v>26.977446854429697</v>
      </c>
      <c r="L1167" s="50">
        <v>38.847523470378761</v>
      </c>
      <c r="M1167" s="50">
        <v>32.912485162404231</v>
      </c>
      <c r="N1167" s="51">
        <f t="shared" si="101"/>
        <v>3.0576728845868351</v>
      </c>
    </row>
    <row r="1168" spans="1:14" x14ac:dyDescent="0.2">
      <c r="A1168" s="3" t="s">
        <v>111</v>
      </c>
      <c r="B1168" s="3" t="s">
        <v>114</v>
      </c>
      <c r="C1168" s="3" t="str">
        <f ca="1">TRIM(Table1[[#This Row],[Location]])</f>
        <v>Taman Bagan</v>
      </c>
      <c r="D1168" s="41" t="s">
        <v>532</v>
      </c>
      <c r="E1168" s="3" t="s">
        <v>4</v>
      </c>
      <c r="F1168" s="3"/>
      <c r="G1168" s="8"/>
      <c r="I1168" s="9">
        <v>92.67</v>
      </c>
      <c r="J1168" s="106">
        <f t="shared" si="100"/>
        <v>997.49153969999998</v>
      </c>
      <c r="K1168" s="50">
        <v>19.42376173518938</v>
      </c>
      <c r="L1168" s="50">
        <v>32.372936225315634</v>
      </c>
      <c r="M1168" s="50">
        <v>25.898348980252507</v>
      </c>
      <c r="N1168" s="51">
        <f t="shared" si="101"/>
        <v>2.4060376796748861</v>
      </c>
    </row>
    <row r="1169" spans="1:14" x14ac:dyDescent="0.2">
      <c r="A1169" s="3" t="s">
        <v>111</v>
      </c>
      <c r="B1169" s="3" t="s">
        <v>114</v>
      </c>
      <c r="C1169" s="3" t="str">
        <f ca="1">TRIM(Table1[[#This Row],[Location]])</f>
        <v>Taman Mak Mandin Jaya</v>
      </c>
      <c r="D1169" s="41" t="s">
        <v>532</v>
      </c>
      <c r="E1169" s="3" t="s">
        <v>4</v>
      </c>
      <c r="F1169" s="3"/>
      <c r="G1169" s="8"/>
      <c r="I1169" s="9">
        <v>98.47</v>
      </c>
      <c r="J1169" s="106">
        <f t="shared" si="100"/>
        <v>1059.9222176999999</v>
      </c>
      <c r="K1169" s="50">
        <v>0</v>
      </c>
      <c r="L1169" s="50">
        <v>0</v>
      </c>
      <c r="M1169" s="50">
        <v>14.217528181171931</v>
      </c>
      <c r="N1169" s="51">
        <f t="shared" si="101"/>
        <v>1.3208528675639806</v>
      </c>
    </row>
    <row r="1170" spans="1:14" x14ac:dyDescent="0.2">
      <c r="A1170" s="3" t="s">
        <v>111</v>
      </c>
      <c r="B1170" s="3" t="s">
        <v>114</v>
      </c>
      <c r="C1170" s="3" t="str">
        <f ca="1">TRIM(Table1[[#This Row],[Location]])</f>
        <v>Butterworth Bussiness City Centre</v>
      </c>
      <c r="D1170" s="41" t="s">
        <v>532</v>
      </c>
      <c r="E1170" s="3" t="s">
        <v>4</v>
      </c>
      <c r="F1170" s="3"/>
      <c r="G1170" s="8"/>
      <c r="I1170" s="9">
        <v>132.86000000000001</v>
      </c>
      <c r="J1170" s="106">
        <f t="shared" si="100"/>
        <v>1430.0930826000001</v>
      </c>
      <c r="K1170" s="50">
        <v>52.687038988408844</v>
      </c>
      <c r="L1170" s="50">
        <v>60.213758843895825</v>
      </c>
      <c r="M1170" s="50">
        <v>56.450398916152338</v>
      </c>
      <c r="N1170" s="51">
        <f t="shared" si="101"/>
        <v>5.2444187437780299</v>
      </c>
    </row>
    <row r="1171" spans="1:14" x14ac:dyDescent="0.2">
      <c r="A1171" s="3" t="s">
        <v>111</v>
      </c>
      <c r="B1171" s="3" t="s">
        <v>114</v>
      </c>
      <c r="C1171" s="3" t="str">
        <f ca="1">TRIM(Table1[[#This Row],[Location]])</f>
        <v>Taman Mesra Permai</v>
      </c>
      <c r="D1171" s="41" t="s">
        <v>532</v>
      </c>
      <c r="E1171" s="3" t="s">
        <v>4</v>
      </c>
      <c r="F1171" s="3"/>
      <c r="G1171" s="8"/>
      <c r="I1171" s="9">
        <v>125.97</v>
      </c>
      <c r="J1171" s="106">
        <f t="shared" si="100"/>
        <v>1355.9297426999999</v>
      </c>
      <c r="K1171" s="50">
        <v>16.670635865682307</v>
      </c>
      <c r="L1171" s="50">
        <v>17.464475668810035</v>
      </c>
      <c r="M1171" s="50">
        <v>17.067555767246169</v>
      </c>
      <c r="N1171" s="51">
        <f t="shared" si="101"/>
        <v>1.5856293506299919</v>
      </c>
    </row>
    <row r="1172" spans="1:14" x14ac:dyDescent="0.2">
      <c r="A1172" s="3" t="s">
        <v>111</v>
      </c>
      <c r="B1172" s="3" t="s">
        <v>114</v>
      </c>
      <c r="C1172" s="3" t="str">
        <f ca="1">TRIM(Table1[[#This Row],[Location]])</f>
        <v>Pangsapuri Mesra Jaya</v>
      </c>
      <c r="D1172" s="41" t="s">
        <v>532</v>
      </c>
      <c r="E1172" s="3" t="s">
        <v>4</v>
      </c>
      <c r="F1172" s="3"/>
      <c r="G1172" s="8"/>
      <c r="I1172" s="9">
        <v>117.05</v>
      </c>
      <c r="J1172" s="106">
        <f t="shared" si="100"/>
        <v>1259.9156654999999</v>
      </c>
      <c r="K1172" s="50">
        <v>17.086715079026057</v>
      </c>
      <c r="L1172" s="50">
        <v>22.212729602733877</v>
      </c>
      <c r="M1172" s="50">
        <v>19.649722340879965</v>
      </c>
      <c r="N1172" s="51">
        <f t="shared" si="101"/>
        <v>1.8255207072603763</v>
      </c>
    </row>
    <row r="1173" spans="1:14" x14ac:dyDescent="0.2">
      <c r="A1173" s="3" t="s">
        <v>111</v>
      </c>
      <c r="B1173" s="3" t="s">
        <v>114</v>
      </c>
      <c r="C1173" s="3" t="str">
        <f ca="1">TRIM(Table1[[#This Row],[Location]])</f>
        <v>Taman Bertam Ria</v>
      </c>
      <c r="D1173" s="41" t="s">
        <v>532</v>
      </c>
      <c r="E1173" s="3" t="s">
        <v>4</v>
      </c>
      <c r="F1173" s="3"/>
      <c r="G1173" s="8"/>
      <c r="I1173" s="9">
        <v>117.73</v>
      </c>
      <c r="J1173" s="106">
        <f t="shared" si="100"/>
        <v>1267.2351243000001</v>
      </c>
      <c r="K1173" s="50">
        <v>16.98802344347235</v>
      </c>
      <c r="L1173" s="50">
        <v>21.23502930434044</v>
      </c>
      <c r="M1173" s="50">
        <v>19.111526373906397</v>
      </c>
      <c r="N1173" s="51">
        <f t="shared" si="101"/>
        <v>1.7755206174255054</v>
      </c>
    </row>
    <row r="1174" spans="1:14" x14ac:dyDescent="0.2">
      <c r="A1174" s="3" t="s">
        <v>111</v>
      </c>
      <c r="B1174" s="3" t="s">
        <v>114</v>
      </c>
      <c r="C1174" s="3" t="str">
        <f ca="1">TRIM(Table1[[#This Row],[Location]])</f>
        <v>Pusat Perniagaan Kepala Batas</v>
      </c>
      <c r="D1174" s="41" t="s">
        <v>532</v>
      </c>
      <c r="E1174" s="3" t="s">
        <v>4</v>
      </c>
      <c r="F1174" s="3"/>
      <c r="G1174" s="8"/>
      <c r="I1174" s="9">
        <v>117.04</v>
      </c>
      <c r="J1174" s="106">
        <f t="shared" si="100"/>
        <v>1259.8080264</v>
      </c>
      <c r="K1174" s="50">
        <v>21.360218728639779</v>
      </c>
      <c r="L1174" s="50">
        <v>23.923444976076553</v>
      </c>
      <c r="M1174" s="50">
        <v>22.641831852358166</v>
      </c>
      <c r="N1174" s="51">
        <f t="shared" si="101"/>
        <v>2.1034970458995499</v>
      </c>
    </row>
    <row r="1175" spans="1:14" x14ac:dyDescent="0.2">
      <c r="A1175" s="3" t="s">
        <v>111</v>
      </c>
      <c r="B1175" s="3" t="s">
        <v>113</v>
      </c>
      <c r="C1175" s="3" t="str">
        <f ca="1">TRIM(Table1[[#This Row],[Location]])</f>
        <v>Taman Usahaniaga</v>
      </c>
      <c r="D1175" s="41" t="s">
        <v>532</v>
      </c>
      <c r="E1175" s="3" t="s">
        <v>4</v>
      </c>
      <c r="F1175" s="3"/>
      <c r="G1175" s="8"/>
      <c r="I1175" s="9">
        <v>91.51</v>
      </c>
      <c r="J1175" s="106">
        <f t="shared" si="100"/>
        <v>985.00540409999996</v>
      </c>
      <c r="K1175" s="50">
        <v>12.020544202819364</v>
      </c>
      <c r="L1175" s="50">
        <v>17.48442793137362</v>
      </c>
      <c r="M1175" s="50">
        <v>14.752486067096491</v>
      </c>
      <c r="N1175" s="51">
        <f t="shared" si="101"/>
        <v>1.370552129534508</v>
      </c>
    </row>
    <row r="1176" spans="1:14" x14ac:dyDescent="0.2">
      <c r="A1176" s="3" t="s">
        <v>111</v>
      </c>
      <c r="B1176" s="3" t="s">
        <v>113</v>
      </c>
      <c r="C1176" s="3" t="str">
        <f ca="1">TRIM(Table1[[#This Row],[Location]])</f>
        <v>Taman Bukit Minyak</v>
      </c>
      <c r="D1176" s="41" t="s">
        <v>532</v>
      </c>
      <c r="E1176" s="3" t="s">
        <v>4</v>
      </c>
      <c r="F1176" s="3"/>
      <c r="G1176" s="8"/>
      <c r="I1176" s="9">
        <v>117.05</v>
      </c>
      <c r="J1176" s="106">
        <f t="shared" si="100"/>
        <v>1259.9156654999999</v>
      </c>
      <c r="K1176" s="50">
        <v>22.212729602733877</v>
      </c>
      <c r="L1176" s="50">
        <v>26.911576249466041</v>
      </c>
      <c r="M1176" s="50">
        <v>24.562152926099959</v>
      </c>
      <c r="N1176" s="51">
        <f t="shared" si="101"/>
        <v>2.2819008840754709</v>
      </c>
    </row>
    <row r="1177" spans="1:14" x14ac:dyDescent="0.2">
      <c r="A1177" s="3" t="s">
        <v>111</v>
      </c>
      <c r="B1177" s="3" t="s">
        <v>113</v>
      </c>
      <c r="C1177" s="3" t="str">
        <f ca="1">TRIM(Table1[[#This Row],[Location]])</f>
        <v>Taman Bukit Minyak</v>
      </c>
      <c r="D1177" s="41" t="s">
        <v>532</v>
      </c>
      <c r="E1177" s="3" t="s">
        <v>4</v>
      </c>
      <c r="F1177" s="3"/>
      <c r="G1177" s="8"/>
      <c r="I1177" s="9">
        <v>102.66</v>
      </c>
      <c r="J1177" s="106">
        <f t="shared" si="100"/>
        <v>1105.0230005999999</v>
      </c>
      <c r="K1177" s="50">
        <v>11.689070718877849</v>
      </c>
      <c r="L1177" s="50">
        <v>12.663159945451003</v>
      </c>
      <c r="M1177" s="50">
        <v>12.176115332164427</v>
      </c>
      <c r="N1177" s="51">
        <f t="shared" si="101"/>
        <v>1.1311992244599474</v>
      </c>
    </row>
    <row r="1178" spans="1:14" x14ac:dyDescent="0.2">
      <c r="A1178" s="3" t="s">
        <v>111</v>
      </c>
      <c r="B1178" s="3" t="s">
        <v>113</v>
      </c>
      <c r="C1178" s="3" t="str">
        <f ca="1">TRIM(Table1[[#This Row],[Location]])</f>
        <v>Pusat Perniagaan Seri Impian</v>
      </c>
      <c r="D1178" s="41" t="s">
        <v>532</v>
      </c>
      <c r="E1178" s="3" t="s">
        <v>4</v>
      </c>
      <c r="F1178" s="3"/>
      <c r="G1178" s="8"/>
      <c r="I1178" s="9">
        <v>139.5</v>
      </c>
      <c r="J1178" s="106">
        <f t="shared" si="100"/>
        <v>1501.565445</v>
      </c>
      <c r="K1178" s="50">
        <v>16.487455197132615</v>
      </c>
      <c r="L1178" s="50">
        <v>27.598566308243729</v>
      </c>
      <c r="M1178" s="50">
        <v>22.043010752688172</v>
      </c>
      <c r="N1178" s="51">
        <f t="shared" si="101"/>
        <v>2.0478646914861875</v>
      </c>
    </row>
    <row r="1179" spans="1:14" x14ac:dyDescent="0.2">
      <c r="A1179" s="3" t="s">
        <v>111</v>
      </c>
      <c r="B1179" s="3" t="s">
        <v>113</v>
      </c>
      <c r="C1179" s="3" t="str">
        <f ca="1">TRIM(Table1[[#This Row],[Location]])</f>
        <v>Taman Mutiara</v>
      </c>
      <c r="D1179" s="41" t="s">
        <v>532</v>
      </c>
      <c r="E1179" s="3" t="s">
        <v>4</v>
      </c>
      <c r="F1179" s="3"/>
      <c r="G1179" s="8"/>
      <c r="I1179" s="9">
        <v>110.39</v>
      </c>
      <c r="J1179" s="106">
        <f t="shared" si="100"/>
        <v>1188.2280248999998</v>
      </c>
      <c r="K1179" s="50">
        <v>13.588187335809403</v>
      </c>
      <c r="L1179" s="50">
        <v>31.705770450221941</v>
      </c>
      <c r="M1179" s="50">
        <v>22.646978893015671</v>
      </c>
      <c r="N1179" s="51">
        <f t="shared" si="101"/>
        <v>2.1039752220863881</v>
      </c>
    </row>
    <row r="1180" spans="1:14" x14ac:dyDescent="0.2">
      <c r="A1180" s="3" t="s">
        <v>111</v>
      </c>
      <c r="B1180" s="3" t="s">
        <v>113</v>
      </c>
      <c r="C1180" s="3" t="str">
        <f ca="1">TRIM(Table1[[#This Row],[Location]])</f>
        <v>Taman Kota Permai</v>
      </c>
      <c r="D1180" s="41" t="s">
        <v>532</v>
      </c>
      <c r="E1180" s="3" t="s">
        <v>4</v>
      </c>
      <c r="F1180" s="3"/>
      <c r="G1180" s="8"/>
      <c r="I1180" s="9">
        <v>107.785</v>
      </c>
      <c r="J1180" s="106">
        <f t="shared" si="100"/>
        <v>1160.1880393499998</v>
      </c>
      <c r="K1180" s="50">
        <v>10.205501693185509</v>
      </c>
      <c r="L1180" s="50">
        <v>15.772138980377605</v>
      </c>
      <c r="M1180" s="50">
        <v>12.988820336781556</v>
      </c>
      <c r="N1180" s="51">
        <f t="shared" si="101"/>
        <v>1.2067020630795118</v>
      </c>
    </row>
    <row r="1181" spans="1:14" x14ac:dyDescent="0.2">
      <c r="A1181" s="3" t="s">
        <v>111</v>
      </c>
      <c r="B1181" s="3" t="s">
        <v>113</v>
      </c>
      <c r="C1181" s="3" t="str">
        <f ca="1">TRIM(Table1[[#This Row],[Location]])</f>
        <v>Taman Lembah Permai</v>
      </c>
      <c r="D1181" s="41" t="s">
        <v>532</v>
      </c>
      <c r="E1181" s="3" t="s">
        <v>4</v>
      </c>
      <c r="F1181" s="3"/>
      <c r="G1181" s="8"/>
      <c r="I1181" s="9">
        <v>112.44</v>
      </c>
      <c r="J1181" s="106">
        <f t="shared" si="100"/>
        <v>1210.2940403999999</v>
      </c>
      <c r="K1181" s="50">
        <v>19.565990750622554</v>
      </c>
      <c r="L1181" s="50">
        <v>44.468160796869441</v>
      </c>
      <c r="M1181" s="50">
        <v>32.017075773746001</v>
      </c>
      <c r="N1181" s="51">
        <f t="shared" si="101"/>
        <v>2.9744865498328674</v>
      </c>
    </row>
    <row r="1182" spans="1:14" x14ac:dyDescent="0.2">
      <c r="A1182" s="3" t="s">
        <v>111</v>
      </c>
      <c r="B1182" s="3" t="s">
        <v>113</v>
      </c>
      <c r="C1182" s="3" t="str">
        <f ca="1">TRIM(Table1[[#This Row],[Location]])</f>
        <v>Taman Kelisa Emas</v>
      </c>
      <c r="D1182" s="41" t="s">
        <v>532</v>
      </c>
      <c r="E1182" s="3" t="s">
        <v>4</v>
      </c>
      <c r="F1182" s="3"/>
      <c r="G1182" s="8"/>
      <c r="I1182" s="9">
        <v>117.05</v>
      </c>
      <c r="J1182" s="106">
        <f t="shared" si="100"/>
        <v>1259.9156654999999</v>
      </c>
      <c r="K1182" s="50">
        <v>12.815036309269543</v>
      </c>
      <c r="L1182" s="50">
        <v>15.805211448099103</v>
      </c>
      <c r="M1182" s="50">
        <v>14.310123878684323</v>
      </c>
      <c r="N1182" s="51">
        <f t="shared" si="101"/>
        <v>1.3294552976787524</v>
      </c>
    </row>
    <row r="1183" spans="1:14" x14ac:dyDescent="0.2">
      <c r="A1183" s="3" t="s">
        <v>111</v>
      </c>
      <c r="B1183" s="3" t="s">
        <v>113</v>
      </c>
      <c r="C1183" s="3" t="str">
        <f ca="1">TRIM(Table1[[#This Row],[Location]])</f>
        <v>Taman Seri Impian</v>
      </c>
      <c r="D1183" s="41" t="s">
        <v>532</v>
      </c>
      <c r="E1183" s="3" t="s">
        <v>4</v>
      </c>
      <c r="F1183" s="3"/>
      <c r="G1183" s="8"/>
      <c r="I1183" s="9">
        <v>139.5</v>
      </c>
      <c r="J1183" s="106">
        <f t="shared" si="100"/>
        <v>1501.565445</v>
      </c>
      <c r="K1183" s="50">
        <v>20.071684587813621</v>
      </c>
      <c r="L1183" s="50">
        <v>21.50537634408602</v>
      </c>
      <c r="M1183" s="50">
        <v>20.788530465949822</v>
      </c>
      <c r="N1183" s="51">
        <f t="shared" si="101"/>
        <v>1.9313195464422581</v>
      </c>
    </row>
    <row r="1184" spans="1:14" x14ac:dyDescent="0.2">
      <c r="A1184" s="3" t="s">
        <v>111</v>
      </c>
      <c r="B1184" s="3" t="s">
        <v>113</v>
      </c>
      <c r="C1184" s="3" t="str">
        <f ca="1">TRIM(Table1[[#This Row],[Location]])</f>
        <v>Pusat Perniagaan Juru Avenue</v>
      </c>
      <c r="D1184" s="41" t="s">
        <v>532</v>
      </c>
      <c r="E1184" s="3" t="s">
        <v>4</v>
      </c>
      <c r="F1184" s="3"/>
      <c r="G1184" s="8"/>
      <c r="I1184" s="9">
        <v>98.52</v>
      </c>
      <c r="J1184" s="106">
        <f t="shared" si="100"/>
        <v>1060.4604131999999</v>
      </c>
      <c r="K1184" s="50">
        <v>0</v>
      </c>
      <c r="L1184" s="50">
        <v>0</v>
      </c>
      <c r="M1184" s="50">
        <v>25.375558262281771</v>
      </c>
      <c r="N1184" s="51">
        <f t="shared" si="101"/>
        <v>2.3574687856893664</v>
      </c>
    </row>
    <row r="1185" spans="1:14" x14ac:dyDescent="0.2">
      <c r="A1185" s="3" t="s">
        <v>111</v>
      </c>
      <c r="B1185" s="3" t="s">
        <v>113</v>
      </c>
      <c r="C1185" s="3" t="str">
        <f ca="1">TRIM(Table1[[#This Row],[Location]])</f>
        <v>Icon City</v>
      </c>
      <c r="D1185" s="41" t="s">
        <v>532</v>
      </c>
      <c r="E1185" s="3" t="s">
        <v>4</v>
      </c>
      <c r="F1185" s="3"/>
      <c r="G1185" s="8"/>
      <c r="I1185" s="9">
        <v>138.56</v>
      </c>
      <c r="J1185" s="106">
        <f t="shared" si="100"/>
        <v>1491.4473696</v>
      </c>
      <c r="K1185" s="50">
        <v>38.250577367205544</v>
      </c>
      <c r="L1185" s="50">
        <v>63.510392609699771</v>
      </c>
      <c r="M1185" s="50">
        <v>50.880484988452658</v>
      </c>
      <c r="N1185" s="51">
        <f t="shared" si="101"/>
        <v>4.7269563065852207</v>
      </c>
    </row>
    <row r="1186" spans="1:14" x14ac:dyDescent="0.2">
      <c r="A1186" s="3" t="s">
        <v>111</v>
      </c>
      <c r="B1186" s="3" t="s">
        <v>113</v>
      </c>
      <c r="C1186" s="3" t="str">
        <f ca="1">TRIM(Table1[[#This Row],[Location]])</f>
        <v>Taman Impian Ria</v>
      </c>
      <c r="D1186" s="41" t="s">
        <v>532</v>
      </c>
      <c r="E1186" s="3" t="s">
        <v>4</v>
      </c>
      <c r="F1186" s="3"/>
      <c r="G1186" s="8"/>
      <c r="I1186" s="9">
        <v>117.05</v>
      </c>
      <c r="J1186" s="106">
        <f t="shared" si="100"/>
        <v>1259.9156654999999</v>
      </c>
      <c r="K1186" s="50">
        <v>7.6890217855617262</v>
      </c>
      <c r="L1186" s="50">
        <v>15.378043571123452</v>
      </c>
      <c r="M1186" s="50">
        <v>11.533532678342588</v>
      </c>
      <c r="N1186" s="51">
        <f t="shared" si="101"/>
        <v>1.0715012846963079</v>
      </c>
    </row>
    <row r="1187" spans="1:14" x14ac:dyDescent="0.2">
      <c r="A1187" s="3" t="s">
        <v>111</v>
      </c>
      <c r="B1187" s="3" t="s">
        <v>113</v>
      </c>
      <c r="C1187" s="3" t="str">
        <f ca="1">TRIM(Table1[[#This Row],[Location]])</f>
        <v>Taman Seri Delima</v>
      </c>
      <c r="D1187" s="41" t="s">
        <v>532</v>
      </c>
      <c r="E1187" s="3" t="s">
        <v>4</v>
      </c>
      <c r="F1187" s="3"/>
      <c r="G1187" s="8"/>
      <c r="I1187" s="9">
        <v>126.45</v>
      </c>
      <c r="J1187" s="106">
        <f t="shared" si="100"/>
        <v>1361.0964194999999</v>
      </c>
      <c r="K1187" s="50">
        <v>11.862396204033214</v>
      </c>
      <c r="L1187" s="50">
        <v>28.469750889679716</v>
      </c>
      <c r="M1187" s="50">
        <v>20.166073546856463</v>
      </c>
      <c r="N1187" s="51">
        <f t="shared" si="101"/>
        <v>1.8734913504265613</v>
      </c>
    </row>
    <row r="1188" spans="1:14" x14ac:dyDescent="0.2">
      <c r="A1188" s="3" t="s">
        <v>111</v>
      </c>
      <c r="B1188" s="3" t="s">
        <v>113</v>
      </c>
      <c r="C1188" s="3" t="str">
        <f ca="1">TRIM(Table1[[#This Row],[Location]])</f>
        <v>Taman Sri Rambai</v>
      </c>
      <c r="D1188" s="41" t="s">
        <v>532</v>
      </c>
      <c r="E1188" s="3" t="s">
        <v>4</v>
      </c>
      <c r="F1188" s="3"/>
      <c r="G1188" s="8"/>
      <c r="I1188" s="9">
        <v>117.05</v>
      </c>
      <c r="J1188" s="106">
        <f t="shared" si="100"/>
        <v>1259.9156654999999</v>
      </c>
      <c r="K1188" s="50">
        <v>8.5433575395130283</v>
      </c>
      <c r="L1188" s="50">
        <v>15.378043571123452</v>
      </c>
      <c r="M1188" s="50">
        <v>11.96070055531824</v>
      </c>
      <c r="N1188" s="51">
        <f t="shared" si="101"/>
        <v>1.1111865174628379</v>
      </c>
    </row>
    <row r="1189" spans="1:14" x14ac:dyDescent="0.2">
      <c r="A1189" s="3" t="s">
        <v>111</v>
      </c>
      <c r="B1189" s="3" t="s">
        <v>113</v>
      </c>
      <c r="C1189" s="3" t="str">
        <f ca="1">TRIM(Table1[[#This Row],[Location]])</f>
        <v>Pusat Perniagaan Permatang Rawa</v>
      </c>
      <c r="D1189" s="41" t="s">
        <v>532</v>
      </c>
      <c r="E1189" s="3" t="s">
        <v>4</v>
      </c>
      <c r="F1189" s="3"/>
      <c r="G1189" s="8"/>
      <c r="I1189" s="9">
        <v>125.96</v>
      </c>
      <c r="J1189" s="106">
        <f t="shared" si="100"/>
        <v>1355.8221035999998</v>
      </c>
      <c r="K1189" s="50">
        <v>0</v>
      </c>
      <c r="L1189" s="50">
        <v>0</v>
      </c>
      <c r="M1189" s="50">
        <v>11.908542394410924</v>
      </c>
      <c r="N1189" s="51">
        <f t="shared" si="101"/>
        <v>1.1063408610643841</v>
      </c>
    </row>
    <row r="1190" spans="1:14" x14ac:dyDescent="0.2">
      <c r="A1190" s="3" t="s">
        <v>111</v>
      </c>
      <c r="B1190" s="3" t="s">
        <v>113</v>
      </c>
      <c r="C1190" s="3" t="str">
        <f ca="1">TRIM(Table1[[#This Row],[Location]])</f>
        <v>Pusat Perniagaan Maju Utama</v>
      </c>
      <c r="D1190" s="41" t="s">
        <v>532</v>
      </c>
      <c r="E1190" s="3" t="s">
        <v>4</v>
      </c>
      <c r="F1190" s="3"/>
      <c r="G1190" s="8"/>
      <c r="I1190" s="9">
        <v>116.35</v>
      </c>
      <c r="J1190" s="106">
        <f t="shared" si="100"/>
        <v>1252.3809284999998</v>
      </c>
      <c r="K1190" s="50">
        <v>18.048990116029223</v>
      </c>
      <c r="L1190" s="50">
        <v>31.800601633003868</v>
      </c>
      <c r="M1190" s="50">
        <v>24.924795874516548</v>
      </c>
      <c r="N1190" s="51">
        <f t="shared" si="101"/>
        <v>2.3155915490218737</v>
      </c>
    </row>
    <row r="1191" spans="1:14" x14ac:dyDescent="0.2">
      <c r="A1191" s="3" t="s">
        <v>111</v>
      </c>
      <c r="B1191" s="3" t="s">
        <v>113</v>
      </c>
      <c r="C1191" s="3" t="str">
        <f ca="1">TRIM(Table1[[#This Row],[Location]])</f>
        <v>Pusat Perniagaan Gemilang</v>
      </c>
      <c r="D1191" s="41" t="s">
        <v>532</v>
      </c>
      <c r="E1191" s="3" t="s">
        <v>4</v>
      </c>
      <c r="F1191" s="3"/>
      <c r="G1191" s="8"/>
      <c r="I1191" s="9">
        <v>139.29</v>
      </c>
      <c r="J1191" s="106">
        <f t="shared" si="100"/>
        <v>1499.3050238999997</v>
      </c>
      <c r="K1191" s="50">
        <v>21.537798836958864</v>
      </c>
      <c r="L1191" s="50">
        <v>31.588771627539668</v>
      </c>
      <c r="M1191" s="50">
        <v>26.563285232249267</v>
      </c>
      <c r="N1191" s="51">
        <f t="shared" si="101"/>
        <v>2.4678123386736468</v>
      </c>
    </row>
    <row r="1192" spans="1:14" x14ac:dyDescent="0.2">
      <c r="A1192" s="3" t="s">
        <v>111</v>
      </c>
      <c r="B1192" s="3" t="s">
        <v>113</v>
      </c>
      <c r="C1192" s="3" t="str">
        <f ca="1">TRIM(Table1[[#This Row],[Location]])</f>
        <v>Pusat Perniagaan Mahkota Impian</v>
      </c>
      <c r="D1192" s="41" t="s">
        <v>532</v>
      </c>
      <c r="E1192" s="3" t="s">
        <v>4</v>
      </c>
      <c r="F1192" s="3"/>
      <c r="G1192" s="8"/>
      <c r="I1192" s="9">
        <v>168</v>
      </c>
      <c r="J1192" s="106">
        <f t="shared" si="100"/>
        <v>1808.3368799999998</v>
      </c>
      <c r="K1192" s="50">
        <v>23.80952380952381</v>
      </c>
      <c r="L1192" s="50">
        <v>33.63095238095238</v>
      </c>
      <c r="M1192" s="50">
        <v>28.720238095238095</v>
      </c>
      <c r="N1192" s="51">
        <f t="shared" si="101"/>
        <v>2.6682000107059798</v>
      </c>
    </row>
    <row r="1193" spans="1:14" x14ac:dyDescent="0.2">
      <c r="A1193" s="3" t="s">
        <v>111</v>
      </c>
      <c r="B1193" s="3" t="s">
        <v>113</v>
      </c>
      <c r="C1193" s="3" t="str">
        <f ca="1">TRIM(Table1[[#This Row],[Location]])</f>
        <v>Pusat Perniagaan Sentral Jaya</v>
      </c>
      <c r="D1193" s="41" t="s">
        <v>532</v>
      </c>
      <c r="E1193" s="3" t="s">
        <v>4</v>
      </c>
      <c r="F1193" s="3"/>
      <c r="G1193" s="8"/>
      <c r="I1193" s="9">
        <v>101</v>
      </c>
      <c r="J1193" s="106">
        <f t="shared" si="100"/>
        <v>1087.15491</v>
      </c>
      <c r="K1193" s="50">
        <v>69.306930693069305</v>
      </c>
      <c r="L1193" s="50">
        <v>108.91089108910892</v>
      </c>
      <c r="M1193" s="50">
        <v>89.10891089108911</v>
      </c>
      <c r="N1193" s="51">
        <f t="shared" si="101"/>
        <v>8.2784967243368222</v>
      </c>
    </row>
    <row r="1194" spans="1:14" x14ac:dyDescent="0.2">
      <c r="A1194" s="3" t="s">
        <v>111</v>
      </c>
      <c r="B1194" s="3" t="s">
        <v>113</v>
      </c>
      <c r="C1194" s="3" t="str">
        <f ca="1">TRIM(Table1[[#This Row],[Location]])</f>
        <v>Juru Sentral</v>
      </c>
      <c r="D1194" s="41" t="s">
        <v>532</v>
      </c>
      <c r="E1194" s="3" t="s">
        <v>4</v>
      </c>
      <c r="F1194" s="3"/>
      <c r="G1194" s="8"/>
      <c r="I1194" s="9">
        <v>140.46</v>
      </c>
      <c r="J1194" s="106">
        <f t="shared" si="100"/>
        <v>1511.8987986</v>
      </c>
      <c r="K1194" s="50">
        <v>71.194646162608564</v>
      </c>
      <c r="L1194" s="50">
        <v>106.79196924391285</v>
      </c>
      <c r="M1194" s="50">
        <v>88.993307703260712</v>
      </c>
      <c r="N1194" s="51">
        <f t="shared" si="101"/>
        <v>8.2677568263604009</v>
      </c>
    </row>
    <row r="1195" spans="1:14" x14ac:dyDescent="0.2">
      <c r="A1195" s="3" t="s">
        <v>111</v>
      </c>
      <c r="B1195" s="3" t="s">
        <v>113</v>
      </c>
      <c r="C1195" s="3" t="str">
        <f ca="1">TRIM(Table1[[#This Row],[Location]])</f>
        <v>Taman Chai Leng</v>
      </c>
      <c r="D1195" s="41" t="s">
        <v>532</v>
      </c>
      <c r="E1195" s="3" t="s">
        <v>4</v>
      </c>
      <c r="F1195" s="3"/>
      <c r="G1195" s="8"/>
      <c r="I1195" s="9">
        <v>86.83</v>
      </c>
      <c r="J1195" s="106">
        <f t="shared" si="100"/>
        <v>934.63030529999992</v>
      </c>
      <c r="K1195" s="50">
        <v>18.426811010019581</v>
      </c>
      <c r="L1195" s="50">
        <v>32.24691926753426</v>
      </c>
      <c r="M1195" s="50">
        <v>25.336865138776922</v>
      </c>
      <c r="N1195" s="51">
        <f t="shared" si="101"/>
        <v>2.3538740734099095</v>
      </c>
    </row>
    <row r="1196" spans="1:14" x14ac:dyDescent="0.2">
      <c r="A1196" s="3" t="s">
        <v>111</v>
      </c>
      <c r="B1196" s="3" t="s">
        <v>113</v>
      </c>
      <c r="C1196" s="3" t="str">
        <f ca="1">TRIM(Table1[[#This Row],[Location]])</f>
        <v>Pusat Perniagaan Rozhan</v>
      </c>
      <c r="D1196" s="41" t="s">
        <v>532</v>
      </c>
      <c r="E1196" s="3" t="s">
        <v>4</v>
      </c>
      <c r="F1196" s="3"/>
      <c r="G1196" s="8"/>
      <c r="I1196" s="9">
        <v>239.01</v>
      </c>
      <c r="J1196" s="106">
        <f t="shared" si="100"/>
        <v>2572.6821290999997</v>
      </c>
      <c r="K1196" s="50">
        <v>5.02071043052592</v>
      </c>
      <c r="L1196" s="50">
        <v>8.3678507175431989</v>
      </c>
      <c r="M1196" s="50">
        <v>6.6942805740345595</v>
      </c>
      <c r="N1196" s="51">
        <f t="shared" si="101"/>
        <v>0.62191961779973426</v>
      </c>
    </row>
    <row r="1197" spans="1:14" x14ac:dyDescent="0.2">
      <c r="A1197" s="3" t="s">
        <v>111</v>
      </c>
      <c r="B1197" s="3" t="s">
        <v>113</v>
      </c>
      <c r="C1197" s="3" t="str">
        <f ca="1">TRIM(Table1[[#This Row],[Location]])</f>
        <v>Taman Berjaya Baru</v>
      </c>
      <c r="D1197" s="41" t="s">
        <v>532</v>
      </c>
      <c r="E1197" s="3" t="s">
        <v>4</v>
      </c>
      <c r="F1197" s="3"/>
      <c r="G1197" s="8"/>
      <c r="I1197" s="9">
        <v>247</v>
      </c>
      <c r="J1197" s="106">
        <f t="shared" si="100"/>
        <v>2658.6857699999996</v>
      </c>
      <c r="K1197" s="50">
        <v>7.287449392712551</v>
      </c>
      <c r="L1197" s="50">
        <v>8.097165991902834</v>
      </c>
      <c r="M1197" s="50">
        <v>7.6923076923076925</v>
      </c>
      <c r="N1197" s="51">
        <f t="shared" si="101"/>
        <v>0.71463946081881968</v>
      </c>
    </row>
    <row r="1198" spans="1:14" x14ac:dyDescent="0.2">
      <c r="A1198" s="3" t="s">
        <v>111</v>
      </c>
      <c r="B1198" s="3" t="s">
        <v>113</v>
      </c>
      <c r="C1198" s="3" t="str">
        <f ca="1">TRIM(Table1[[#This Row],[Location]])</f>
        <v>The Frontage</v>
      </c>
      <c r="D1198" s="41" t="s">
        <v>532</v>
      </c>
      <c r="E1198" s="3" t="s">
        <v>4</v>
      </c>
      <c r="F1198" s="3"/>
      <c r="G1198" s="8"/>
      <c r="I1198" s="9">
        <v>116</v>
      </c>
      <c r="J1198" s="106">
        <f t="shared" si="100"/>
        <v>1248.61356</v>
      </c>
      <c r="K1198" s="50">
        <v>29.310344827586206</v>
      </c>
      <c r="L1198" s="50">
        <v>36.206896551724135</v>
      </c>
      <c r="M1198" s="50">
        <v>32.758620689655174</v>
      </c>
      <c r="N1198" s="51">
        <f t="shared" si="101"/>
        <v>3.0433783934870422</v>
      </c>
    </row>
    <row r="1199" spans="1:14" x14ac:dyDescent="0.2">
      <c r="A1199" s="3" t="s">
        <v>111</v>
      </c>
      <c r="B1199" s="3" t="s">
        <v>113</v>
      </c>
      <c r="C1199" s="3" t="str">
        <f ca="1">TRIM(Table1[[#This Row],[Location]])</f>
        <v>Taman Desa Damai</v>
      </c>
      <c r="D1199" s="41" t="s">
        <v>532</v>
      </c>
      <c r="E1199" s="3" t="s">
        <v>4</v>
      </c>
      <c r="F1199" s="3"/>
      <c r="G1199" s="8"/>
      <c r="I1199" s="9">
        <v>147.28</v>
      </c>
      <c r="J1199" s="106">
        <f t="shared" si="100"/>
        <v>1585.3086647999999</v>
      </c>
      <c r="K1199" s="50">
        <v>8.1477457903313422</v>
      </c>
      <c r="L1199" s="50">
        <v>12.221618685497013</v>
      </c>
      <c r="M1199" s="50">
        <v>10.184682237914178</v>
      </c>
      <c r="N1199" s="51">
        <f t="shared" si="101"/>
        <v>0.94618885700481958</v>
      </c>
    </row>
    <row r="1200" spans="1:14" x14ac:dyDescent="0.2">
      <c r="A1200" s="3" t="s">
        <v>111</v>
      </c>
      <c r="B1200" s="3" t="s">
        <v>113</v>
      </c>
      <c r="C1200" s="3" t="str">
        <f ca="1">TRIM(Table1[[#This Row],[Location]])</f>
        <v>Taman Seri Jaya</v>
      </c>
      <c r="D1200" s="41" t="s">
        <v>532</v>
      </c>
      <c r="E1200" s="3" t="s">
        <v>4</v>
      </c>
      <c r="F1200" s="3"/>
      <c r="G1200" s="8"/>
      <c r="I1200" s="9">
        <v>105.91</v>
      </c>
      <c r="J1200" s="106">
        <f t="shared" si="100"/>
        <v>1140.0057080999998</v>
      </c>
      <c r="K1200" s="50">
        <v>19.828155981493722</v>
      </c>
      <c r="L1200" s="50">
        <v>33.046926635822871</v>
      </c>
      <c r="M1200" s="50">
        <v>26.437541308658297</v>
      </c>
      <c r="N1200" s="51">
        <f t="shared" si="101"/>
        <v>2.4561303346053287</v>
      </c>
    </row>
    <row r="1201" spans="1:14" x14ac:dyDescent="0.2">
      <c r="A1201" s="3" t="s">
        <v>111</v>
      </c>
      <c r="B1201" s="3" t="s">
        <v>113</v>
      </c>
      <c r="C1201" s="3" t="str">
        <f ca="1">TRIM(Table1[[#This Row],[Location]])</f>
        <v>Pusat Perniagaan Seri Alma</v>
      </c>
      <c r="D1201" s="41" t="s">
        <v>532</v>
      </c>
      <c r="E1201" s="3" t="s">
        <v>4</v>
      </c>
      <c r="F1201" s="3"/>
      <c r="G1201" s="8"/>
      <c r="I1201" s="9">
        <v>98.74</v>
      </c>
      <c r="J1201" s="106">
        <f t="shared" si="100"/>
        <v>1062.8284733999999</v>
      </c>
      <c r="K1201" s="50">
        <v>15.697792181486733</v>
      </c>
      <c r="L1201" s="50">
        <v>35.446627506582949</v>
      </c>
      <c r="M1201" s="50">
        <v>25.572209844034841</v>
      </c>
      <c r="N1201" s="51">
        <f t="shared" si="101"/>
        <v>2.3757383331352804</v>
      </c>
    </row>
    <row r="1202" spans="1:14" x14ac:dyDescent="0.2">
      <c r="A1202" s="3" t="s">
        <v>111</v>
      </c>
      <c r="B1202" s="3" t="s">
        <v>113</v>
      </c>
      <c r="C1202" s="3" t="str">
        <f ca="1">TRIM(Table1[[#This Row],[Location]])</f>
        <v>The Prominence</v>
      </c>
      <c r="D1202" s="41" t="s">
        <v>532</v>
      </c>
      <c r="E1202" s="3" t="s">
        <v>4</v>
      </c>
      <c r="F1202" s="3"/>
      <c r="G1202" s="8"/>
      <c r="I1202" s="9">
        <v>108</v>
      </c>
      <c r="J1202" s="106">
        <f t="shared" si="100"/>
        <v>1162.5022799999999</v>
      </c>
      <c r="K1202" s="50">
        <v>23.148148148148149</v>
      </c>
      <c r="L1202" s="50">
        <v>32.407407407407405</v>
      </c>
      <c r="M1202" s="50">
        <v>27.777777777777779</v>
      </c>
      <c r="N1202" s="51">
        <f t="shared" si="101"/>
        <v>2.5806424974012931</v>
      </c>
    </row>
    <row r="1203" spans="1:14" x14ac:dyDescent="0.2">
      <c r="A1203" s="3" t="s">
        <v>111</v>
      </c>
      <c r="B1203" s="3" t="s">
        <v>113</v>
      </c>
      <c r="C1203" s="3" t="str">
        <f ca="1">TRIM(Table1[[#This Row],[Location]])</f>
        <v>Taman Betik Manis</v>
      </c>
      <c r="D1203" s="41" t="s">
        <v>532</v>
      </c>
      <c r="E1203" s="3" t="s">
        <v>4</v>
      </c>
      <c r="F1203" s="3"/>
      <c r="G1203" s="8"/>
      <c r="I1203" s="9">
        <v>92.8</v>
      </c>
      <c r="J1203" s="106">
        <f t="shared" si="100"/>
        <v>998.89084799999989</v>
      </c>
      <c r="K1203" s="50">
        <v>14.008620689655173</v>
      </c>
      <c r="L1203" s="50">
        <v>20.474137931034484</v>
      </c>
      <c r="M1203" s="50">
        <v>17.241379310344829</v>
      </c>
      <c r="N1203" s="51">
        <f t="shared" si="101"/>
        <v>1.6017781018352855</v>
      </c>
    </row>
    <row r="1204" spans="1:14" x14ac:dyDescent="0.2">
      <c r="A1204" s="3" t="s">
        <v>111</v>
      </c>
      <c r="B1204" s="3" t="s">
        <v>113</v>
      </c>
      <c r="C1204" s="3" t="str">
        <f ca="1">TRIM(Table1[[#This Row],[Location]])</f>
        <v>Pusat Perniagaan Maju Jaya</v>
      </c>
      <c r="D1204" s="41" t="s">
        <v>532</v>
      </c>
      <c r="E1204" s="3" t="s">
        <v>4</v>
      </c>
      <c r="F1204" s="3"/>
      <c r="G1204" s="8"/>
      <c r="I1204" s="9">
        <v>106.93</v>
      </c>
      <c r="J1204" s="106">
        <f t="shared" si="100"/>
        <v>1150.9848962999999</v>
      </c>
      <c r="K1204" s="50">
        <v>11.22229495931918</v>
      </c>
      <c r="L1204" s="50">
        <v>14.027868699148975</v>
      </c>
      <c r="M1204" s="50">
        <v>12.625081829234077</v>
      </c>
      <c r="N1204" s="51">
        <f t="shared" si="101"/>
        <v>1.1729096172608513</v>
      </c>
    </row>
    <row r="1205" spans="1:14" x14ac:dyDescent="0.2">
      <c r="A1205" s="3" t="s">
        <v>111</v>
      </c>
      <c r="B1205" s="3" t="s">
        <v>113</v>
      </c>
      <c r="C1205" s="3" t="str">
        <f ca="1">TRIM(Table1[[#This Row],[Location]])</f>
        <v>Taman Ciku</v>
      </c>
      <c r="D1205" s="41" t="s">
        <v>532</v>
      </c>
      <c r="E1205" s="3" t="s">
        <v>4</v>
      </c>
      <c r="F1205" s="3"/>
      <c r="G1205" s="8"/>
      <c r="I1205" s="9">
        <v>88.51</v>
      </c>
      <c r="J1205" s="106">
        <f t="shared" si="100"/>
        <v>952.71367409999993</v>
      </c>
      <c r="K1205" s="50">
        <v>13.557790080216924</v>
      </c>
      <c r="L1205" s="50">
        <v>21.466500960343463</v>
      </c>
      <c r="M1205" s="50">
        <v>17.512145520280193</v>
      </c>
      <c r="N1205" s="51">
        <f t="shared" si="101"/>
        <v>1.6269331302111867</v>
      </c>
    </row>
    <row r="1206" spans="1:14" x14ac:dyDescent="0.2">
      <c r="A1206" s="3" t="s">
        <v>111</v>
      </c>
      <c r="B1206" s="3" t="s">
        <v>113</v>
      </c>
      <c r="C1206" s="3" t="str">
        <f ca="1">TRIM(Table1[[#This Row],[Location]])</f>
        <v>Taman Limau Manis</v>
      </c>
      <c r="D1206" s="41" t="s">
        <v>532</v>
      </c>
      <c r="E1206" s="3" t="s">
        <v>4</v>
      </c>
      <c r="F1206" s="3"/>
      <c r="G1206" s="8"/>
      <c r="I1206" s="9">
        <v>112.62</v>
      </c>
      <c r="J1206" s="106">
        <f t="shared" si="100"/>
        <v>1212.2315441999999</v>
      </c>
      <c r="K1206" s="50">
        <v>15.982951518380393</v>
      </c>
      <c r="L1206" s="50">
        <v>19.534718522464924</v>
      </c>
      <c r="M1206" s="50">
        <v>17.758835020422659</v>
      </c>
      <c r="N1206" s="51">
        <f t="shared" si="101"/>
        <v>1.6498513568894786</v>
      </c>
    </row>
    <row r="1207" spans="1:14" x14ac:dyDescent="0.2">
      <c r="A1207" s="3" t="s">
        <v>111</v>
      </c>
      <c r="B1207" s="3" t="s">
        <v>113</v>
      </c>
      <c r="C1207" s="3" t="str">
        <f ca="1">TRIM(Table1[[#This Row],[Location]])</f>
        <v>Sunway Wellesly</v>
      </c>
      <c r="D1207" s="41" t="s">
        <v>532</v>
      </c>
      <c r="E1207" s="3" t="s">
        <v>4</v>
      </c>
      <c r="F1207" s="3"/>
      <c r="G1207" s="8"/>
      <c r="I1207" s="9">
        <v>137.28</v>
      </c>
      <c r="J1207" s="106">
        <f t="shared" si="100"/>
        <v>1477.6695648</v>
      </c>
      <c r="K1207" s="50">
        <v>25.495337995337994</v>
      </c>
      <c r="L1207" s="50">
        <v>26.223776223776223</v>
      </c>
      <c r="M1207" s="50">
        <v>25.859557109557109</v>
      </c>
      <c r="N1207" s="51">
        <f t="shared" si="101"/>
        <v>2.4024337934723574</v>
      </c>
    </row>
    <row r="1208" spans="1:14" x14ac:dyDescent="0.2">
      <c r="A1208" s="3" t="s">
        <v>111</v>
      </c>
      <c r="B1208" s="3" t="s">
        <v>113</v>
      </c>
      <c r="C1208" s="3" t="str">
        <f ca="1">TRIM(Table1[[#This Row],[Location]])</f>
        <v>Taman Bayu Mutiara</v>
      </c>
      <c r="D1208" s="41" t="s">
        <v>532</v>
      </c>
      <c r="E1208" s="3" t="s">
        <v>4</v>
      </c>
      <c r="F1208" s="3"/>
      <c r="G1208" s="8"/>
      <c r="I1208" s="9">
        <v>148</v>
      </c>
      <c r="J1208" s="106">
        <f t="shared" si="100"/>
        <v>1593.0586799999999</v>
      </c>
      <c r="K1208" s="50">
        <v>27.027027027027028</v>
      </c>
      <c r="L1208" s="50">
        <v>40.54054054054054</v>
      </c>
      <c r="M1208" s="50">
        <v>33.783783783783782</v>
      </c>
      <c r="N1208" s="51">
        <f t="shared" si="101"/>
        <v>3.138619253596167</v>
      </c>
    </row>
    <row r="1209" spans="1:14" x14ac:dyDescent="0.2">
      <c r="A1209" s="3" t="s">
        <v>111</v>
      </c>
      <c r="B1209" s="3" t="s">
        <v>113</v>
      </c>
      <c r="C1209" s="3" t="str">
        <f ca="1">TRIM(Table1[[#This Row],[Location]])</f>
        <v>Pusat Perniagaan Maju</v>
      </c>
      <c r="D1209" s="41" t="s">
        <v>532</v>
      </c>
      <c r="E1209" s="3" t="s">
        <v>4</v>
      </c>
      <c r="F1209" s="3"/>
      <c r="G1209" s="8"/>
      <c r="I1209" s="9">
        <v>112.58</v>
      </c>
      <c r="J1209" s="106">
        <f t="shared" si="100"/>
        <v>1211.8009877999998</v>
      </c>
      <c r="K1209" s="50">
        <v>7.106057914372002</v>
      </c>
      <c r="L1209" s="50">
        <v>11.547344110854503</v>
      </c>
      <c r="M1209" s="50">
        <v>9.3267010126132526</v>
      </c>
      <c r="N1209" s="51">
        <f t="shared" si="101"/>
        <v>0.86647971577339555</v>
      </c>
    </row>
    <row r="1210" spans="1:14" x14ac:dyDescent="0.2">
      <c r="A1210" s="3" t="s">
        <v>111</v>
      </c>
      <c r="B1210" s="3" t="s">
        <v>113</v>
      </c>
      <c r="C1210" s="3" t="str">
        <f ca="1">TRIM(Table1[[#This Row],[Location]])</f>
        <v>Taman Samagagah</v>
      </c>
      <c r="D1210" s="41" t="s">
        <v>532</v>
      </c>
      <c r="E1210" s="3" t="s">
        <v>4</v>
      </c>
      <c r="F1210" s="3"/>
      <c r="G1210" s="8"/>
      <c r="I1210" s="9">
        <v>98.33</v>
      </c>
      <c r="J1210" s="106">
        <f t="shared" si="100"/>
        <v>1058.4152703</v>
      </c>
      <c r="K1210" s="50">
        <v>0</v>
      </c>
      <c r="L1210" s="50">
        <v>0</v>
      </c>
      <c r="M1210" s="50">
        <v>15.254754398454185</v>
      </c>
      <c r="N1210" s="51">
        <f t="shared" si="101"/>
        <v>1.417214429570526</v>
      </c>
    </row>
    <row r="1211" spans="1:14" x14ac:dyDescent="0.2">
      <c r="A1211" s="3" t="s">
        <v>111</v>
      </c>
      <c r="B1211" s="3" t="s">
        <v>113</v>
      </c>
      <c r="C1211" s="3" t="str">
        <f ca="1">TRIM(Table1[[#This Row],[Location]])</f>
        <v>Pusat Perniagaan Alma Jaya</v>
      </c>
      <c r="D1211" s="41" t="s">
        <v>532</v>
      </c>
      <c r="E1211" s="3" t="s">
        <v>4</v>
      </c>
      <c r="F1211" s="3"/>
      <c r="G1211" s="8"/>
      <c r="I1211" s="9">
        <v>117.12</v>
      </c>
      <c r="J1211" s="106">
        <f t="shared" si="100"/>
        <v>1260.6691392</v>
      </c>
      <c r="K1211" s="50">
        <v>11.099726775956285</v>
      </c>
      <c r="L1211" s="50">
        <v>11.953551912568306</v>
      </c>
      <c r="M1211" s="50">
        <v>11.526639344262295</v>
      </c>
      <c r="N1211" s="51">
        <f t="shared" si="101"/>
        <v>1.0708608723847579</v>
      </c>
    </row>
    <row r="1212" spans="1:14" x14ac:dyDescent="0.2">
      <c r="A1212" s="3" t="s">
        <v>111</v>
      </c>
      <c r="B1212" s="3" t="s">
        <v>113</v>
      </c>
      <c r="C1212" s="3" t="str">
        <f ca="1">TRIM(Table1[[#This Row],[Location]])</f>
        <v>Kawasan Perniagaan Sungai Rambai</v>
      </c>
      <c r="D1212" s="41" t="s">
        <v>532</v>
      </c>
      <c r="E1212" s="3" t="s">
        <v>4</v>
      </c>
      <c r="F1212" s="3"/>
      <c r="G1212" s="8"/>
      <c r="I1212" s="9">
        <v>116</v>
      </c>
      <c r="J1212" s="106">
        <f t="shared" si="100"/>
        <v>1248.61356</v>
      </c>
      <c r="K1212" s="50">
        <v>11.379310344827585</v>
      </c>
      <c r="L1212" s="50">
        <v>19.827586206896552</v>
      </c>
      <c r="M1212" s="50">
        <v>15.603448275862069</v>
      </c>
      <c r="N1212" s="51">
        <f t="shared" si="101"/>
        <v>1.4496091821609334</v>
      </c>
    </row>
    <row r="1213" spans="1:14" x14ac:dyDescent="0.2">
      <c r="A1213" s="3" t="s">
        <v>111</v>
      </c>
      <c r="B1213" s="3" t="s">
        <v>115</v>
      </c>
      <c r="C1213" s="3" t="str">
        <f ca="1">TRIM(Table1[[#This Row],[Location]])</f>
        <v>Bandar Tasek Mutiara</v>
      </c>
      <c r="D1213" s="41" t="s">
        <v>532</v>
      </c>
      <c r="E1213" s="3" t="s">
        <v>4</v>
      </c>
      <c r="F1213" s="3"/>
      <c r="G1213" s="8"/>
      <c r="I1213" s="9">
        <v>117.05</v>
      </c>
      <c r="J1213" s="106">
        <f t="shared" si="100"/>
        <v>1259.9156654999999</v>
      </c>
      <c r="K1213" s="50">
        <v>11.106364801366938</v>
      </c>
      <c r="L1213" s="50">
        <v>19.649722340879965</v>
      </c>
      <c r="M1213" s="50">
        <v>15.378043571123452</v>
      </c>
      <c r="N1213" s="51">
        <f t="shared" si="101"/>
        <v>1.4286683795950774</v>
      </c>
    </row>
    <row r="1214" spans="1:14" x14ac:dyDescent="0.2">
      <c r="A1214" s="3" t="s">
        <v>111</v>
      </c>
      <c r="B1214" s="3" t="s">
        <v>115</v>
      </c>
      <c r="C1214" s="3" t="str">
        <f ca="1">TRIM(Table1[[#This Row],[Location]])</f>
        <v>Pusat Komersial Bandar Tasek Mutiara</v>
      </c>
      <c r="D1214" s="41" t="s">
        <v>532</v>
      </c>
      <c r="E1214" s="3" t="s">
        <v>4</v>
      </c>
      <c r="F1214" s="3"/>
      <c r="G1214" s="8"/>
      <c r="I1214" s="9">
        <v>117.58</v>
      </c>
      <c r="J1214" s="106">
        <f t="shared" si="100"/>
        <v>1265.6205378</v>
      </c>
      <c r="K1214" s="50">
        <v>0</v>
      </c>
      <c r="L1214" s="50">
        <v>0</v>
      </c>
      <c r="M1214" s="50">
        <v>17.009695526450077</v>
      </c>
      <c r="N1214" s="51">
        <f t="shared" si="101"/>
        <v>1.5802539531628943</v>
      </c>
    </row>
    <row r="1215" spans="1:14" x14ac:dyDescent="0.2">
      <c r="A1215" s="3" t="s">
        <v>111</v>
      </c>
      <c r="B1215" s="3" t="s">
        <v>115</v>
      </c>
      <c r="C1215" s="3" t="str">
        <f ca="1">TRIM(Table1[[#This Row],[Location]])</f>
        <v>Vervea</v>
      </c>
      <c r="D1215" s="41" t="s">
        <v>532</v>
      </c>
      <c r="E1215" s="3" t="s">
        <v>4</v>
      </c>
      <c r="F1215" s="3"/>
      <c r="G1215" s="8"/>
      <c r="I1215" s="9">
        <v>108.32</v>
      </c>
      <c r="J1215" s="106">
        <f t="shared" si="100"/>
        <v>1165.9467311999999</v>
      </c>
      <c r="K1215" s="50">
        <v>43.389955686853767</v>
      </c>
      <c r="L1215" s="50">
        <v>58.16100443131463</v>
      </c>
      <c r="M1215" s="50">
        <v>50.775480059084195</v>
      </c>
      <c r="N1215" s="51">
        <f t="shared" si="101"/>
        <v>4.7172010199912853</v>
      </c>
    </row>
    <row r="1216" spans="1:14" x14ac:dyDescent="0.2">
      <c r="A1216" s="3" t="s">
        <v>111</v>
      </c>
      <c r="B1216" s="3" t="s">
        <v>115</v>
      </c>
      <c r="C1216" s="3" t="str">
        <f ca="1">TRIM(Table1[[#This Row],[Location]])</f>
        <v>Eco Bloom</v>
      </c>
      <c r="D1216" s="41" t="s">
        <v>532</v>
      </c>
      <c r="E1216" s="3" t="s">
        <v>4</v>
      </c>
      <c r="F1216" s="3"/>
      <c r="G1216" s="8"/>
      <c r="I1216" s="9">
        <v>122.63</v>
      </c>
      <c r="J1216" s="106">
        <f t="shared" si="100"/>
        <v>1319.9782832999999</v>
      </c>
      <c r="K1216" s="50">
        <v>32.618445731060916</v>
      </c>
      <c r="L1216" s="50">
        <v>67.520182663296097</v>
      </c>
      <c r="M1216" s="50">
        <v>50.069314197178507</v>
      </c>
      <c r="N1216" s="51">
        <f t="shared" si="101"/>
        <v>4.6515960011871638</v>
      </c>
    </row>
    <row r="1217" spans="1:14" x14ac:dyDescent="0.2">
      <c r="A1217" s="3" t="s">
        <v>111</v>
      </c>
      <c r="B1217" s="3" t="s">
        <v>115</v>
      </c>
      <c r="C1217" s="3" t="str">
        <f ca="1">TRIM(Table1[[#This Row],[Location]])</f>
        <v>Pavilion Park City</v>
      </c>
      <c r="D1217" s="41" t="s">
        <v>532</v>
      </c>
      <c r="E1217" s="3" t="s">
        <v>4</v>
      </c>
      <c r="F1217" s="3"/>
      <c r="G1217" s="8"/>
      <c r="I1217" s="9">
        <v>110.82</v>
      </c>
      <c r="J1217" s="106">
        <f t="shared" si="100"/>
        <v>1192.8565061999998</v>
      </c>
      <c r="K1217" s="50">
        <v>10.828370330265296</v>
      </c>
      <c r="L1217" s="50">
        <v>17.144919689586718</v>
      </c>
      <c r="M1217" s="50">
        <v>13.986645009926008</v>
      </c>
      <c r="N1217" s="51">
        <f t="shared" si="101"/>
        <v>1.2994030983125082</v>
      </c>
    </row>
    <row r="1218" spans="1:14" x14ac:dyDescent="0.2">
      <c r="A1218" s="3" t="s">
        <v>111</v>
      </c>
      <c r="B1218" s="3" t="s">
        <v>115</v>
      </c>
      <c r="C1218" s="3" t="str">
        <f ca="1">TRIM(Table1[[#This Row],[Location]])</f>
        <v>Taman Tambun Indah</v>
      </c>
      <c r="D1218" s="41" t="s">
        <v>532</v>
      </c>
      <c r="E1218" s="3" t="s">
        <v>4</v>
      </c>
      <c r="F1218" s="3"/>
      <c r="G1218" s="8"/>
      <c r="I1218" s="9">
        <v>107.76</v>
      </c>
      <c r="J1218" s="106">
        <f t="shared" ref="J1218:J1281" si="102">I1218*10.76391</f>
        <v>1159.9189415999999</v>
      </c>
      <c r="K1218" s="50">
        <v>15.775798069784706</v>
      </c>
      <c r="L1218" s="50">
        <v>22.271714922048996</v>
      </c>
      <c r="M1218" s="50">
        <v>19.023756495916853</v>
      </c>
      <c r="N1218" s="51">
        <f t="shared" ref="N1218:N1281" si="103">M1218/10.7639</f>
        <v>1.7673665210487699</v>
      </c>
    </row>
    <row r="1219" spans="1:14" x14ac:dyDescent="0.2">
      <c r="A1219" s="3" t="s">
        <v>111</v>
      </c>
      <c r="B1219" s="3" t="s">
        <v>112</v>
      </c>
      <c r="C1219" s="3" t="str">
        <f ca="1">TRIM(Table1[[#This Row],[Location]])</f>
        <v>The Pallazia</v>
      </c>
      <c r="D1219" s="41" t="s">
        <v>533</v>
      </c>
      <c r="E1219" s="3" t="s">
        <v>4</v>
      </c>
      <c r="F1219" s="3"/>
      <c r="G1219" s="8"/>
      <c r="I1219" s="9">
        <v>93.92</v>
      </c>
      <c r="J1219" s="106">
        <f t="shared" si="102"/>
        <v>1010.9464271999999</v>
      </c>
      <c r="K1219" s="50">
        <v>22.35945485519591</v>
      </c>
      <c r="L1219" s="50">
        <v>23.42419080068143</v>
      </c>
      <c r="M1219" s="50">
        <v>22.891822827938672</v>
      </c>
      <c r="N1219" s="51">
        <f t="shared" si="103"/>
        <v>2.126721989979345</v>
      </c>
    </row>
    <row r="1220" spans="1:14" x14ac:dyDescent="0.2">
      <c r="A1220" s="3" t="s">
        <v>111</v>
      </c>
      <c r="B1220" s="3" t="s">
        <v>112</v>
      </c>
      <c r="C1220" s="3" t="str">
        <f ca="1">TRIM(Table1[[#This Row],[Location]])</f>
        <v>Taman Alor Vista</v>
      </c>
      <c r="D1220" s="41" t="s">
        <v>533</v>
      </c>
      <c r="E1220" s="3" t="s">
        <v>4</v>
      </c>
      <c r="F1220" s="3"/>
      <c r="G1220" s="8"/>
      <c r="I1220" s="9">
        <v>48</v>
      </c>
      <c r="J1220" s="106">
        <f t="shared" si="102"/>
        <v>516.66768000000002</v>
      </c>
      <c r="K1220" s="50">
        <v>0</v>
      </c>
      <c r="L1220" s="50">
        <v>0</v>
      </c>
      <c r="M1220" s="50">
        <v>22.916666666666668</v>
      </c>
      <c r="N1220" s="51">
        <f t="shared" si="103"/>
        <v>2.129030060356067</v>
      </c>
    </row>
    <row r="1221" spans="1:14" x14ac:dyDescent="0.2">
      <c r="A1221" s="3" t="s">
        <v>111</v>
      </c>
      <c r="B1221" s="3" t="s">
        <v>112</v>
      </c>
      <c r="C1221" s="3" t="str">
        <f ca="1">TRIM(Table1[[#This Row],[Location]])</f>
        <v>Taman Sri Bunga</v>
      </c>
      <c r="D1221" s="41" t="s">
        <v>533</v>
      </c>
      <c r="E1221" s="3" t="s">
        <v>4</v>
      </c>
      <c r="F1221" s="3"/>
      <c r="G1221" s="8"/>
      <c r="I1221" s="9">
        <v>65</v>
      </c>
      <c r="J1221" s="106">
        <f t="shared" si="102"/>
        <v>699.65414999999996</v>
      </c>
      <c r="K1221" s="50">
        <v>20</v>
      </c>
      <c r="L1221" s="50">
        <v>24.615384615384617</v>
      </c>
      <c r="M1221" s="50">
        <v>22.307692307692307</v>
      </c>
      <c r="N1221" s="51">
        <f t="shared" si="103"/>
        <v>2.0724544363745769</v>
      </c>
    </row>
    <row r="1222" spans="1:14" x14ac:dyDescent="0.2">
      <c r="A1222" s="3" t="s">
        <v>111</v>
      </c>
      <c r="B1222" s="3" t="s">
        <v>112</v>
      </c>
      <c r="C1222" s="3" t="str">
        <f ca="1">TRIM(Table1[[#This Row],[Location]])</f>
        <v>Taman Seri Perak</v>
      </c>
      <c r="D1222" s="41" t="s">
        <v>533</v>
      </c>
      <c r="E1222" s="3" t="s">
        <v>4</v>
      </c>
      <c r="F1222" s="3"/>
      <c r="G1222" s="8"/>
      <c r="I1222" s="9">
        <v>63</v>
      </c>
      <c r="J1222" s="106">
        <f t="shared" si="102"/>
        <v>678.12632999999994</v>
      </c>
      <c r="K1222" s="50">
        <v>0</v>
      </c>
      <c r="L1222" s="50">
        <v>0</v>
      </c>
      <c r="M1222" s="50">
        <v>15.873015873015873</v>
      </c>
      <c r="N1222" s="51">
        <f t="shared" si="103"/>
        <v>1.4746528556578817</v>
      </c>
    </row>
    <row r="1223" spans="1:14" x14ac:dyDescent="0.2">
      <c r="A1223" s="3" t="s">
        <v>111</v>
      </c>
      <c r="B1223" s="3" t="s">
        <v>112</v>
      </c>
      <c r="C1223" s="3" t="str">
        <f ca="1">TRIM(Table1[[#This Row],[Location]])</f>
        <v>Desa Mawar</v>
      </c>
      <c r="D1223" s="41" t="s">
        <v>533</v>
      </c>
      <c r="E1223" s="3" t="s">
        <v>4</v>
      </c>
      <c r="F1223" s="3"/>
      <c r="G1223" s="8"/>
      <c r="I1223" s="9">
        <v>55</v>
      </c>
      <c r="J1223" s="106">
        <f t="shared" si="102"/>
        <v>592.01504999999997</v>
      </c>
      <c r="K1223" s="50">
        <v>0</v>
      </c>
      <c r="L1223" s="50">
        <v>0</v>
      </c>
      <c r="M1223" s="50">
        <v>16.363636363636363</v>
      </c>
      <c r="N1223" s="51">
        <f t="shared" si="103"/>
        <v>1.5202330348327617</v>
      </c>
    </row>
    <row r="1224" spans="1:14" x14ac:dyDescent="0.2">
      <c r="A1224" s="3" t="s">
        <v>111</v>
      </c>
      <c r="B1224" s="3" t="s">
        <v>112</v>
      </c>
      <c r="C1224" s="3" t="str">
        <f ca="1">TRIM(Table1[[#This Row],[Location]])</f>
        <v>Desa Indah</v>
      </c>
      <c r="D1224" s="41" t="s">
        <v>533</v>
      </c>
      <c r="E1224" s="3" t="s">
        <v>4</v>
      </c>
      <c r="F1224" s="3"/>
      <c r="G1224" s="8"/>
      <c r="I1224" s="9">
        <v>59</v>
      </c>
      <c r="J1224" s="106">
        <f t="shared" si="102"/>
        <v>635.0706899999999</v>
      </c>
      <c r="K1224" s="50">
        <v>0</v>
      </c>
      <c r="L1224" s="50">
        <v>0</v>
      </c>
      <c r="M1224" s="50">
        <v>25.423728813559322</v>
      </c>
      <c r="N1224" s="51">
        <f t="shared" si="103"/>
        <v>2.3619439806723701</v>
      </c>
    </row>
    <row r="1225" spans="1:14" x14ac:dyDescent="0.2">
      <c r="A1225" s="3" t="s">
        <v>111</v>
      </c>
      <c r="B1225" s="3" t="s">
        <v>112</v>
      </c>
      <c r="C1225" s="3" t="str">
        <f ca="1">TRIM(Table1[[#This Row],[Location]])</f>
        <v>Desa Universiti</v>
      </c>
      <c r="D1225" s="41" t="s">
        <v>533</v>
      </c>
      <c r="E1225" s="3" t="s">
        <v>4</v>
      </c>
      <c r="F1225" s="3"/>
      <c r="G1225" s="8"/>
      <c r="I1225" s="9">
        <v>106.66666666666667</v>
      </c>
      <c r="J1225" s="106">
        <f t="shared" si="102"/>
        <v>1148.1504</v>
      </c>
      <c r="K1225" s="50">
        <v>0</v>
      </c>
      <c r="L1225" s="50">
        <v>0</v>
      </c>
      <c r="M1225" s="50">
        <v>37.5</v>
      </c>
      <c r="N1225" s="51">
        <f t="shared" si="103"/>
        <v>3.4838673714917459</v>
      </c>
    </row>
    <row r="1226" spans="1:14" x14ac:dyDescent="0.2">
      <c r="A1226" s="3" t="s">
        <v>111</v>
      </c>
      <c r="B1226" s="3" t="s">
        <v>116</v>
      </c>
      <c r="C1226" s="3" t="str">
        <f ca="1">TRIM(Table1[[#This Row],[Location]])</f>
        <v>Bayan Baru</v>
      </c>
      <c r="D1226" s="41" t="s">
        <v>533</v>
      </c>
      <c r="E1226" s="3" t="s">
        <v>4</v>
      </c>
      <c r="F1226" s="3"/>
      <c r="G1226" s="8"/>
      <c r="I1226" s="9">
        <v>55.5</v>
      </c>
      <c r="J1226" s="106">
        <f t="shared" si="102"/>
        <v>597.39700499999992</v>
      </c>
      <c r="K1226" s="50">
        <v>0</v>
      </c>
      <c r="L1226" s="50">
        <v>0</v>
      </c>
      <c r="M1226" s="50">
        <v>22.522522522522522</v>
      </c>
      <c r="N1226" s="51">
        <f t="shared" si="103"/>
        <v>2.0924128357307783</v>
      </c>
    </row>
    <row r="1227" spans="1:14" x14ac:dyDescent="0.2">
      <c r="A1227" s="3" t="s">
        <v>111</v>
      </c>
      <c r="B1227" s="3" t="s">
        <v>116</v>
      </c>
      <c r="C1227" s="3" t="str">
        <f ca="1">TRIM(Table1[[#This Row],[Location]])</f>
        <v>Bayan Baru</v>
      </c>
      <c r="D1227" s="41" t="s">
        <v>533</v>
      </c>
      <c r="E1227" s="3" t="s">
        <v>4</v>
      </c>
      <c r="F1227" s="3"/>
      <c r="G1227" s="8"/>
      <c r="I1227" s="9">
        <v>109.33</v>
      </c>
      <c r="J1227" s="106">
        <f t="shared" si="102"/>
        <v>1176.8182803</v>
      </c>
      <c r="K1227" s="50">
        <v>31.098509100887224</v>
      </c>
      <c r="L1227" s="50">
        <v>32.013171133266262</v>
      </c>
      <c r="M1227" s="50">
        <v>31.555840117076741</v>
      </c>
      <c r="N1227" s="51">
        <f t="shared" si="103"/>
        <v>2.9316363137038381</v>
      </c>
    </row>
    <row r="1228" spans="1:14" x14ac:dyDescent="0.2">
      <c r="A1228" s="3" t="s">
        <v>111</v>
      </c>
      <c r="B1228" s="3" t="s">
        <v>116</v>
      </c>
      <c r="C1228" s="3" t="str">
        <f ca="1">TRIM(Table1[[#This Row],[Location]])</f>
        <v>Jalan Tun Dr Awang</v>
      </c>
      <c r="D1228" s="41" t="s">
        <v>533</v>
      </c>
      <c r="E1228" s="3" t="s">
        <v>4</v>
      </c>
      <c r="F1228" s="3"/>
      <c r="G1228" s="8"/>
      <c r="I1228" s="9">
        <v>140</v>
      </c>
      <c r="J1228" s="106">
        <f t="shared" si="102"/>
        <v>1506.9473999999998</v>
      </c>
      <c r="K1228" s="50">
        <v>0</v>
      </c>
      <c r="L1228" s="50">
        <v>0</v>
      </c>
      <c r="M1228" s="50">
        <v>25</v>
      </c>
      <c r="N1228" s="51">
        <f t="shared" si="103"/>
        <v>2.3225782476611636</v>
      </c>
    </row>
    <row r="1229" spans="1:14" x14ac:dyDescent="0.2">
      <c r="A1229" s="3" t="s">
        <v>111</v>
      </c>
      <c r="B1229" s="3" t="s">
        <v>116</v>
      </c>
      <c r="C1229" s="3" t="str">
        <f ca="1">TRIM(Table1[[#This Row],[Location]])</f>
        <v>Pusat Bandar Bayan Baru</v>
      </c>
      <c r="D1229" s="41" t="s">
        <v>533</v>
      </c>
      <c r="E1229" s="3" t="s">
        <v>4</v>
      </c>
      <c r="F1229" s="3"/>
      <c r="G1229" s="8"/>
      <c r="I1229" s="9">
        <v>102.19</v>
      </c>
      <c r="J1229" s="106">
        <f t="shared" si="102"/>
        <v>1099.9639628999998</v>
      </c>
      <c r="K1229" s="50">
        <v>0</v>
      </c>
      <c r="L1229" s="50">
        <v>0</v>
      </c>
      <c r="M1229" s="50">
        <v>27.399941285840104</v>
      </c>
      <c r="N1229" s="51">
        <f t="shared" si="103"/>
        <v>2.5455403047074112</v>
      </c>
    </row>
    <row r="1230" spans="1:14" x14ac:dyDescent="0.2">
      <c r="A1230" s="3" t="s">
        <v>111</v>
      </c>
      <c r="B1230" s="3" t="s">
        <v>116</v>
      </c>
      <c r="C1230" s="3" t="str">
        <f ca="1">TRIM(Table1[[#This Row],[Location]])</f>
        <v>Setia Tri-Angle</v>
      </c>
      <c r="D1230" s="41" t="s">
        <v>533</v>
      </c>
      <c r="E1230" s="3" t="s">
        <v>4</v>
      </c>
      <c r="F1230" s="3"/>
      <c r="G1230" s="8"/>
      <c r="I1230" s="9">
        <v>126</v>
      </c>
      <c r="J1230" s="106">
        <f t="shared" si="102"/>
        <v>1356.2526599999999</v>
      </c>
      <c r="K1230" s="50">
        <v>31.746031746031747</v>
      </c>
      <c r="L1230" s="50">
        <v>39.682539682539684</v>
      </c>
      <c r="M1230" s="50">
        <v>35.714285714285715</v>
      </c>
      <c r="N1230" s="51">
        <f t="shared" si="103"/>
        <v>3.3179689252302342</v>
      </c>
    </row>
    <row r="1231" spans="1:14" x14ac:dyDescent="0.2">
      <c r="A1231" s="3" t="s">
        <v>111</v>
      </c>
      <c r="B1231" s="3" t="s">
        <v>116</v>
      </c>
      <c r="C1231" s="3" t="str">
        <f ca="1">TRIM(Table1[[#This Row],[Location]])</f>
        <v>Sunway Tunas</v>
      </c>
      <c r="D1231" s="41" t="s">
        <v>533</v>
      </c>
      <c r="E1231" s="3" t="s">
        <v>4</v>
      </c>
      <c r="F1231" s="3"/>
      <c r="G1231" s="8"/>
      <c r="I1231" s="9">
        <v>121</v>
      </c>
      <c r="J1231" s="106">
        <f t="shared" si="102"/>
        <v>1302.4331099999999</v>
      </c>
      <c r="K1231" s="50">
        <v>20.66115702479339</v>
      </c>
      <c r="L1231" s="50">
        <v>22.727272727272727</v>
      </c>
      <c r="M1231" s="50">
        <v>21.694214876033058</v>
      </c>
      <c r="N1231" s="51">
        <f t="shared" si="103"/>
        <v>2.0154604628464643</v>
      </c>
    </row>
    <row r="1232" spans="1:14" x14ac:dyDescent="0.2">
      <c r="A1232" s="3" t="s">
        <v>111</v>
      </c>
      <c r="B1232" s="3" t="s">
        <v>116</v>
      </c>
      <c r="C1232" s="3" t="str">
        <f ca="1">TRIM(Table1[[#This Row],[Location]])</f>
        <v>The One-Terrace Plus</v>
      </c>
      <c r="D1232" s="41" t="s">
        <v>533</v>
      </c>
      <c r="E1232" s="3" t="s">
        <v>4</v>
      </c>
      <c r="F1232" s="3"/>
      <c r="G1232" s="8"/>
      <c r="I1232" s="9">
        <v>78</v>
      </c>
      <c r="J1232" s="106">
        <f t="shared" si="102"/>
        <v>839.58497999999997</v>
      </c>
      <c r="K1232" s="50">
        <v>30.76923076923077</v>
      </c>
      <c r="L1232" s="50">
        <v>33.333333333333336</v>
      </c>
      <c r="M1232" s="50">
        <v>32.051282051282051</v>
      </c>
      <c r="N1232" s="51">
        <f t="shared" si="103"/>
        <v>2.977664420078415</v>
      </c>
    </row>
    <row r="1233" spans="1:14" x14ac:dyDescent="0.2">
      <c r="A1233" s="3" t="s">
        <v>111</v>
      </c>
      <c r="B1233" s="3" t="s">
        <v>114</v>
      </c>
      <c r="C1233" s="3" t="str">
        <f ca="1">TRIM(Table1[[#This Row],[Location]])</f>
        <v>Taman Desa Murni</v>
      </c>
      <c r="D1233" s="41" t="s">
        <v>533</v>
      </c>
      <c r="E1233" s="3" t="s">
        <v>4</v>
      </c>
      <c r="F1233" s="3"/>
      <c r="G1233" s="8"/>
      <c r="I1233" s="9">
        <v>96</v>
      </c>
      <c r="J1233" s="106">
        <f t="shared" si="102"/>
        <v>1033.33536</v>
      </c>
      <c r="K1233" s="50">
        <v>15.625</v>
      </c>
      <c r="L1233" s="50">
        <v>18.75</v>
      </c>
      <c r="M1233" s="50">
        <v>17.1875</v>
      </c>
      <c r="N1233" s="51">
        <f t="shared" si="103"/>
        <v>1.59677254526705</v>
      </c>
    </row>
    <row r="1234" spans="1:14" x14ac:dyDescent="0.2">
      <c r="A1234" s="3" t="s">
        <v>111</v>
      </c>
      <c r="B1234" s="3" t="s">
        <v>114</v>
      </c>
      <c r="C1234" s="3" t="str">
        <f ca="1">TRIM(Table1[[#This Row],[Location]])</f>
        <v>Pusat Perniagaan Serdang</v>
      </c>
      <c r="D1234" s="41" t="s">
        <v>533</v>
      </c>
      <c r="E1234" s="3" t="s">
        <v>4</v>
      </c>
      <c r="F1234" s="3"/>
      <c r="G1234" s="8"/>
      <c r="I1234" s="9">
        <v>132.86000000000001</v>
      </c>
      <c r="J1234" s="106">
        <f t="shared" si="102"/>
        <v>1430.0930826000001</v>
      </c>
      <c r="K1234" s="50">
        <v>9.7847358121330714</v>
      </c>
      <c r="L1234" s="50">
        <v>16.558783682071351</v>
      </c>
      <c r="M1234" s="50">
        <v>13.171759747102211</v>
      </c>
      <c r="N1234" s="51">
        <f t="shared" si="103"/>
        <v>1.2236977068815402</v>
      </c>
    </row>
    <row r="1235" spans="1:14" x14ac:dyDescent="0.2">
      <c r="A1235" s="3" t="s">
        <v>111</v>
      </c>
      <c r="B1235" s="3" t="s">
        <v>114</v>
      </c>
      <c r="C1235" s="3" t="str">
        <f ca="1">TRIM(Table1[[#This Row],[Location]])</f>
        <v>Carissa Villa</v>
      </c>
      <c r="D1235" s="41" t="s">
        <v>533</v>
      </c>
      <c r="E1235" s="3" t="s">
        <v>4</v>
      </c>
      <c r="F1235" s="3"/>
      <c r="G1235" s="8"/>
      <c r="I1235" s="9">
        <v>116</v>
      </c>
      <c r="J1235" s="106">
        <f t="shared" si="102"/>
        <v>1248.61356</v>
      </c>
      <c r="K1235" s="50">
        <v>0</v>
      </c>
      <c r="L1235" s="50">
        <v>0</v>
      </c>
      <c r="M1235" s="50">
        <v>20.258620689655171</v>
      </c>
      <c r="N1235" s="51">
        <f t="shared" si="103"/>
        <v>1.8820892696564602</v>
      </c>
    </row>
    <row r="1236" spans="1:14" x14ac:dyDescent="0.2">
      <c r="A1236" s="3" t="s">
        <v>111</v>
      </c>
      <c r="B1236" s="3" t="s">
        <v>114</v>
      </c>
      <c r="C1236" s="3" t="str">
        <f ca="1">TRIM(Table1[[#This Row],[Location]])</f>
        <v>Taman Air Tawar Indah</v>
      </c>
      <c r="D1236" s="41" t="s">
        <v>533</v>
      </c>
      <c r="E1236" s="3" t="s">
        <v>4</v>
      </c>
      <c r="F1236" s="3"/>
      <c r="G1236" s="8"/>
      <c r="I1236" s="9">
        <v>116</v>
      </c>
      <c r="J1236" s="106">
        <f t="shared" si="102"/>
        <v>1248.61356</v>
      </c>
      <c r="K1236" s="50">
        <v>0</v>
      </c>
      <c r="L1236" s="50">
        <v>0</v>
      </c>
      <c r="M1236" s="50">
        <v>7.7586206896551726</v>
      </c>
      <c r="N1236" s="51">
        <f t="shared" si="103"/>
        <v>0.72080014582587848</v>
      </c>
    </row>
    <row r="1237" spans="1:14" x14ac:dyDescent="0.2">
      <c r="A1237" s="3" t="s">
        <v>111</v>
      </c>
      <c r="B1237" s="3" t="s">
        <v>113</v>
      </c>
      <c r="C1237" s="3" t="str">
        <f ca="1">TRIM(Table1[[#This Row],[Location]])</f>
        <v>Kawasan Perniagaan Asas Murni</v>
      </c>
      <c r="D1237" s="41" t="s">
        <v>533</v>
      </c>
      <c r="E1237" s="3" t="s">
        <v>4</v>
      </c>
      <c r="F1237" s="3"/>
      <c r="G1237" s="8"/>
      <c r="I1237" s="9">
        <v>117.05</v>
      </c>
      <c r="J1237" s="106">
        <f t="shared" si="102"/>
        <v>1259.9156654999999</v>
      </c>
      <c r="K1237" s="50">
        <v>10.679196924391286</v>
      </c>
      <c r="L1237" s="50">
        <v>13.669372063220846</v>
      </c>
      <c r="M1237" s="50">
        <v>12.174284493806066</v>
      </c>
      <c r="N1237" s="51">
        <f t="shared" si="103"/>
        <v>1.1310291338461029</v>
      </c>
    </row>
    <row r="1238" spans="1:14" x14ac:dyDescent="0.2">
      <c r="A1238" s="3" t="s">
        <v>111</v>
      </c>
      <c r="B1238" s="3" t="s">
        <v>113</v>
      </c>
      <c r="C1238" s="3" t="str">
        <f ca="1">TRIM(Table1[[#This Row],[Location]])</f>
        <v>Bandar Machang Bubok</v>
      </c>
      <c r="D1238" s="41" t="s">
        <v>533</v>
      </c>
      <c r="E1238" s="3" t="s">
        <v>4</v>
      </c>
      <c r="F1238" s="3"/>
      <c r="G1238" s="8"/>
      <c r="I1238" s="9">
        <v>86.56</v>
      </c>
      <c r="J1238" s="106">
        <f t="shared" si="102"/>
        <v>931.72404959999994</v>
      </c>
      <c r="K1238" s="50">
        <v>12.130314232902032</v>
      </c>
      <c r="L1238" s="50">
        <v>20.794824399260627</v>
      </c>
      <c r="M1238" s="50">
        <v>16.462569316081332</v>
      </c>
      <c r="N1238" s="51">
        <f t="shared" si="103"/>
        <v>1.5294242157657849</v>
      </c>
    </row>
    <row r="1239" spans="1:14" x14ac:dyDescent="0.2">
      <c r="A1239" s="3" t="s">
        <v>111</v>
      </c>
      <c r="B1239" s="3" t="s">
        <v>113</v>
      </c>
      <c r="C1239" s="3" t="str">
        <f ca="1">TRIM(Table1[[#This Row],[Location]])</f>
        <v>Taman Juru Indah</v>
      </c>
      <c r="D1239" s="41" t="s">
        <v>533</v>
      </c>
      <c r="E1239" s="3" t="s">
        <v>4</v>
      </c>
      <c r="F1239" s="3"/>
      <c r="G1239" s="8"/>
      <c r="I1239" s="9">
        <v>107.05</v>
      </c>
      <c r="J1239" s="106">
        <f t="shared" si="102"/>
        <v>1152.2765654999998</v>
      </c>
      <c r="K1239" s="50">
        <v>12.143858010275572</v>
      </c>
      <c r="L1239" s="50">
        <v>16.814572629612332</v>
      </c>
      <c r="M1239" s="50">
        <v>14.479215319943952</v>
      </c>
      <c r="N1239" s="51">
        <f t="shared" si="103"/>
        <v>1.3451644218121641</v>
      </c>
    </row>
    <row r="1240" spans="1:14" x14ac:dyDescent="0.2">
      <c r="A1240" s="3" t="s">
        <v>111</v>
      </c>
      <c r="B1240" s="3" t="s">
        <v>115</v>
      </c>
      <c r="C1240" s="3" t="str">
        <f ca="1">TRIM(Table1[[#This Row],[Location]])</f>
        <v>Kawasan Perniagaan Taman Merak</v>
      </c>
      <c r="D1240" s="41" t="s">
        <v>533</v>
      </c>
      <c r="E1240" s="3" t="s">
        <v>4</v>
      </c>
      <c r="F1240" s="3"/>
      <c r="G1240" s="8"/>
      <c r="I1240" s="9">
        <v>117.05</v>
      </c>
      <c r="J1240" s="106">
        <f t="shared" si="102"/>
        <v>1259.9156654999999</v>
      </c>
      <c r="K1240" s="50">
        <v>13.669372063220846</v>
      </c>
      <c r="L1240" s="50">
        <v>17.086715079026057</v>
      </c>
      <c r="M1240" s="50">
        <v>15.378043571123452</v>
      </c>
      <c r="N1240" s="51">
        <f t="shared" si="103"/>
        <v>1.4286683795950774</v>
      </c>
    </row>
    <row r="1241" spans="1:14" x14ac:dyDescent="0.2">
      <c r="A1241" s="3" t="s">
        <v>111</v>
      </c>
      <c r="B1241" s="3" t="s">
        <v>115</v>
      </c>
      <c r="C1241" s="3" t="str">
        <f ca="1">TRIM(Table1[[#This Row],[Location]])</f>
        <v>Taman Bakap Indah</v>
      </c>
      <c r="D1241" s="41" t="s">
        <v>533</v>
      </c>
      <c r="E1241" s="3" t="s">
        <v>4</v>
      </c>
      <c r="F1241" s="3"/>
      <c r="G1241" s="8"/>
      <c r="I1241" s="9">
        <v>106.14</v>
      </c>
      <c r="J1241" s="106">
        <f t="shared" si="102"/>
        <v>1142.4814073999999</v>
      </c>
      <c r="K1241" s="50">
        <v>6.595063124175617</v>
      </c>
      <c r="L1241" s="50">
        <v>16.016581872997929</v>
      </c>
      <c r="M1241" s="50">
        <v>11.305822498586773</v>
      </c>
      <c r="N1241" s="51">
        <f t="shared" si="103"/>
        <v>1.0503462962854331</v>
      </c>
    </row>
    <row r="1242" spans="1:14" x14ac:dyDescent="0.2">
      <c r="A1242" s="3" t="s">
        <v>111</v>
      </c>
      <c r="B1242" s="3" t="s">
        <v>115</v>
      </c>
      <c r="C1242" s="3" t="str">
        <f ca="1">TRIM(Table1[[#This Row],[Location]])</f>
        <v>Taman Tangling Jaya</v>
      </c>
      <c r="D1242" s="41" t="s">
        <v>533</v>
      </c>
      <c r="E1242" s="3" t="s">
        <v>4</v>
      </c>
      <c r="F1242" s="3"/>
      <c r="G1242" s="8"/>
      <c r="I1242" s="9">
        <v>140.46</v>
      </c>
      <c r="J1242" s="106">
        <f t="shared" si="102"/>
        <v>1511.8987986</v>
      </c>
      <c r="K1242" s="50">
        <v>0</v>
      </c>
      <c r="L1242" s="50">
        <v>0</v>
      </c>
      <c r="M1242" s="50">
        <v>7.8314110778869424</v>
      </c>
      <c r="N1242" s="51">
        <f t="shared" si="103"/>
        <v>0.72756260071971524</v>
      </c>
    </row>
    <row r="1243" spans="1:14" x14ac:dyDescent="0.2">
      <c r="A1243" s="3" t="s">
        <v>111</v>
      </c>
      <c r="B1243" s="3" t="s">
        <v>115</v>
      </c>
      <c r="C1243" s="3" t="str">
        <f ca="1">TRIM(Table1[[#This Row],[Location]])</f>
        <v>Taman Ilmu</v>
      </c>
      <c r="D1243" s="41" t="s">
        <v>533</v>
      </c>
      <c r="E1243" s="3" t="s">
        <v>4</v>
      </c>
      <c r="F1243" s="3"/>
      <c r="G1243" s="8"/>
      <c r="I1243" s="9">
        <v>103.59</v>
      </c>
      <c r="J1243" s="106">
        <f t="shared" si="102"/>
        <v>1115.0334369</v>
      </c>
      <c r="K1243" s="50">
        <v>0</v>
      </c>
      <c r="L1243" s="50">
        <v>0</v>
      </c>
      <c r="M1243" s="50">
        <v>8.1088908195771783</v>
      </c>
      <c r="N1243" s="51">
        <f t="shared" si="103"/>
        <v>0.75334133720837049</v>
      </c>
    </row>
    <row r="1244" spans="1:14" x14ac:dyDescent="0.2">
      <c r="A1244" s="3" t="s">
        <v>111</v>
      </c>
      <c r="B1244" s="3" t="s">
        <v>117</v>
      </c>
      <c r="C1244" s="41" t="str">
        <f ca="1">TRIM(Table1[[#This Row],[Location]])</f>
        <v>KOMTAR Phases 1 &amp; 2</v>
      </c>
      <c r="D1244" s="3" t="s">
        <v>531</v>
      </c>
      <c r="E1244" s="3" t="s">
        <v>5</v>
      </c>
      <c r="F1244" s="8" t="s">
        <v>118</v>
      </c>
      <c r="G1244" s="98">
        <v>16</v>
      </c>
      <c r="H1244" s="8">
        <v>29</v>
      </c>
      <c r="I1244" s="9">
        <v>22.5</v>
      </c>
      <c r="J1244" s="106">
        <f t="shared" si="102"/>
        <v>242.18797499999999</v>
      </c>
      <c r="K1244" s="50">
        <v>41</v>
      </c>
      <c r="L1244" s="50">
        <v>50.2</v>
      </c>
      <c r="M1244" s="50">
        <v>45.6</v>
      </c>
      <c r="N1244" s="51">
        <f t="shared" si="103"/>
        <v>4.2363827237339633</v>
      </c>
    </row>
    <row r="1245" spans="1:14" x14ac:dyDescent="0.2">
      <c r="A1245" s="3" t="s">
        <v>111</v>
      </c>
      <c r="B1245" s="3" t="s">
        <v>117</v>
      </c>
      <c r="C1245" s="41" t="str">
        <f ca="1">TRIM(Table1[[#This Row],[Location]])</f>
        <v>KOMTAR Phases 1 &amp; 2</v>
      </c>
      <c r="D1245" s="3" t="s">
        <v>531</v>
      </c>
      <c r="E1245" s="3" t="s">
        <v>5</v>
      </c>
      <c r="F1245" s="8" t="s">
        <v>119</v>
      </c>
      <c r="G1245" s="98">
        <v>17</v>
      </c>
      <c r="H1245" s="8">
        <v>67</v>
      </c>
      <c r="I1245" s="9">
        <v>42</v>
      </c>
      <c r="J1245" s="106">
        <f t="shared" si="102"/>
        <v>452.08421999999996</v>
      </c>
      <c r="K1245" s="50">
        <v>37.4</v>
      </c>
      <c r="L1245" s="50">
        <v>39.6</v>
      </c>
      <c r="M1245" s="50">
        <v>38.5</v>
      </c>
      <c r="N1245" s="51">
        <f t="shared" si="103"/>
        <v>3.5767705013981921</v>
      </c>
    </row>
    <row r="1246" spans="1:14" x14ac:dyDescent="0.2">
      <c r="A1246" s="3" t="s">
        <v>111</v>
      </c>
      <c r="B1246" s="3" t="s">
        <v>117</v>
      </c>
      <c r="C1246" s="41" t="str">
        <f ca="1">TRIM(Table1[[#This Row],[Location]])</f>
        <v>KOMTAR Phases 1 &amp; 2</v>
      </c>
      <c r="D1246" s="3" t="s">
        <v>531</v>
      </c>
      <c r="E1246" s="3" t="s">
        <v>5</v>
      </c>
      <c r="F1246" s="8" t="s">
        <v>120</v>
      </c>
      <c r="G1246" s="98">
        <v>30</v>
      </c>
      <c r="H1246" s="8">
        <v>56</v>
      </c>
      <c r="I1246" s="9">
        <v>43</v>
      </c>
      <c r="J1246" s="106">
        <f t="shared" si="102"/>
        <v>462.84812999999997</v>
      </c>
      <c r="K1246" s="50">
        <v>14.4</v>
      </c>
      <c r="L1246" s="50">
        <v>14.6</v>
      </c>
      <c r="M1246" s="50">
        <v>14.5</v>
      </c>
      <c r="N1246" s="51">
        <f t="shared" si="103"/>
        <v>1.3470953836434749</v>
      </c>
    </row>
    <row r="1247" spans="1:14" x14ac:dyDescent="0.2">
      <c r="A1247" s="3" t="s">
        <v>111</v>
      </c>
      <c r="B1247" s="3" t="s">
        <v>117</v>
      </c>
      <c r="C1247" s="41" t="str">
        <f ca="1">TRIM(Table1[[#This Row],[Location]])</f>
        <v>KOMTAR Phases 1 &amp; 2</v>
      </c>
      <c r="D1247" s="3" t="s">
        <v>531</v>
      </c>
      <c r="E1247" s="3" t="s">
        <v>5</v>
      </c>
      <c r="F1247" s="8" t="s">
        <v>121</v>
      </c>
      <c r="G1247" s="98">
        <v>23</v>
      </c>
      <c r="H1247" s="8">
        <v>156</v>
      </c>
      <c r="I1247" s="9">
        <v>89.5</v>
      </c>
      <c r="J1247" s="106">
        <f t="shared" si="102"/>
        <v>963.36994499999992</v>
      </c>
      <c r="K1247" s="50">
        <v>36.700000000000003</v>
      </c>
      <c r="L1247" s="50">
        <v>60.4</v>
      </c>
      <c r="M1247" s="50">
        <v>48.55</v>
      </c>
      <c r="N1247" s="51">
        <f t="shared" si="103"/>
        <v>4.5104469569579795</v>
      </c>
    </row>
    <row r="1248" spans="1:14" x14ac:dyDescent="0.2">
      <c r="A1248" s="3" t="s">
        <v>111</v>
      </c>
      <c r="B1248" s="3" t="s">
        <v>117</v>
      </c>
      <c r="C1248" s="41" t="str">
        <f ca="1">TRIM(Table1[[#This Row],[Location]])</f>
        <v>KOMTAR Phases 1 &amp; 2</v>
      </c>
      <c r="D1248" s="3" t="s">
        <v>531</v>
      </c>
      <c r="E1248" s="3" t="s">
        <v>5</v>
      </c>
      <c r="F1248" s="8" t="s">
        <v>122</v>
      </c>
      <c r="G1248" s="98">
        <v>27</v>
      </c>
      <c r="H1248" s="8">
        <v>153</v>
      </c>
      <c r="I1248" s="9">
        <v>90</v>
      </c>
      <c r="J1248" s="106">
        <f t="shared" si="102"/>
        <v>968.75189999999998</v>
      </c>
      <c r="K1248" s="50">
        <v>0</v>
      </c>
      <c r="L1248" s="50">
        <v>0</v>
      </c>
      <c r="M1248" s="50">
        <v>17.22</v>
      </c>
      <c r="N1248" s="51">
        <f t="shared" si="103"/>
        <v>1.5997918969890095</v>
      </c>
    </row>
    <row r="1249" spans="1:14" x14ac:dyDescent="0.2">
      <c r="A1249" s="3" t="s">
        <v>111</v>
      </c>
      <c r="B1249" s="3" t="s">
        <v>117</v>
      </c>
      <c r="C1249" s="41" t="str">
        <f ca="1">TRIM(Table1[[#This Row],[Location]])</f>
        <v>KOMTAR Phases 1 &amp; 2</v>
      </c>
      <c r="D1249" s="3" t="s">
        <v>531</v>
      </c>
      <c r="E1249" s="3" t="s">
        <v>5</v>
      </c>
      <c r="F1249" s="8" t="s">
        <v>123</v>
      </c>
      <c r="G1249" s="98">
        <v>107</v>
      </c>
      <c r="H1249" s="8">
        <v>302</v>
      </c>
      <c r="I1249" s="9">
        <v>204.5</v>
      </c>
      <c r="J1249" s="106">
        <f t="shared" si="102"/>
        <v>2201.219595</v>
      </c>
      <c r="K1249" s="50">
        <v>0</v>
      </c>
      <c r="L1249" s="50">
        <v>0</v>
      </c>
      <c r="M1249" s="50">
        <v>17.22</v>
      </c>
      <c r="N1249" s="51">
        <f t="shared" si="103"/>
        <v>1.5997918969890095</v>
      </c>
    </row>
    <row r="1250" spans="1:14" x14ac:dyDescent="0.2">
      <c r="A1250" s="3" t="s">
        <v>111</v>
      </c>
      <c r="B1250" s="3" t="s">
        <v>117</v>
      </c>
      <c r="C1250" s="41" t="str">
        <f ca="1">TRIM(Table1[[#This Row],[Location]])</f>
        <v>Penang Plaza</v>
      </c>
      <c r="D1250" s="3" t="s">
        <v>531</v>
      </c>
      <c r="E1250" s="3" t="s">
        <v>5</v>
      </c>
      <c r="F1250" s="8" t="s">
        <v>124</v>
      </c>
      <c r="G1250" s="98">
        <v>48</v>
      </c>
      <c r="H1250" s="8">
        <v>1163</v>
      </c>
      <c r="I1250" s="9">
        <v>605.5</v>
      </c>
      <c r="J1250" s="106">
        <f t="shared" si="102"/>
        <v>6517.5475049999995</v>
      </c>
      <c r="K1250" s="50">
        <v>42.73</v>
      </c>
      <c r="L1250" s="50">
        <v>64.58</v>
      </c>
      <c r="M1250" s="50">
        <v>53.655000000000001</v>
      </c>
      <c r="N1250" s="51">
        <f t="shared" si="103"/>
        <v>4.9847174351303902</v>
      </c>
    </row>
    <row r="1251" spans="1:14" x14ac:dyDescent="0.2">
      <c r="A1251" s="3" t="s">
        <v>111</v>
      </c>
      <c r="B1251" s="3" t="s">
        <v>117</v>
      </c>
      <c r="C1251" s="41" t="str">
        <f ca="1">TRIM(Table1[[#This Row],[Location]])</f>
        <v>Penang Plaza</v>
      </c>
      <c r="D1251" s="3" t="s">
        <v>531</v>
      </c>
      <c r="E1251" s="3" t="s">
        <v>5</v>
      </c>
      <c r="F1251" s="8" t="s">
        <v>125</v>
      </c>
      <c r="G1251" s="98">
        <v>14</v>
      </c>
      <c r="H1251" s="8">
        <v>98</v>
      </c>
      <c r="I1251" s="9">
        <v>56</v>
      </c>
      <c r="J1251" s="106">
        <f t="shared" si="102"/>
        <v>602.77895999999998</v>
      </c>
      <c r="K1251" s="50">
        <v>52.74</v>
      </c>
      <c r="L1251" s="50">
        <v>57.05</v>
      </c>
      <c r="M1251" s="50">
        <v>54.894999999999996</v>
      </c>
      <c r="N1251" s="51">
        <f t="shared" si="103"/>
        <v>5.0999173162143832</v>
      </c>
    </row>
    <row r="1252" spans="1:14" x14ac:dyDescent="0.2">
      <c r="A1252" s="3" t="s">
        <v>111</v>
      </c>
      <c r="B1252" s="3" t="s">
        <v>117</v>
      </c>
      <c r="C1252" s="41" t="str">
        <f ca="1">TRIM(Table1[[#This Row],[Location]])</f>
        <v>Penang Plaza</v>
      </c>
      <c r="D1252" s="3" t="s">
        <v>531</v>
      </c>
      <c r="E1252" s="3" t="s">
        <v>5</v>
      </c>
      <c r="F1252" s="8" t="s">
        <v>126</v>
      </c>
      <c r="G1252" s="98">
        <v>22</v>
      </c>
      <c r="H1252" s="8">
        <v>156</v>
      </c>
      <c r="I1252" s="9">
        <v>89</v>
      </c>
      <c r="J1252" s="106">
        <f t="shared" si="102"/>
        <v>957.98798999999997</v>
      </c>
      <c r="K1252" s="50">
        <v>36.520000000000003</v>
      </c>
      <c r="L1252" s="50">
        <v>47.9</v>
      </c>
      <c r="M1252" s="50">
        <v>42.21</v>
      </c>
      <c r="N1252" s="51">
        <f t="shared" si="103"/>
        <v>3.9214411133511091</v>
      </c>
    </row>
    <row r="1253" spans="1:14" x14ac:dyDescent="0.2">
      <c r="A1253" s="3" t="s">
        <v>111</v>
      </c>
      <c r="B1253" s="3" t="s">
        <v>117</v>
      </c>
      <c r="C1253" s="41" t="str">
        <f ca="1">TRIM(Table1[[#This Row],[Location]])</f>
        <v>Penang Plaza</v>
      </c>
      <c r="D1253" s="3" t="s">
        <v>531</v>
      </c>
      <c r="E1253" s="3" t="s">
        <v>5</v>
      </c>
      <c r="F1253" s="8" t="s">
        <v>127</v>
      </c>
      <c r="G1253" s="98">
        <v>14</v>
      </c>
      <c r="H1253" s="8">
        <v>62</v>
      </c>
      <c r="I1253" s="9">
        <v>38</v>
      </c>
      <c r="J1253" s="106">
        <f t="shared" si="102"/>
        <v>409.02857999999998</v>
      </c>
      <c r="K1253" s="50">
        <v>39.83</v>
      </c>
      <c r="L1253" s="50">
        <v>43.06</v>
      </c>
      <c r="M1253" s="50">
        <v>41.445</v>
      </c>
      <c r="N1253" s="51">
        <f t="shared" si="103"/>
        <v>3.8503702189726772</v>
      </c>
    </row>
    <row r="1254" spans="1:14" x14ac:dyDescent="0.2">
      <c r="A1254" s="3" t="s">
        <v>111</v>
      </c>
      <c r="B1254" s="3" t="s">
        <v>117</v>
      </c>
      <c r="C1254" s="41" t="str">
        <f ca="1">TRIM(Table1[[#This Row],[Location]])</f>
        <v>Gurney Plaza</v>
      </c>
      <c r="D1254" s="3" t="s">
        <v>531</v>
      </c>
      <c r="E1254" s="3" t="s">
        <v>5</v>
      </c>
      <c r="F1254" s="8" t="s">
        <v>128</v>
      </c>
      <c r="G1254" s="98">
        <v>34</v>
      </c>
      <c r="H1254" s="8">
        <v>103</v>
      </c>
      <c r="I1254" s="9">
        <v>68.5</v>
      </c>
      <c r="J1254" s="106">
        <f t="shared" si="102"/>
        <v>737.32783499999994</v>
      </c>
      <c r="K1254" s="50">
        <v>303</v>
      </c>
      <c r="L1254" s="50">
        <v>419</v>
      </c>
      <c r="M1254" s="50">
        <v>361</v>
      </c>
      <c r="N1254" s="51">
        <f t="shared" si="103"/>
        <v>33.538029896227208</v>
      </c>
    </row>
    <row r="1255" spans="1:14" x14ac:dyDescent="0.2">
      <c r="A1255" s="3" t="s">
        <v>111</v>
      </c>
      <c r="B1255" s="3" t="s">
        <v>117</v>
      </c>
      <c r="C1255" s="41" t="str">
        <f ca="1">TRIM(Table1[[#This Row],[Location]])</f>
        <v>Gurney Plaza</v>
      </c>
      <c r="D1255" s="3" t="s">
        <v>531</v>
      </c>
      <c r="E1255" s="3" t="s">
        <v>5</v>
      </c>
      <c r="F1255" s="8" t="s">
        <v>129</v>
      </c>
      <c r="G1255" s="98">
        <v>28</v>
      </c>
      <c r="H1255" s="8">
        <v>138</v>
      </c>
      <c r="I1255" s="9">
        <v>83</v>
      </c>
      <c r="J1255" s="106">
        <f t="shared" si="102"/>
        <v>893.40452999999991</v>
      </c>
      <c r="K1255" s="50">
        <v>174</v>
      </c>
      <c r="L1255" s="50">
        <v>277</v>
      </c>
      <c r="M1255" s="50">
        <v>225.5</v>
      </c>
      <c r="N1255" s="51">
        <f t="shared" si="103"/>
        <v>20.949655793903698</v>
      </c>
    </row>
    <row r="1256" spans="1:14" x14ac:dyDescent="0.2">
      <c r="A1256" s="3" t="s">
        <v>111</v>
      </c>
      <c r="B1256" s="3" t="s">
        <v>117</v>
      </c>
      <c r="C1256" s="41" t="str">
        <f ca="1">TRIM(Table1[[#This Row],[Location]])</f>
        <v>Gurney Plaza</v>
      </c>
      <c r="D1256" s="3" t="s">
        <v>531</v>
      </c>
      <c r="E1256" s="3" t="s">
        <v>5</v>
      </c>
      <c r="F1256" s="8" t="s">
        <v>130</v>
      </c>
      <c r="G1256" s="98">
        <v>20</v>
      </c>
      <c r="H1256" s="8">
        <v>138</v>
      </c>
      <c r="I1256" s="9">
        <v>79</v>
      </c>
      <c r="J1256" s="106">
        <f t="shared" si="102"/>
        <v>850.34888999999998</v>
      </c>
      <c r="K1256" s="50">
        <v>374</v>
      </c>
      <c r="L1256" s="50">
        <v>515</v>
      </c>
      <c r="M1256" s="50">
        <v>444.5</v>
      </c>
      <c r="N1256" s="51">
        <f t="shared" si="103"/>
        <v>41.295441243415489</v>
      </c>
    </row>
    <row r="1257" spans="1:14" x14ac:dyDescent="0.2">
      <c r="A1257" s="3" t="s">
        <v>111</v>
      </c>
      <c r="B1257" s="3" t="s">
        <v>117</v>
      </c>
      <c r="C1257" s="41" t="str">
        <f ca="1">TRIM(Table1[[#This Row],[Location]])</f>
        <v>Gurney Plaza</v>
      </c>
      <c r="D1257" s="3" t="s">
        <v>531</v>
      </c>
      <c r="E1257" s="3" t="s">
        <v>5</v>
      </c>
      <c r="F1257" s="8" t="s">
        <v>131</v>
      </c>
      <c r="G1257" s="98">
        <v>52</v>
      </c>
      <c r="H1257" s="8">
        <v>501</v>
      </c>
      <c r="I1257" s="9">
        <v>276.5</v>
      </c>
      <c r="J1257" s="106">
        <f t="shared" si="102"/>
        <v>2976.2211149999998</v>
      </c>
      <c r="K1257" s="50">
        <v>133</v>
      </c>
      <c r="L1257" s="50">
        <v>317</v>
      </c>
      <c r="M1257" s="50">
        <v>225</v>
      </c>
      <c r="N1257" s="51">
        <f t="shared" si="103"/>
        <v>20.903204228950475</v>
      </c>
    </row>
    <row r="1258" spans="1:14" x14ac:dyDescent="0.2">
      <c r="A1258" s="3" t="s">
        <v>111</v>
      </c>
      <c r="B1258" s="3" t="s">
        <v>117</v>
      </c>
      <c r="C1258" s="41" t="str">
        <f ca="1">TRIM(Table1[[#This Row],[Location]])</f>
        <v>Gurney Plaza</v>
      </c>
      <c r="D1258" s="3" t="s">
        <v>531</v>
      </c>
      <c r="E1258" s="3" t="s">
        <v>5</v>
      </c>
      <c r="F1258" s="8" t="s">
        <v>132</v>
      </c>
      <c r="G1258" s="98">
        <v>13</v>
      </c>
      <c r="H1258" s="8">
        <v>120</v>
      </c>
      <c r="I1258" s="9">
        <v>66.5</v>
      </c>
      <c r="J1258" s="106">
        <f t="shared" si="102"/>
        <v>715.80001499999992</v>
      </c>
      <c r="K1258" s="50">
        <v>280</v>
      </c>
      <c r="L1258" s="50">
        <v>422</v>
      </c>
      <c r="M1258" s="50">
        <v>351</v>
      </c>
      <c r="N1258" s="51">
        <f t="shared" si="103"/>
        <v>32.608998597162739</v>
      </c>
    </row>
    <row r="1259" spans="1:14" x14ac:dyDescent="0.2">
      <c r="A1259" s="3" t="s">
        <v>111</v>
      </c>
      <c r="B1259" s="3" t="s">
        <v>117</v>
      </c>
      <c r="C1259" s="41" t="str">
        <f ca="1">TRIM(Table1[[#This Row],[Location]])</f>
        <v>Gurney Plaza</v>
      </c>
      <c r="D1259" s="3" t="s">
        <v>531</v>
      </c>
      <c r="E1259" s="3" t="s">
        <v>5</v>
      </c>
      <c r="F1259" s="8" t="s">
        <v>133</v>
      </c>
      <c r="G1259" s="98">
        <v>75</v>
      </c>
      <c r="H1259" s="8">
        <v>1353</v>
      </c>
      <c r="I1259" s="9">
        <v>714</v>
      </c>
      <c r="J1259" s="106">
        <f t="shared" si="102"/>
        <v>7685.4317399999991</v>
      </c>
      <c r="K1259" s="50">
        <v>115</v>
      </c>
      <c r="L1259" s="50">
        <v>254</v>
      </c>
      <c r="M1259" s="50">
        <v>184.5</v>
      </c>
      <c r="N1259" s="51">
        <f t="shared" si="103"/>
        <v>17.140627467739389</v>
      </c>
    </row>
    <row r="1260" spans="1:14" x14ac:dyDescent="0.2">
      <c r="A1260" s="3" t="s">
        <v>111</v>
      </c>
      <c r="B1260" s="3" t="s">
        <v>117</v>
      </c>
      <c r="C1260" s="41" t="str">
        <f ca="1">TRIM(Table1[[#This Row],[Location]])</f>
        <v>Gurney Plaza</v>
      </c>
      <c r="D1260" s="3" t="s">
        <v>531</v>
      </c>
      <c r="E1260" s="3" t="s">
        <v>5</v>
      </c>
      <c r="F1260" s="8" t="s">
        <v>134</v>
      </c>
      <c r="G1260" s="98">
        <v>13</v>
      </c>
      <c r="H1260" s="8">
        <v>55</v>
      </c>
      <c r="I1260" s="9">
        <v>34</v>
      </c>
      <c r="J1260" s="106">
        <f t="shared" si="102"/>
        <v>365.97293999999999</v>
      </c>
      <c r="K1260" s="50">
        <v>321</v>
      </c>
      <c r="L1260" s="50">
        <v>522</v>
      </c>
      <c r="M1260" s="50">
        <v>421.5</v>
      </c>
      <c r="N1260" s="51">
        <f t="shared" si="103"/>
        <v>39.158669255567219</v>
      </c>
    </row>
    <row r="1261" spans="1:14" x14ac:dyDescent="0.2">
      <c r="A1261" s="3" t="s">
        <v>111</v>
      </c>
      <c r="B1261" s="3" t="s">
        <v>117</v>
      </c>
      <c r="C1261" s="41" t="str">
        <f ca="1">TRIM(Table1[[#This Row],[Location]])</f>
        <v>Gurney Plaza</v>
      </c>
      <c r="D1261" s="3" t="s">
        <v>531</v>
      </c>
      <c r="E1261" s="3" t="s">
        <v>5</v>
      </c>
      <c r="F1261" s="8" t="s">
        <v>135</v>
      </c>
      <c r="G1261" s="98">
        <v>51</v>
      </c>
      <c r="H1261" s="8">
        <v>853</v>
      </c>
      <c r="I1261" s="9">
        <v>452</v>
      </c>
      <c r="J1261" s="106">
        <f t="shared" si="102"/>
        <v>4865.2873199999995</v>
      </c>
      <c r="K1261" s="50">
        <v>43.2</v>
      </c>
      <c r="L1261" s="50">
        <v>227</v>
      </c>
      <c r="M1261" s="50">
        <v>135.1</v>
      </c>
      <c r="N1261" s="51">
        <f t="shared" si="103"/>
        <v>12.551212850360928</v>
      </c>
    </row>
    <row r="1262" spans="1:14" x14ac:dyDescent="0.2">
      <c r="A1262" s="3" t="s">
        <v>111</v>
      </c>
      <c r="B1262" s="3" t="s">
        <v>117</v>
      </c>
      <c r="C1262" s="41" t="str">
        <f ca="1">TRIM(Table1[[#This Row],[Location]])</f>
        <v>Gurney Plaza</v>
      </c>
      <c r="D1262" s="3" t="s">
        <v>531</v>
      </c>
      <c r="E1262" s="3" t="s">
        <v>5</v>
      </c>
      <c r="F1262" s="8" t="s">
        <v>136</v>
      </c>
      <c r="G1262" s="98">
        <v>13</v>
      </c>
      <c r="H1262" s="8">
        <v>284</v>
      </c>
      <c r="I1262" s="9">
        <v>148.5</v>
      </c>
      <c r="J1262" s="106">
        <f t="shared" si="102"/>
        <v>1598.4406349999999</v>
      </c>
      <c r="K1262" s="50">
        <v>181</v>
      </c>
      <c r="L1262" s="50">
        <v>348</v>
      </c>
      <c r="M1262" s="50">
        <v>264.5</v>
      </c>
      <c r="N1262" s="51">
        <f t="shared" si="103"/>
        <v>24.572877860255112</v>
      </c>
    </row>
    <row r="1263" spans="1:14" x14ac:dyDescent="0.2">
      <c r="A1263" s="3" t="s">
        <v>111</v>
      </c>
      <c r="B1263" s="3" t="s">
        <v>117</v>
      </c>
      <c r="C1263" s="41" t="str">
        <f ca="1">TRIM(Table1[[#This Row],[Location]])</f>
        <v>Gurney Plaza</v>
      </c>
      <c r="D1263" s="3" t="s">
        <v>531</v>
      </c>
      <c r="E1263" s="3" t="s">
        <v>5</v>
      </c>
      <c r="F1263" s="8" t="s">
        <v>137</v>
      </c>
      <c r="G1263" s="98">
        <v>56</v>
      </c>
      <c r="H1263" s="8">
        <v>696</v>
      </c>
      <c r="I1263" s="9">
        <v>376</v>
      </c>
      <c r="J1263" s="106">
        <f t="shared" si="102"/>
        <v>4047.2301599999996</v>
      </c>
      <c r="K1263" s="50">
        <v>103</v>
      </c>
      <c r="L1263" s="50">
        <v>147</v>
      </c>
      <c r="M1263" s="50">
        <v>125</v>
      </c>
      <c r="N1263" s="51">
        <f t="shared" si="103"/>
        <v>11.612891238305819</v>
      </c>
    </row>
    <row r="1264" spans="1:14" x14ac:dyDescent="0.2">
      <c r="A1264" s="3" t="s">
        <v>111</v>
      </c>
      <c r="B1264" s="3" t="s">
        <v>117</v>
      </c>
      <c r="C1264" s="41" t="str">
        <f ca="1">TRIM(Table1[[#This Row],[Location]])</f>
        <v>Gurney Plaza</v>
      </c>
      <c r="D1264" s="3" t="s">
        <v>531</v>
      </c>
      <c r="E1264" s="3" t="s">
        <v>5</v>
      </c>
      <c r="F1264" s="8" t="s">
        <v>138</v>
      </c>
      <c r="G1264" s="98">
        <v>13</v>
      </c>
      <c r="H1264" s="8">
        <v>92</v>
      </c>
      <c r="I1264" s="9">
        <v>52.5</v>
      </c>
      <c r="J1264" s="106">
        <f t="shared" si="102"/>
        <v>565.10527500000001</v>
      </c>
      <c r="K1264" s="50">
        <v>204</v>
      </c>
      <c r="L1264" s="50">
        <v>245</v>
      </c>
      <c r="M1264" s="50">
        <v>224.5</v>
      </c>
      <c r="N1264" s="51">
        <f t="shared" si="103"/>
        <v>20.856752663997252</v>
      </c>
    </row>
    <row r="1265" spans="1:14" x14ac:dyDescent="0.2">
      <c r="A1265" s="3" t="s">
        <v>111</v>
      </c>
      <c r="B1265" s="3" t="s">
        <v>117</v>
      </c>
      <c r="C1265" s="41" t="str">
        <f ca="1">TRIM(Table1[[#This Row],[Location]])</f>
        <v>Gurney Plaza</v>
      </c>
      <c r="D1265" s="3" t="s">
        <v>531</v>
      </c>
      <c r="E1265" s="3" t="s">
        <v>5</v>
      </c>
      <c r="F1265" s="8" t="s">
        <v>139</v>
      </c>
      <c r="G1265" s="98">
        <v>29</v>
      </c>
      <c r="H1265" s="8">
        <v>283</v>
      </c>
      <c r="I1265" s="9">
        <v>156</v>
      </c>
      <c r="J1265" s="106">
        <f t="shared" si="102"/>
        <v>1679.1699599999999</v>
      </c>
      <c r="K1265" s="50">
        <v>71.7</v>
      </c>
      <c r="L1265" s="50">
        <v>153</v>
      </c>
      <c r="M1265" s="50">
        <v>112.35</v>
      </c>
      <c r="N1265" s="51">
        <f t="shared" si="103"/>
        <v>10.437666644989269</v>
      </c>
    </row>
    <row r="1266" spans="1:14" x14ac:dyDescent="0.2">
      <c r="A1266" s="3" t="s">
        <v>111</v>
      </c>
      <c r="B1266" s="3" t="s">
        <v>117</v>
      </c>
      <c r="C1266" s="41" t="str">
        <f ca="1">TRIM(Table1[[#This Row],[Location]])</f>
        <v>Gurney Plaza</v>
      </c>
      <c r="D1266" s="3" t="s">
        <v>531</v>
      </c>
      <c r="E1266" s="3" t="s">
        <v>5</v>
      </c>
      <c r="F1266" s="8" t="s">
        <v>140</v>
      </c>
      <c r="G1266" s="98">
        <v>73</v>
      </c>
      <c r="H1266" s="8">
        <v>195</v>
      </c>
      <c r="I1266" s="9">
        <v>134</v>
      </c>
      <c r="J1266" s="106">
        <f t="shared" si="102"/>
        <v>1442.36394</v>
      </c>
      <c r="K1266" s="50">
        <v>19.2</v>
      </c>
      <c r="L1266" s="50">
        <v>51.5</v>
      </c>
      <c r="M1266" s="50">
        <v>35.35</v>
      </c>
      <c r="N1266" s="51">
        <f t="shared" si="103"/>
        <v>3.2841256421928859</v>
      </c>
    </row>
    <row r="1267" spans="1:14" x14ac:dyDescent="0.2">
      <c r="A1267" s="3" t="s">
        <v>111</v>
      </c>
      <c r="B1267" s="3" t="s">
        <v>117</v>
      </c>
      <c r="C1267" s="41" t="str">
        <f ca="1">TRIM(Table1[[#This Row],[Location]])</f>
        <v>Gurney Paragon</v>
      </c>
      <c r="D1267" s="3" t="s">
        <v>531</v>
      </c>
      <c r="E1267" s="3" t="s">
        <v>5</v>
      </c>
      <c r="F1267" s="8" t="s">
        <v>141</v>
      </c>
      <c r="G1267" s="98">
        <v>29</v>
      </c>
      <c r="H1267" s="8">
        <v>210</v>
      </c>
      <c r="I1267" s="9">
        <v>119.5</v>
      </c>
      <c r="J1267" s="106">
        <f t="shared" si="102"/>
        <v>1286.287245</v>
      </c>
      <c r="K1267" s="50">
        <v>51.73</v>
      </c>
      <c r="L1267" s="50">
        <v>155.83000000000001</v>
      </c>
      <c r="M1267" s="50">
        <v>103.78</v>
      </c>
      <c r="N1267" s="51">
        <f t="shared" si="103"/>
        <v>9.6414868216910232</v>
      </c>
    </row>
    <row r="1268" spans="1:14" x14ac:dyDescent="0.2">
      <c r="A1268" s="3" t="s">
        <v>111</v>
      </c>
      <c r="B1268" s="3" t="s">
        <v>117</v>
      </c>
      <c r="C1268" s="41" t="str">
        <f ca="1">TRIM(Table1[[#This Row],[Location]])</f>
        <v>Gurney Paragon</v>
      </c>
      <c r="D1268" s="3" t="s">
        <v>531</v>
      </c>
      <c r="E1268" s="3" t="s">
        <v>5</v>
      </c>
      <c r="F1268" s="8" t="s">
        <v>142</v>
      </c>
      <c r="G1268" s="98">
        <v>239</v>
      </c>
      <c r="H1268" s="8">
        <v>306</v>
      </c>
      <c r="I1268" s="9">
        <v>272.5</v>
      </c>
      <c r="J1268" s="106">
        <f t="shared" si="102"/>
        <v>2933.1654749999998</v>
      </c>
      <c r="K1268" s="50">
        <v>137.83000000000001</v>
      </c>
      <c r="L1268" s="50">
        <v>243.83</v>
      </c>
      <c r="M1268" s="50">
        <v>190.83</v>
      </c>
      <c r="N1268" s="51">
        <f t="shared" si="103"/>
        <v>17.728704280047197</v>
      </c>
    </row>
    <row r="1269" spans="1:14" x14ac:dyDescent="0.2">
      <c r="A1269" s="3" t="s">
        <v>111</v>
      </c>
      <c r="B1269" s="3" t="s">
        <v>117</v>
      </c>
      <c r="C1269" s="41" t="str">
        <f ca="1">TRIM(Table1[[#This Row],[Location]])</f>
        <v>Gurney Paragon</v>
      </c>
      <c r="D1269" s="3" t="s">
        <v>531</v>
      </c>
      <c r="E1269" s="3" t="s">
        <v>5</v>
      </c>
      <c r="F1269" s="8">
        <v>2</v>
      </c>
      <c r="G1269" s="98">
        <v>56</v>
      </c>
      <c r="H1269" s="8">
        <v>177</v>
      </c>
      <c r="I1269" s="9">
        <v>116.5</v>
      </c>
      <c r="J1269" s="106">
        <f t="shared" si="102"/>
        <v>1253.9955149999998</v>
      </c>
      <c r="K1269" s="50">
        <v>170.53</v>
      </c>
      <c r="L1269" s="50">
        <v>226.83</v>
      </c>
      <c r="M1269" s="50">
        <v>198.68</v>
      </c>
      <c r="N1269" s="51">
        <f t="shared" si="103"/>
        <v>18.457993849812802</v>
      </c>
    </row>
    <row r="1270" spans="1:14" x14ac:dyDescent="0.2">
      <c r="A1270" s="3" t="s">
        <v>111</v>
      </c>
      <c r="B1270" s="3" t="s">
        <v>117</v>
      </c>
      <c r="C1270" s="41" t="str">
        <f ca="1">TRIM(Table1[[#This Row],[Location]])</f>
        <v>Gurney Paragon</v>
      </c>
      <c r="D1270" s="3" t="s">
        <v>531</v>
      </c>
      <c r="E1270" s="3" t="s">
        <v>5</v>
      </c>
      <c r="F1270" s="8">
        <v>3</v>
      </c>
      <c r="G1270" s="98">
        <v>70</v>
      </c>
      <c r="H1270" s="8">
        <v>86</v>
      </c>
      <c r="I1270" s="9">
        <v>78</v>
      </c>
      <c r="J1270" s="106">
        <f t="shared" si="102"/>
        <v>839.58497999999997</v>
      </c>
      <c r="K1270" s="50">
        <v>51.63</v>
      </c>
      <c r="L1270" s="50">
        <v>158</v>
      </c>
      <c r="M1270" s="50">
        <v>104.815</v>
      </c>
      <c r="N1270" s="51">
        <f t="shared" si="103"/>
        <v>9.737641561144196</v>
      </c>
    </row>
    <row r="1271" spans="1:14" x14ac:dyDescent="0.2">
      <c r="A1271" s="3" t="s">
        <v>111</v>
      </c>
      <c r="B1271" s="3" t="s">
        <v>117</v>
      </c>
      <c r="C1271" s="41" t="str">
        <f ca="1">TRIM(Table1[[#This Row],[Location]])</f>
        <v>Gurney Paragon</v>
      </c>
      <c r="D1271" s="3" t="s">
        <v>531</v>
      </c>
      <c r="E1271" s="3" t="s">
        <v>5</v>
      </c>
      <c r="F1271" s="8">
        <v>4</v>
      </c>
      <c r="G1271" s="98">
        <v>30</v>
      </c>
      <c r="H1271" s="8">
        <v>70</v>
      </c>
      <c r="I1271" s="9">
        <v>50</v>
      </c>
      <c r="J1271" s="106">
        <f t="shared" si="102"/>
        <v>538.19549999999992</v>
      </c>
      <c r="K1271" s="50">
        <v>111.93</v>
      </c>
      <c r="L1271" s="50">
        <v>237.83</v>
      </c>
      <c r="M1271" s="50">
        <v>174.88</v>
      </c>
      <c r="N1271" s="51">
        <f t="shared" si="103"/>
        <v>16.246899358039371</v>
      </c>
    </row>
    <row r="1272" spans="1:14" x14ac:dyDescent="0.2">
      <c r="A1272" s="3" t="s">
        <v>111</v>
      </c>
      <c r="B1272" s="3" t="s">
        <v>117</v>
      </c>
      <c r="C1272" s="41" t="str">
        <f ca="1">TRIM(Table1[[#This Row],[Location]])</f>
        <v>Gurney Paragon</v>
      </c>
      <c r="D1272" s="3" t="s">
        <v>531</v>
      </c>
      <c r="E1272" s="3" t="s">
        <v>5</v>
      </c>
      <c r="F1272" s="8">
        <v>5</v>
      </c>
      <c r="G1272" s="98">
        <v>55</v>
      </c>
      <c r="H1272" s="8">
        <v>827</v>
      </c>
      <c r="I1272" s="9">
        <v>441</v>
      </c>
      <c r="J1272" s="106">
        <f t="shared" si="102"/>
        <v>4746.8843099999995</v>
      </c>
      <c r="K1272" s="50">
        <v>44.9</v>
      </c>
      <c r="L1272" s="50">
        <v>152.83000000000001</v>
      </c>
      <c r="M1272" s="50">
        <v>98.865000000000009</v>
      </c>
      <c r="N1272" s="51">
        <f t="shared" si="103"/>
        <v>9.1848679382008385</v>
      </c>
    </row>
    <row r="1273" spans="1:14" x14ac:dyDescent="0.2">
      <c r="A1273" s="3" t="s">
        <v>111</v>
      </c>
      <c r="B1273" s="3" t="s">
        <v>117</v>
      </c>
      <c r="C1273" s="41" t="str">
        <f ca="1">TRIM(Table1[[#This Row],[Location]])</f>
        <v>Gurney Paragon</v>
      </c>
      <c r="D1273" s="3" t="s">
        <v>531</v>
      </c>
      <c r="E1273" s="3" t="s">
        <v>5</v>
      </c>
      <c r="F1273" s="8">
        <v>6</v>
      </c>
      <c r="G1273" s="98">
        <v>48</v>
      </c>
      <c r="H1273" s="8">
        <v>787</v>
      </c>
      <c r="I1273" s="9">
        <v>417.5</v>
      </c>
      <c r="J1273" s="106">
        <f t="shared" si="102"/>
        <v>4493.932425</v>
      </c>
      <c r="K1273" s="50">
        <v>87.83</v>
      </c>
      <c r="L1273" s="50">
        <v>154.83000000000001</v>
      </c>
      <c r="M1273" s="50">
        <v>121.33000000000001</v>
      </c>
      <c r="N1273" s="51">
        <f t="shared" si="103"/>
        <v>11.271936751549161</v>
      </c>
    </row>
    <row r="1274" spans="1:14" x14ac:dyDescent="0.2">
      <c r="A1274" s="3" t="s">
        <v>111</v>
      </c>
      <c r="B1274" s="3" t="s">
        <v>117</v>
      </c>
      <c r="C1274" s="41" t="str">
        <f ca="1">TRIM(Table1[[#This Row],[Location]])</f>
        <v>1st Avenue</v>
      </c>
      <c r="D1274" s="3" t="s">
        <v>531</v>
      </c>
      <c r="E1274" s="3" t="s">
        <v>5</v>
      </c>
      <c r="F1274" s="8" t="s">
        <v>124</v>
      </c>
      <c r="G1274" s="98">
        <v>45</v>
      </c>
      <c r="H1274" s="8">
        <v>93</v>
      </c>
      <c r="I1274" s="9">
        <v>69</v>
      </c>
      <c r="J1274" s="106">
        <f t="shared" si="102"/>
        <v>742.70979</v>
      </c>
      <c r="K1274" s="50">
        <v>108</v>
      </c>
      <c r="L1274" s="50">
        <v>377</v>
      </c>
      <c r="M1274" s="50">
        <v>242.5</v>
      </c>
      <c r="N1274" s="51">
        <f t="shared" si="103"/>
        <v>22.529009002313288</v>
      </c>
    </row>
    <row r="1275" spans="1:14" x14ac:dyDescent="0.2">
      <c r="A1275" s="3" t="s">
        <v>111</v>
      </c>
      <c r="B1275" s="3" t="s">
        <v>117</v>
      </c>
      <c r="C1275" s="41" t="str">
        <f ca="1">TRIM(Table1[[#This Row],[Location]])</f>
        <v>1st Avenue</v>
      </c>
      <c r="D1275" s="3" t="s">
        <v>531</v>
      </c>
      <c r="E1275" s="3" t="s">
        <v>5</v>
      </c>
      <c r="F1275" s="8">
        <v>1</v>
      </c>
      <c r="G1275" s="98">
        <v>73</v>
      </c>
      <c r="H1275" s="8">
        <v>446</v>
      </c>
      <c r="I1275" s="9">
        <v>259.5</v>
      </c>
      <c r="J1275" s="106">
        <f t="shared" si="102"/>
        <v>2793.234645</v>
      </c>
      <c r="K1275" s="50">
        <v>50.6</v>
      </c>
      <c r="L1275" s="50">
        <v>65.7</v>
      </c>
      <c r="M1275" s="50">
        <v>58.150000000000006</v>
      </c>
      <c r="N1275" s="51">
        <f t="shared" si="103"/>
        <v>5.4023170040598671</v>
      </c>
    </row>
    <row r="1276" spans="1:14" x14ac:dyDescent="0.2">
      <c r="A1276" s="3" t="s">
        <v>111</v>
      </c>
      <c r="B1276" s="3" t="s">
        <v>117</v>
      </c>
      <c r="C1276" s="41" t="str">
        <f ca="1">TRIM(Table1[[#This Row],[Location]])</f>
        <v>1st Avenue</v>
      </c>
      <c r="D1276" s="3" t="s">
        <v>531</v>
      </c>
      <c r="E1276" s="3" t="s">
        <v>5</v>
      </c>
      <c r="F1276" s="8">
        <v>2</v>
      </c>
      <c r="G1276" s="98">
        <v>36</v>
      </c>
      <c r="H1276" s="8">
        <v>130</v>
      </c>
      <c r="I1276" s="9">
        <v>83</v>
      </c>
      <c r="J1276" s="106">
        <f t="shared" si="102"/>
        <v>893.40452999999991</v>
      </c>
      <c r="K1276" s="50">
        <v>70</v>
      </c>
      <c r="L1276" s="50">
        <v>118</v>
      </c>
      <c r="M1276" s="50">
        <v>94</v>
      </c>
      <c r="N1276" s="51">
        <f t="shared" si="103"/>
        <v>8.7328942112059753</v>
      </c>
    </row>
    <row r="1277" spans="1:14" x14ac:dyDescent="0.2">
      <c r="A1277" s="3" t="s">
        <v>111</v>
      </c>
      <c r="B1277" s="3" t="s">
        <v>117</v>
      </c>
      <c r="C1277" s="41" t="str">
        <f ca="1">TRIM(Table1[[#This Row],[Location]])</f>
        <v>1st Avenue</v>
      </c>
      <c r="D1277" s="3" t="s">
        <v>531</v>
      </c>
      <c r="E1277" s="3" t="s">
        <v>5</v>
      </c>
      <c r="F1277" s="8">
        <v>3</v>
      </c>
      <c r="I1277" s="9">
        <v>127</v>
      </c>
      <c r="J1277" s="106">
        <f t="shared" si="102"/>
        <v>1367.01657</v>
      </c>
      <c r="K1277" s="50">
        <v>0</v>
      </c>
      <c r="L1277" s="50">
        <v>0</v>
      </c>
      <c r="M1277" s="50">
        <v>79.7</v>
      </c>
      <c r="N1277" s="51">
        <f t="shared" si="103"/>
        <v>7.4043794535437906</v>
      </c>
    </row>
    <row r="1278" spans="1:14" x14ac:dyDescent="0.2">
      <c r="A1278" s="3" t="s">
        <v>111</v>
      </c>
      <c r="B1278" s="3" t="s">
        <v>117</v>
      </c>
      <c r="C1278" s="41" t="str">
        <f ca="1">TRIM(Table1[[#This Row],[Location]])</f>
        <v>1st Avenue</v>
      </c>
      <c r="D1278" s="3" t="s">
        <v>531</v>
      </c>
      <c r="E1278" s="3" t="s">
        <v>5</v>
      </c>
      <c r="F1278" s="8">
        <v>4</v>
      </c>
      <c r="I1278" s="9">
        <v>845</v>
      </c>
      <c r="J1278" s="106">
        <f t="shared" si="102"/>
        <v>9095.5039499999984</v>
      </c>
      <c r="K1278" s="50">
        <v>0</v>
      </c>
      <c r="L1278" s="50">
        <v>0</v>
      </c>
      <c r="M1278" s="50">
        <v>53.8</v>
      </c>
      <c r="N1278" s="51">
        <f t="shared" si="103"/>
        <v>4.9981883889668239</v>
      </c>
    </row>
    <row r="1279" spans="1:14" x14ac:dyDescent="0.2">
      <c r="A1279" s="3" t="s">
        <v>111</v>
      </c>
      <c r="B1279" s="3" t="s">
        <v>143</v>
      </c>
      <c r="C1279" s="41" t="str">
        <f ca="1">TRIM(Table1[[#This Row],[Location]])</f>
        <v>Kompleks Bagan</v>
      </c>
      <c r="D1279" s="3" t="s">
        <v>531</v>
      </c>
      <c r="E1279" s="3" t="s">
        <v>5</v>
      </c>
      <c r="F1279" s="8" t="s">
        <v>118</v>
      </c>
      <c r="I1279" s="9">
        <v>43983</v>
      </c>
      <c r="J1279" s="106">
        <f t="shared" si="102"/>
        <v>473429.05352999998</v>
      </c>
      <c r="K1279" s="50">
        <v>18.75</v>
      </c>
      <c r="L1279" s="50">
        <v>27.97</v>
      </c>
      <c r="M1279" s="50">
        <v>23.36</v>
      </c>
      <c r="N1279" s="51">
        <f t="shared" si="103"/>
        <v>2.1702171146145912</v>
      </c>
    </row>
    <row r="1280" spans="1:14" x14ac:dyDescent="0.2">
      <c r="A1280" s="3" t="s">
        <v>111</v>
      </c>
      <c r="B1280" s="3" t="s">
        <v>143</v>
      </c>
      <c r="C1280" s="41" t="str">
        <f ca="1">TRIM(Table1[[#This Row],[Location]])</f>
        <v>Kompleks Bagan</v>
      </c>
      <c r="D1280" s="3" t="s">
        <v>531</v>
      </c>
      <c r="E1280" s="3" t="s">
        <v>5</v>
      </c>
      <c r="F1280" s="8">
        <v>1</v>
      </c>
      <c r="I1280" s="9">
        <v>47392</v>
      </c>
      <c r="J1280" s="106">
        <f t="shared" si="102"/>
        <v>510123.22271999996</v>
      </c>
      <c r="K1280" s="50">
        <v>12.19</v>
      </c>
      <c r="L1280" s="50">
        <v>30.17</v>
      </c>
      <c r="M1280" s="50">
        <v>21.18</v>
      </c>
      <c r="N1280" s="51">
        <f t="shared" si="103"/>
        <v>1.9676882914185378</v>
      </c>
    </row>
    <row r="1281" spans="1:14" x14ac:dyDescent="0.2">
      <c r="A1281" s="3" t="s">
        <v>111</v>
      </c>
      <c r="B1281" s="3" t="s">
        <v>143</v>
      </c>
      <c r="C1281" s="41" t="str">
        <f ca="1">TRIM(Table1[[#This Row],[Location]])</f>
        <v>Lotus Bagan Ajam</v>
      </c>
      <c r="D1281" s="3" t="s">
        <v>531</v>
      </c>
      <c r="E1281" s="3" t="s">
        <v>5</v>
      </c>
      <c r="F1281" s="8" t="s">
        <v>144</v>
      </c>
      <c r="G1281" s="98">
        <v>22</v>
      </c>
      <c r="H1281" s="8">
        <v>147</v>
      </c>
      <c r="I1281" s="9">
        <v>84.5</v>
      </c>
      <c r="J1281" s="106">
        <f t="shared" si="102"/>
        <v>909.55039499999998</v>
      </c>
      <c r="K1281" s="50">
        <v>43.04</v>
      </c>
      <c r="L1281" s="50">
        <v>97.93</v>
      </c>
      <c r="M1281" s="50">
        <v>70.484999999999999</v>
      </c>
      <c r="N1281" s="51">
        <f t="shared" si="103"/>
        <v>6.5482771114558851</v>
      </c>
    </row>
    <row r="1282" spans="1:14" x14ac:dyDescent="0.2">
      <c r="A1282" s="3" t="s">
        <v>111</v>
      </c>
      <c r="B1282" s="3" t="s">
        <v>143</v>
      </c>
      <c r="C1282" s="41" t="str">
        <f ca="1">TRIM(Table1[[#This Row],[Location]])</f>
        <v>Lotus Bagan Ajam</v>
      </c>
      <c r="D1282" s="3" t="s">
        <v>531</v>
      </c>
      <c r="E1282" s="3" t="s">
        <v>5</v>
      </c>
      <c r="F1282" s="8" t="s">
        <v>144</v>
      </c>
      <c r="G1282" s="98">
        <v>34</v>
      </c>
      <c r="H1282" s="8">
        <v>44</v>
      </c>
      <c r="I1282" s="9">
        <v>39</v>
      </c>
      <c r="J1282" s="106">
        <f t="shared" ref="J1282:J1345" si="104">I1282*10.76391</f>
        <v>419.79248999999999</v>
      </c>
      <c r="K1282" s="50">
        <v>116.2</v>
      </c>
      <c r="L1282" s="50">
        <v>134.51</v>
      </c>
      <c r="M1282" s="50">
        <v>125.35499999999999</v>
      </c>
      <c r="N1282" s="51">
        <f t="shared" ref="N1282:N1345" si="105">M1282/10.7639</f>
        <v>11.645871849422607</v>
      </c>
    </row>
    <row r="1283" spans="1:14" x14ac:dyDescent="0.2">
      <c r="A1283" s="3" t="s">
        <v>111</v>
      </c>
      <c r="B1283" s="3" t="s">
        <v>143</v>
      </c>
      <c r="C1283" s="41" t="str">
        <f ca="1">TRIM(Table1[[#This Row],[Location]])</f>
        <v>Lotus Bagan Ajam</v>
      </c>
      <c r="D1283" s="3" t="s">
        <v>531</v>
      </c>
      <c r="E1283" s="3" t="s">
        <v>5</v>
      </c>
      <c r="F1283" s="8" t="s">
        <v>145</v>
      </c>
      <c r="G1283" s="98">
        <v>121</v>
      </c>
      <c r="H1283" s="8">
        <v>208</v>
      </c>
      <c r="I1283" s="9">
        <v>164.5</v>
      </c>
      <c r="J1283" s="106">
        <f t="shared" si="104"/>
        <v>1770.6631949999999</v>
      </c>
      <c r="K1283" s="50">
        <v>19.37</v>
      </c>
      <c r="L1283" s="50">
        <v>31.21</v>
      </c>
      <c r="M1283" s="50">
        <v>25.29</v>
      </c>
      <c r="N1283" s="51">
        <f t="shared" si="105"/>
        <v>2.3495201553340332</v>
      </c>
    </row>
    <row r="1284" spans="1:14" x14ac:dyDescent="0.2">
      <c r="A1284" s="3" t="s">
        <v>111</v>
      </c>
      <c r="B1284" s="3" t="s">
        <v>143</v>
      </c>
      <c r="C1284" s="41" t="str">
        <f ca="1">TRIM(Table1[[#This Row],[Location]])</f>
        <v>Lotus Bagan Ajam</v>
      </c>
      <c r="D1284" s="3" t="s">
        <v>531</v>
      </c>
      <c r="E1284" s="3" t="s">
        <v>5</v>
      </c>
      <c r="F1284" s="8" t="s">
        <v>145</v>
      </c>
      <c r="I1284" s="9">
        <v>755</v>
      </c>
      <c r="J1284" s="106">
        <f t="shared" si="104"/>
        <v>8126.7520499999991</v>
      </c>
      <c r="K1284" s="50">
        <v>0</v>
      </c>
      <c r="L1284" s="50">
        <v>0</v>
      </c>
      <c r="M1284" s="50">
        <v>21.52</v>
      </c>
      <c r="N1284" s="51">
        <f t="shared" si="105"/>
        <v>1.9992753555867298</v>
      </c>
    </row>
    <row r="1285" spans="1:14" x14ac:dyDescent="0.2">
      <c r="A1285" s="3" t="s">
        <v>111</v>
      </c>
      <c r="B1285" s="3" t="s">
        <v>143</v>
      </c>
      <c r="C1285" s="41" t="str">
        <f ca="1">TRIM(Table1[[#This Row],[Location]])</f>
        <v>Penang Sentral</v>
      </c>
      <c r="D1285" s="3" t="s">
        <v>531</v>
      </c>
      <c r="E1285" s="3" t="s">
        <v>5</v>
      </c>
      <c r="F1285" s="8" t="s">
        <v>146</v>
      </c>
      <c r="G1285" s="98">
        <v>15</v>
      </c>
      <c r="H1285" s="8">
        <v>59</v>
      </c>
      <c r="I1285" s="9">
        <v>37</v>
      </c>
      <c r="J1285" s="106">
        <f t="shared" si="104"/>
        <v>398.26466999999997</v>
      </c>
      <c r="K1285" s="50">
        <v>113.75</v>
      </c>
      <c r="L1285" s="50">
        <v>247.54</v>
      </c>
      <c r="M1285" s="50">
        <v>180.64499999999998</v>
      </c>
      <c r="N1285" s="51">
        <f t="shared" si="105"/>
        <v>16.782485901950036</v>
      </c>
    </row>
    <row r="1286" spans="1:14" x14ac:dyDescent="0.2">
      <c r="A1286" s="3" t="s">
        <v>111</v>
      </c>
      <c r="B1286" s="3" t="s">
        <v>143</v>
      </c>
      <c r="C1286" s="41" t="str">
        <f ca="1">TRIM(Table1[[#This Row],[Location]])</f>
        <v>Penang Sentral</v>
      </c>
      <c r="D1286" s="3" t="s">
        <v>531</v>
      </c>
      <c r="E1286" s="3" t="s">
        <v>5</v>
      </c>
      <c r="F1286" s="8" t="s">
        <v>146</v>
      </c>
      <c r="G1286" s="98">
        <v>92</v>
      </c>
      <c r="H1286" s="8">
        <v>138</v>
      </c>
      <c r="I1286" s="9">
        <v>115</v>
      </c>
      <c r="J1286" s="106">
        <f t="shared" si="104"/>
        <v>1237.8496499999999</v>
      </c>
      <c r="K1286" s="50">
        <v>129.13</v>
      </c>
      <c r="L1286" s="50">
        <v>160.71</v>
      </c>
      <c r="M1286" s="50">
        <v>144.92000000000002</v>
      </c>
      <c r="N1286" s="51">
        <f t="shared" si="105"/>
        <v>13.463521586042235</v>
      </c>
    </row>
    <row r="1287" spans="1:14" x14ac:dyDescent="0.2">
      <c r="A1287" s="3" t="s">
        <v>111</v>
      </c>
      <c r="B1287" s="3" t="s">
        <v>143</v>
      </c>
      <c r="C1287" s="41" t="str">
        <f ca="1">TRIM(Table1[[#This Row],[Location]])</f>
        <v>Penang Sentral</v>
      </c>
      <c r="D1287" s="3" t="s">
        <v>531</v>
      </c>
      <c r="E1287" s="3" t="s">
        <v>5</v>
      </c>
      <c r="F1287" s="8" t="s">
        <v>146</v>
      </c>
      <c r="G1287" s="98">
        <v>199</v>
      </c>
      <c r="H1287" s="8">
        <v>357</v>
      </c>
      <c r="I1287" s="9">
        <v>278</v>
      </c>
      <c r="J1287" s="106">
        <f t="shared" si="104"/>
        <v>2992.3669799999998</v>
      </c>
      <c r="K1287" s="50">
        <v>68.27</v>
      </c>
      <c r="L1287" s="50">
        <v>75.33</v>
      </c>
      <c r="M1287" s="50">
        <v>71.8</v>
      </c>
      <c r="N1287" s="51">
        <f t="shared" si="105"/>
        <v>6.6704447272828622</v>
      </c>
    </row>
    <row r="1288" spans="1:14" x14ac:dyDescent="0.2">
      <c r="A1288" s="3" t="s">
        <v>111</v>
      </c>
      <c r="B1288" s="3" t="s">
        <v>143</v>
      </c>
      <c r="C1288" s="41" t="str">
        <f ca="1">TRIM(Table1[[#This Row],[Location]])</f>
        <v>Penang Sentral</v>
      </c>
      <c r="D1288" s="3" t="s">
        <v>531</v>
      </c>
      <c r="E1288" s="3" t="s">
        <v>5</v>
      </c>
      <c r="F1288" s="8" t="s">
        <v>147</v>
      </c>
      <c r="G1288" s="98">
        <v>60</v>
      </c>
      <c r="H1288" s="8">
        <v>66</v>
      </c>
      <c r="I1288" s="9">
        <v>63</v>
      </c>
      <c r="J1288" s="106">
        <f t="shared" si="104"/>
        <v>678.12632999999994</v>
      </c>
      <c r="K1288" s="50">
        <v>23.79</v>
      </c>
      <c r="L1288" s="50">
        <v>161.41999999999999</v>
      </c>
      <c r="M1288" s="50">
        <v>92.60499999999999</v>
      </c>
      <c r="N1288" s="51">
        <f t="shared" si="105"/>
        <v>8.603294344986482</v>
      </c>
    </row>
    <row r="1289" spans="1:14" x14ac:dyDescent="0.2">
      <c r="A1289" s="3" t="s">
        <v>111</v>
      </c>
      <c r="B1289" s="3" t="s">
        <v>143</v>
      </c>
      <c r="C1289" s="41" t="str">
        <f ca="1">TRIM(Table1[[#This Row],[Location]])</f>
        <v>Penang Sentral</v>
      </c>
      <c r="D1289" s="3" t="s">
        <v>531</v>
      </c>
      <c r="E1289" s="3" t="s">
        <v>5</v>
      </c>
      <c r="F1289" s="8" t="s">
        <v>147</v>
      </c>
      <c r="G1289" s="98">
        <v>81</v>
      </c>
      <c r="H1289" s="8">
        <v>143</v>
      </c>
      <c r="I1289" s="9">
        <v>112</v>
      </c>
      <c r="J1289" s="106">
        <f t="shared" si="104"/>
        <v>1205.55792</v>
      </c>
      <c r="K1289" s="50">
        <v>86.09</v>
      </c>
      <c r="L1289" s="50">
        <v>107.61</v>
      </c>
      <c r="M1289" s="50">
        <v>96.85</v>
      </c>
      <c r="N1289" s="51">
        <f t="shared" si="105"/>
        <v>8.9976681314393474</v>
      </c>
    </row>
    <row r="1290" spans="1:14" x14ac:dyDescent="0.2">
      <c r="A1290" s="3" t="s">
        <v>111</v>
      </c>
      <c r="B1290" s="3" t="s">
        <v>143</v>
      </c>
      <c r="C1290" s="41" t="str">
        <f ca="1">TRIM(Table1[[#This Row],[Location]])</f>
        <v>Penang Sentral</v>
      </c>
      <c r="D1290" s="3" t="s">
        <v>531</v>
      </c>
      <c r="E1290" s="3" t="s">
        <v>5</v>
      </c>
      <c r="F1290" s="8" t="s">
        <v>147</v>
      </c>
      <c r="I1290" s="9">
        <v>619</v>
      </c>
      <c r="J1290" s="106">
        <f t="shared" si="104"/>
        <v>6662.8602899999996</v>
      </c>
      <c r="K1290" s="50">
        <v>0</v>
      </c>
      <c r="L1290" s="50">
        <v>0</v>
      </c>
      <c r="M1290" s="50">
        <v>14</v>
      </c>
      <c r="N1290" s="51">
        <f t="shared" si="105"/>
        <v>1.3006438186902518</v>
      </c>
    </row>
    <row r="1291" spans="1:14" x14ac:dyDescent="0.2">
      <c r="A1291" s="3" t="s">
        <v>111</v>
      </c>
      <c r="B1291" s="3" t="s">
        <v>143</v>
      </c>
      <c r="C1291" s="41" t="str">
        <f ca="1">TRIM(Table1[[#This Row],[Location]])</f>
        <v>Penang Sentral</v>
      </c>
      <c r="D1291" s="3" t="s">
        <v>531</v>
      </c>
      <c r="E1291" s="3" t="s">
        <v>5</v>
      </c>
      <c r="F1291" s="8" t="s">
        <v>148</v>
      </c>
      <c r="I1291" s="9">
        <v>816</v>
      </c>
      <c r="J1291" s="106">
        <f t="shared" si="104"/>
        <v>8783.3505599999989</v>
      </c>
      <c r="K1291" s="50">
        <v>0</v>
      </c>
      <c r="L1291" s="50">
        <v>0</v>
      </c>
      <c r="M1291" s="50">
        <v>24</v>
      </c>
      <c r="N1291" s="51">
        <f t="shared" si="105"/>
        <v>2.2296751177547174</v>
      </c>
    </row>
    <row r="1292" spans="1:14" x14ac:dyDescent="0.2">
      <c r="A1292" s="3" t="s">
        <v>111</v>
      </c>
      <c r="B1292" s="3" t="s">
        <v>143</v>
      </c>
      <c r="C1292" s="41" t="str">
        <f ca="1">TRIM(Table1[[#This Row],[Location]])</f>
        <v>Penang Sentral</v>
      </c>
      <c r="D1292" s="3" t="s">
        <v>531</v>
      </c>
      <c r="E1292" s="3" t="s">
        <v>5</v>
      </c>
      <c r="F1292" s="8" t="s">
        <v>149</v>
      </c>
      <c r="I1292" s="9">
        <v>4954</v>
      </c>
      <c r="J1292" s="106">
        <f t="shared" si="104"/>
        <v>53324.410139999993</v>
      </c>
      <c r="K1292" s="50">
        <v>0</v>
      </c>
      <c r="L1292" s="50">
        <v>0</v>
      </c>
      <c r="M1292" s="50">
        <v>25</v>
      </c>
      <c r="N1292" s="51">
        <f t="shared" si="105"/>
        <v>2.3225782476611636</v>
      </c>
    </row>
    <row r="1293" spans="1:14" x14ac:dyDescent="0.2">
      <c r="A1293" s="3" t="s">
        <v>111</v>
      </c>
      <c r="B1293" s="3" t="s">
        <v>117</v>
      </c>
      <c r="C1293" s="41" t="str">
        <f ca="1">TRIM(Table1[[#This Row],[Location]])</f>
        <v>Wisma Choo</v>
      </c>
      <c r="D1293" s="3" t="s">
        <v>532</v>
      </c>
      <c r="E1293" s="3" t="s">
        <v>5</v>
      </c>
      <c r="F1293" s="8" t="s">
        <v>124</v>
      </c>
      <c r="I1293" s="9">
        <v>38</v>
      </c>
      <c r="J1293" s="106">
        <f t="shared" si="104"/>
        <v>409.02857999999998</v>
      </c>
      <c r="K1293" s="50">
        <v>32.29</v>
      </c>
      <c r="L1293" s="50">
        <v>34.44</v>
      </c>
      <c r="M1293" s="50">
        <v>33.364999999999995</v>
      </c>
      <c r="N1293" s="51">
        <f t="shared" si="105"/>
        <v>3.0997129293285886</v>
      </c>
    </row>
    <row r="1294" spans="1:14" x14ac:dyDescent="0.2">
      <c r="A1294" s="3" t="s">
        <v>111</v>
      </c>
      <c r="B1294" s="3" t="s">
        <v>117</v>
      </c>
      <c r="C1294" s="41" t="str">
        <f ca="1">TRIM(Table1[[#This Row],[Location]])</f>
        <v>Wisma Choo</v>
      </c>
      <c r="D1294" s="3" t="s">
        <v>532</v>
      </c>
      <c r="E1294" s="3" t="s">
        <v>5</v>
      </c>
      <c r="F1294" s="8" t="s">
        <v>127</v>
      </c>
      <c r="G1294" s="98">
        <v>27</v>
      </c>
      <c r="H1294" s="8">
        <v>49</v>
      </c>
      <c r="I1294" s="9">
        <v>38</v>
      </c>
      <c r="J1294" s="106">
        <f t="shared" si="104"/>
        <v>409.02857999999998</v>
      </c>
      <c r="K1294" s="50">
        <v>0</v>
      </c>
      <c r="L1294" s="50">
        <v>0</v>
      </c>
      <c r="M1294" s="50">
        <v>18.3</v>
      </c>
      <c r="N1294" s="51">
        <f t="shared" si="105"/>
        <v>1.7001272772879719</v>
      </c>
    </row>
    <row r="1295" spans="1:14" x14ac:dyDescent="0.2">
      <c r="A1295" s="3" t="s">
        <v>111</v>
      </c>
      <c r="B1295" s="3" t="s">
        <v>116</v>
      </c>
      <c r="C1295" s="41" t="str">
        <f ca="1">TRIM(Table1[[#This Row],[Location]])</f>
        <v>Queensbay Mall</v>
      </c>
      <c r="D1295" s="3" t="s">
        <v>532</v>
      </c>
      <c r="E1295" s="3" t="s">
        <v>5</v>
      </c>
      <c r="F1295" s="8" t="s">
        <v>141</v>
      </c>
      <c r="G1295" s="98">
        <v>49</v>
      </c>
      <c r="H1295" s="8">
        <v>135</v>
      </c>
      <c r="I1295" s="9">
        <v>92</v>
      </c>
      <c r="J1295" s="106">
        <f t="shared" si="104"/>
        <v>990.27971999999988</v>
      </c>
      <c r="K1295" s="50">
        <v>170</v>
      </c>
      <c r="L1295" s="50">
        <v>273</v>
      </c>
      <c r="M1295" s="50">
        <v>221.5</v>
      </c>
      <c r="N1295" s="51">
        <f t="shared" si="105"/>
        <v>20.57804327427791</v>
      </c>
    </row>
    <row r="1296" spans="1:14" x14ac:dyDescent="0.2">
      <c r="A1296" s="3" t="s">
        <v>111</v>
      </c>
      <c r="B1296" s="3" t="s">
        <v>116</v>
      </c>
      <c r="C1296" s="41" t="str">
        <f ca="1">TRIM(Table1[[#This Row],[Location]])</f>
        <v>Queensbay Mall</v>
      </c>
      <c r="D1296" s="3" t="s">
        <v>532</v>
      </c>
      <c r="E1296" s="3" t="s">
        <v>5</v>
      </c>
      <c r="F1296" s="8" t="s">
        <v>118</v>
      </c>
      <c r="G1296" s="98">
        <v>112</v>
      </c>
      <c r="H1296" s="8">
        <v>117</v>
      </c>
      <c r="I1296" s="9">
        <v>114.5</v>
      </c>
      <c r="J1296" s="106">
        <f t="shared" si="104"/>
        <v>1232.4676949999998</v>
      </c>
      <c r="K1296" s="50">
        <v>221.82</v>
      </c>
      <c r="L1296" s="50">
        <v>227.2</v>
      </c>
      <c r="M1296" s="50">
        <v>224.51</v>
      </c>
      <c r="N1296" s="51">
        <f t="shared" si="105"/>
        <v>20.857681695296314</v>
      </c>
    </row>
    <row r="1297" spans="1:14" x14ac:dyDescent="0.2">
      <c r="A1297" s="3" t="s">
        <v>111</v>
      </c>
      <c r="B1297" s="3" t="s">
        <v>116</v>
      </c>
      <c r="C1297" s="41" t="str">
        <f ca="1">TRIM(Table1[[#This Row],[Location]])</f>
        <v>Queensbay Mall</v>
      </c>
      <c r="D1297" s="3" t="s">
        <v>532</v>
      </c>
      <c r="E1297" s="3" t="s">
        <v>5</v>
      </c>
      <c r="F1297" s="8" t="s">
        <v>150</v>
      </c>
      <c r="G1297" s="98">
        <v>82</v>
      </c>
      <c r="H1297" s="8">
        <v>106</v>
      </c>
      <c r="I1297" s="9">
        <v>94</v>
      </c>
      <c r="J1297" s="106">
        <f t="shared" si="104"/>
        <v>1011.8075399999999</v>
      </c>
      <c r="K1297" s="50">
        <v>188</v>
      </c>
      <c r="L1297" s="50">
        <v>265</v>
      </c>
      <c r="M1297" s="50">
        <v>226.5</v>
      </c>
      <c r="N1297" s="51">
        <f t="shared" si="105"/>
        <v>21.042558923810144</v>
      </c>
    </row>
    <row r="1298" spans="1:14" x14ac:dyDescent="0.2">
      <c r="A1298" s="3" t="s">
        <v>111</v>
      </c>
      <c r="B1298" s="3" t="s">
        <v>116</v>
      </c>
      <c r="C1298" s="41" t="str">
        <f ca="1">TRIM(Table1[[#This Row],[Location]])</f>
        <v>Queensbay Mall</v>
      </c>
      <c r="D1298" s="3" t="s">
        <v>532</v>
      </c>
      <c r="E1298" s="3" t="s">
        <v>5</v>
      </c>
      <c r="F1298" s="8" t="s">
        <v>120</v>
      </c>
      <c r="G1298" s="98">
        <v>31</v>
      </c>
      <c r="H1298" s="8">
        <v>143</v>
      </c>
      <c r="I1298" s="9">
        <v>87</v>
      </c>
      <c r="J1298" s="106">
        <f t="shared" si="104"/>
        <v>936.46016999999995</v>
      </c>
      <c r="K1298" s="50">
        <v>118</v>
      </c>
      <c r="L1298" s="50">
        <v>181</v>
      </c>
      <c r="M1298" s="50">
        <v>149.5</v>
      </c>
      <c r="N1298" s="51">
        <f t="shared" si="105"/>
        <v>13.88901792101376</v>
      </c>
    </row>
    <row r="1299" spans="1:14" x14ac:dyDescent="0.2">
      <c r="A1299" s="3" t="s">
        <v>111</v>
      </c>
      <c r="B1299" s="3" t="s">
        <v>116</v>
      </c>
      <c r="C1299" s="41" t="str">
        <f ca="1">TRIM(Table1[[#This Row],[Location]])</f>
        <v>Queensbay Mall</v>
      </c>
      <c r="D1299" s="3" t="s">
        <v>532</v>
      </c>
      <c r="E1299" s="3" t="s">
        <v>5</v>
      </c>
      <c r="F1299" s="8" t="s">
        <v>151</v>
      </c>
      <c r="G1299" s="98">
        <v>31</v>
      </c>
      <c r="H1299" s="8">
        <v>93</v>
      </c>
      <c r="I1299" s="9">
        <v>62</v>
      </c>
      <c r="J1299" s="106">
        <f t="shared" si="104"/>
        <v>667.36241999999993</v>
      </c>
      <c r="K1299" s="50">
        <v>113.67</v>
      </c>
      <c r="L1299" s="50">
        <v>210</v>
      </c>
      <c r="M1299" s="50">
        <v>161.83500000000001</v>
      </c>
      <c r="N1299" s="51">
        <f t="shared" si="105"/>
        <v>15.034978028409778</v>
      </c>
    </row>
    <row r="1300" spans="1:14" x14ac:dyDescent="0.2">
      <c r="A1300" s="3" t="s">
        <v>111</v>
      </c>
      <c r="B1300" s="3" t="s">
        <v>116</v>
      </c>
      <c r="C1300" s="41" t="str">
        <f ca="1">TRIM(Table1[[#This Row],[Location]])</f>
        <v>Queensbay Mall</v>
      </c>
      <c r="D1300" s="3" t="s">
        <v>532</v>
      </c>
      <c r="E1300" s="3" t="s">
        <v>5</v>
      </c>
      <c r="F1300" s="8" t="s">
        <v>152</v>
      </c>
      <c r="I1300" s="9">
        <v>142</v>
      </c>
      <c r="J1300" s="106">
        <f t="shared" si="104"/>
        <v>1528.4752199999998</v>
      </c>
      <c r="K1300" s="50">
        <v>29.4</v>
      </c>
      <c r="L1300" s="50">
        <v>30.9</v>
      </c>
      <c r="M1300" s="50">
        <v>30.15</v>
      </c>
      <c r="N1300" s="51">
        <f t="shared" si="105"/>
        <v>2.8010293666793635</v>
      </c>
    </row>
    <row r="1301" spans="1:14" x14ac:dyDescent="0.2">
      <c r="A1301" s="3" t="s">
        <v>111</v>
      </c>
      <c r="B1301" s="3" t="s">
        <v>153</v>
      </c>
      <c r="C1301" s="41" t="str">
        <f ca="1">TRIM(Table1[[#This Row],[Location]])</f>
        <v>Lotus's Bertam</v>
      </c>
      <c r="D1301" s="3" t="s">
        <v>532</v>
      </c>
      <c r="E1301" s="3" t="s">
        <v>5</v>
      </c>
      <c r="F1301" s="8" t="s">
        <v>144</v>
      </c>
      <c r="G1301" s="98">
        <v>21</v>
      </c>
      <c r="H1301" s="8">
        <v>60</v>
      </c>
      <c r="I1301" s="9">
        <v>40.5</v>
      </c>
      <c r="J1301" s="106">
        <f t="shared" si="104"/>
        <v>435.93835499999994</v>
      </c>
      <c r="K1301" s="50">
        <v>65</v>
      </c>
      <c r="L1301" s="50">
        <v>168</v>
      </c>
      <c r="M1301" s="50">
        <v>116.5</v>
      </c>
      <c r="N1301" s="51">
        <f t="shared" si="105"/>
        <v>10.823214634101022</v>
      </c>
    </row>
    <row r="1302" spans="1:14" x14ac:dyDescent="0.2">
      <c r="A1302" s="3" t="s">
        <v>111</v>
      </c>
      <c r="B1302" s="3" t="s">
        <v>153</v>
      </c>
      <c r="C1302" s="41" t="str">
        <f ca="1">TRIM(Table1[[#This Row],[Location]])</f>
        <v>Lotus's Bertam</v>
      </c>
      <c r="D1302" s="3" t="s">
        <v>532</v>
      </c>
      <c r="E1302" s="3" t="s">
        <v>5</v>
      </c>
      <c r="F1302" s="8" t="s">
        <v>154</v>
      </c>
      <c r="G1302" s="98">
        <v>32</v>
      </c>
      <c r="H1302" s="8">
        <v>91</v>
      </c>
      <c r="I1302" s="9">
        <v>61.5</v>
      </c>
      <c r="J1302" s="106">
        <f t="shared" si="104"/>
        <v>661.98046499999998</v>
      </c>
      <c r="K1302" s="50">
        <v>59</v>
      </c>
      <c r="L1302" s="50">
        <v>143</v>
      </c>
      <c r="M1302" s="50">
        <v>101</v>
      </c>
      <c r="N1302" s="51">
        <f t="shared" si="105"/>
        <v>9.3832161205511024</v>
      </c>
    </row>
    <row r="1303" spans="1:14" x14ac:dyDescent="0.2">
      <c r="A1303" s="3" t="s">
        <v>111</v>
      </c>
      <c r="B1303" s="3" t="s">
        <v>153</v>
      </c>
      <c r="C1303" s="41" t="str">
        <f ca="1">TRIM(Table1[[#This Row],[Location]])</f>
        <v>Lotus's Bertam</v>
      </c>
      <c r="D1303" s="3" t="s">
        <v>532</v>
      </c>
      <c r="E1303" s="3" t="s">
        <v>5</v>
      </c>
      <c r="F1303" s="8" t="s">
        <v>145</v>
      </c>
      <c r="G1303" s="98">
        <v>116</v>
      </c>
      <c r="H1303" s="8">
        <v>398</v>
      </c>
      <c r="I1303" s="9">
        <v>257</v>
      </c>
      <c r="J1303" s="106">
        <f t="shared" si="104"/>
        <v>2766.3248699999999</v>
      </c>
      <c r="K1303" s="50">
        <v>16.89</v>
      </c>
      <c r="L1303" s="50">
        <v>30.13</v>
      </c>
      <c r="M1303" s="50">
        <v>23.509999999999998</v>
      </c>
      <c r="N1303" s="51">
        <f t="shared" si="105"/>
        <v>2.1841525841005582</v>
      </c>
    </row>
    <row r="1304" spans="1:14" x14ac:dyDescent="0.2">
      <c r="A1304" s="3" t="s">
        <v>111</v>
      </c>
      <c r="B1304" s="3" t="s">
        <v>153</v>
      </c>
      <c r="C1304" s="41" t="str">
        <f ca="1">TRIM(Table1[[#This Row],[Location]])</f>
        <v>Sunshine Bertam</v>
      </c>
      <c r="D1304" s="3" t="s">
        <v>532</v>
      </c>
      <c r="E1304" s="3" t="s">
        <v>5</v>
      </c>
      <c r="F1304" s="8" t="s">
        <v>118</v>
      </c>
      <c r="I1304" s="9">
        <v>21094</v>
      </c>
      <c r="J1304" s="106">
        <f t="shared" si="104"/>
        <v>227053.91753999999</v>
      </c>
      <c r="K1304" s="50">
        <v>22.95</v>
      </c>
      <c r="L1304" s="50">
        <v>72</v>
      </c>
      <c r="M1304" s="50">
        <v>47.475000000000001</v>
      </c>
      <c r="N1304" s="51">
        <f t="shared" si="105"/>
        <v>4.41057609230855</v>
      </c>
    </row>
    <row r="1305" spans="1:14" x14ac:dyDescent="0.2">
      <c r="A1305" s="3" t="s">
        <v>111</v>
      </c>
      <c r="B1305" s="3" t="s">
        <v>153</v>
      </c>
      <c r="C1305" s="41" t="str">
        <f ca="1">TRIM(Table1[[#This Row],[Location]])</f>
        <v>Sunshine Bertam</v>
      </c>
      <c r="D1305" s="3" t="s">
        <v>532</v>
      </c>
      <c r="E1305" s="3" t="s">
        <v>5</v>
      </c>
      <c r="F1305" s="8" t="s">
        <v>118</v>
      </c>
      <c r="G1305" s="98">
        <v>86</v>
      </c>
      <c r="H1305" s="8">
        <v>424</v>
      </c>
      <c r="I1305" s="9">
        <v>255</v>
      </c>
      <c r="J1305" s="106">
        <f t="shared" si="104"/>
        <v>2744.7970499999997</v>
      </c>
      <c r="K1305" s="50">
        <v>10.18</v>
      </c>
      <c r="L1305" s="50">
        <v>115.96</v>
      </c>
      <c r="M1305" s="50">
        <v>63.069999999999993</v>
      </c>
      <c r="N1305" s="51">
        <f t="shared" si="105"/>
        <v>5.859400403199583</v>
      </c>
    </row>
    <row r="1306" spans="1:14" x14ac:dyDescent="0.2">
      <c r="A1306" s="3" t="s">
        <v>111</v>
      </c>
      <c r="B1306" s="3" t="s">
        <v>153</v>
      </c>
      <c r="C1306" s="41" t="str">
        <f ca="1">TRIM(Table1[[#This Row],[Location]])</f>
        <v>Sunshine Bertam</v>
      </c>
      <c r="D1306" s="3" t="s">
        <v>532</v>
      </c>
      <c r="E1306" s="3" t="s">
        <v>5</v>
      </c>
      <c r="F1306" s="8" t="s">
        <v>118</v>
      </c>
      <c r="G1306" s="98">
        <v>18</v>
      </c>
      <c r="H1306" s="8">
        <v>123</v>
      </c>
      <c r="I1306" s="9">
        <v>70.5</v>
      </c>
      <c r="J1306" s="106">
        <f t="shared" si="104"/>
        <v>758.85565499999996</v>
      </c>
      <c r="K1306" s="50">
        <v>116</v>
      </c>
      <c r="L1306" s="50">
        <v>170.84</v>
      </c>
      <c r="M1306" s="50">
        <v>143.42000000000002</v>
      </c>
      <c r="N1306" s="51">
        <f t="shared" si="105"/>
        <v>13.324166891182566</v>
      </c>
    </row>
    <row r="1307" spans="1:14" x14ac:dyDescent="0.2">
      <c r="A1307" s="3" t="s">
        <v>111</v>
      </c>
      <c r="B1307" s="3" t="s">
        <v>153</v>
      </c>
      <c r="C1307" s="41" t="str">
        <f ca="1">TRIM(Table1[[#This Row],[Location]])</f>
        <v>Sunshine Bertam</v>
      </c>
      <c r="D1307" s="3" t="s">
        <v>532</v>
      </c>
      <c r="E1307" s="3" t="s">
        <v>5</v>
      </c>
      <c r="F1307" s="8">
        <v>1</v>
      </c>
      <c r="I1307" s="9">
        <v>3152</v>
      </c>
      <c r="J1307" s="106">
        <f t="shared" si="104"/>
        <v>33927.844319999997</v>
      </c>
      <c r="K1307" s="50">
        <v>0</v>
      </c>
      <c r="L1307" s="50">
        <v>0</v>
      </c>
      <c r="M1307" s="50">
        <v>4.76</v>
      </c>
      <c r="N1307" s="51">
        <f t="shared" si="105"/>
        <v>0.44221889835468559</v>
      </c>
    </row>
    <row r="1308" spans="1:14" x14ac:dyDescent="0.2">
      <c r="A1308" s="3" t="s">
        <v>111</v>
      </c>
      <c r="B1308" s="3" t="s">
        <v>155</v>
      </c>
      <c r="C1308" s="41" t="str">
        <f ca="1">TRIM(Table1[[#This Row],[Location]])</f>
        <v>Sunway Carnivall</v>
      </c>
      <c r="D1308" s="3" t="s">
        <v>532</v>
      </c>
      <c r="E1308" s="3" t="s">
        <v>5</v>
      </c>
      <c r="F1308" s="8" t="s">
        <v>44</v>
      </c>
      <c r="G1308" s="98">
        <v>18</v>
      </c>
      <c r="H1308" s="8">
        <v>87</v>
      </c>
      <c r="I1308" s="9">
        <v>52.5</v>
      </c>
      <c r="J1308" s="106">
        <f t="shared" si="104"/>
        <v>565.10527500000001</v>
      </c>
      <c r="K1308" s="50">
        <v>57.57</v>
      </c>
      <c r="L1308" s="50">
        <v>301.31</v>
      </c>
      <c r="M1308" s="50">
        <v>179.44</v>
      </c>
      <c r="N1308" s="51">
        <f t="shared" si="105"/>
        <v>16.67053763041277</v>
      </c>
    </row>
    <row r="1309" spans="1:14" x14ac:dyDescent="0.2">
      <c r="A1309" s="3" t="s">
        <v>111</v>
      </c>
      <c r="B1309" s="3" t="s">
        <v>155</v>
      </c>
      <c r="C1309" s="41" t="str">
        <f ca="1">TRIM(Table1[[#This Row],[Location]])</f>
        <v>Sunway Carnivall</v>
      </c>
      <c r="D1309" s="3" t="s">
        <v>532</v>
      </c>
      <c r="E1309" s="3" t="s">
        <v>5</v>
      </c>
      <c r="F1309" s="8" t="s">
        <v>44</v>
      </c>
      <c r="G1309" s="98">
        <v>69</v>
      </c>
      <c r="H1309" s="8">
        <v>234</v>
      </c>
      <c r="I1309" s="9">
        <v>151.5</v>
      </c>
      <c r="J1309" s="106">
        <f t="shared" si="104"/>
        <v>1630.7323649999998</v>
      </c>
      <c r="K1309" s="50">
        <v>43.04</v>
      </c>
      <c r="L1309" s="50">
        <v>172.18</v>
      </c>
      <c r="M1309" s="50">
        <v>107.61</v>
      </c>
      <c r="N1309" s="51">
        <f t="shared" si="105"/>
        <v>9.9973058092327136</v>
      </c>
    </row>
    <row r="1310" spans="1:14" x14ac:dyDescent="0.2">
      <c r="A1310" s="3" t="s">
        <v>111</v>
      </c>
      <c r="B1310" s="3" t="s">
        <v>155</v>
      </c>
      <c r="C1310" s="41" t="str">
        <f ca="1">TRIM(Table1[[#This Row],[Location]])</f>
        <v>Sunway Carnivall</v>
      </c>
      <c r="D1310" s="3" t="s">
        <v>532</v>
      </c>
      <c r="E1310" s="3" t="s">
        <v>5</v>
      </c>
      <c r="F1310" s="8" t="s">
        <v>44</v>
      </c>
      <c r="G1310" s="98">
        <v>564</v>
      </c>
      <c r="H1310" s="8">
        <v>1458</v>
      </c>
      <c r="I1310" s="9">
        <v>1011</v>
      </c>
      <c r="J1310" s="106">
        <f t="shared" si="104"/>
        <v>10882.31301</v>
      </c>
      <c r="K1310" s="50">
        <v>10.76</v>
      </c>
      <c r="L1310" s="50">
        <v>30.13</v>
      </c>
      <c r="M1310" s="50">
        <v>20.445</v>
      </c>
      <c r="N1310" s="51">
        <f t="shared" si="105"/>
        <v>1.8994044909372998</v>
      </c>
    </row>
    <row r="1311" spans="1:14" x14ac:dyDescent="0.2">
      <c r="A1311" s="3" t="s">
        <v>111</v>
      </c>
      <c r="B1311" s="3" t="s">
        <v>155</v>
      </c>
      <c r="C1311" s="41" t="str">
        <f ca="1">TRIM(Table1[[#This Row],[Location]])</f>
        <v>Sunway Carnivall</v>
      </c>
      <c r="D1311" s="3" t="s">
        <v>532</v>
      </c>
      <c r="E1311" s="3" t="s">
        <v>5</v>
      </c>
      <c r="F1311" s="8" t="s">
        <v>50</v>
      </c>
      <c r="I1311" s="9">
        <v>5447</v>
      </c>
      <c r="J1311" s="106">
        <f t="shared" si="104"/>
        <v>58631.017769999999</v>
      </c>
      <c r="K1311" s="50">
        <v>0</v>
      </c>
      <c r="L1311" s="50">
        <v>0</v>
      </c>
      <c r="M1311" s="50">
        <v>31.98</v>
      </c>
      <c r="N1311" s="51">
        <f t="shared" si="105"/>
        <v>2.9710420944081606</v>
      </c>
    </row>
    <row r="1312" spans="1:14" x14ac:dyDescent="0.2">
      <c r="A1312" s="3" t="s">
        <v>111</v>
      </c>
      <c r="B1312" s="3" t="s">
        <v>155</v>
      </c>
      <c r="C1312" s="41" t="str">
        <f ca="1">TRIM(Table1[[#This Row],[Location]])</f>
        <v>Sunway Carnivall</v>
      </c>
      <c r="D1312" s="3" t="s">
        <v>532</v>
      </c>
      <c r="E1312" s="3" t="s">
        <v>5</v>
      </c>
      <c r="F1312" s="8" t="s">
        <v>50</v>
      </c>
      <c r="G1312" s="98">
        <v>29</v>
      </c>
      <c r="H1312" s="8">
        <v>78</v>
      </c>
      <c r="I1312" s="9">
        <v>53.5</v>
      </c>
      <c r="J1312" s="106">
        <f t="shared" si="104"/>
        <v>575.8691849999999</v>
      </c>
      <c r="K1312" s="50">
        <v>70.91</v>
      </c>
      <c r="L1312" s="50">
        <v>419.68</v>
      </c>
      <c r="M1312" s="50">
        <v>245.29500000000002</v>
      </c>
      <c r="N1312" s="51">
        <f t="shared" si="105"/>
        <v>22.788673250401807</v>
      </c>
    </row>
    <row r="1313" spans="1:14" x14ac:dyDescent="0.2">
      <c r="A1313" s="3" t="s">
        <v>111</v>
      </c>
      <c r="B1313" s="3" t="s">
        <v>155</v>
      </c>
      <c r="C1313" s="41" t="str">
        <f ca="1">TRIM(Table1[[#This Row],[Location]])</f>
        <v>Sunway Carnivall</v>
      </c>
      <c r="D1313" s="3" t="s">
        <v>532</v>
      </c>
      <c r="E1313" s="3" t="s">
        <v>5</v>
      </c>
      <c r="F1313" s="8" t="s">
        <v>50</v>
      </c>
      <c r="G1313" s="98">
        <v>80</v>
      </c>
      <c r="H1313" s="8">
        <v>277</v>
      </c>
      <c r="I1313" s="9">
        <v>178.5</v>
      </c>
      <c r="J1313" s="106">
        <f t="shared" si="104"/>
        <v>1921.3579349999998</v>
      </c>
      <c r="K1313" s="50">
        <v>51.22</v>
      </c>
      <c r="L1313" s="50">
        <v>275.48</v>
      </c>
      <c r="M1313" s="50">
        <v>163.35000000000002</v>
      </c>
      <c r="N1313" s="51">
        <f t="shared" si="105"/>
        <v>15.175726270218046</v>
      </c>
    </row>
    <row r="1314" spans="1:14" x14ac:dyDescent="0.2">
      <c r="A1314" s="3" t="s">
        <v>111</v>
      </c>
      <c r="B1314" s="3" t="s">
        <v>155</v>
      </c>
      <c r="C1314" s="41" t="str">
        <f ca="1">TRIM(Table1[[#This Row],[Location]])</f>
        <v>Sunway Carnivall</v>
      </c>
      <c r="D1314" s="3" t="s">
        <v>532</v>
      </c>
      <c r="E1314" s="3" t="s">
        <v>5</v>
      </c>
      <c r="F1314" s="8">
        <v>1</v>
      </c>
      <c r="G1314" s="98">
        <v>19</v>
      </c>
      <c r="H1314" s="8">
        <v>87</v>
      </c>
      <c r="I1314" s="9">
        <v>53</v>
      </c>
      <c r="J1314" s="106">
        <f t="shared" si="104"/>
        <v>570.48722999999995</v>
      </c>
      <c r="K1314" s="50">
        <v>15.07</v>
      </c>
      <c r="L1314" s="50">
        <v>231.36</v>
      </c>
      <c r="M1314" s="50">
        <v>123.215</v>
      </c>
      <c r="N1314" s="51">
        <f t="shared" si="105"/>
        <v>11.447059151422811</v>
      </c>
    </row>
    <row r="1315" spans="1:14" x14ac:dyDescent="0.2">
      <c r="A1315" s="3" t="s">
        <v>111</v>
      </c>
      <c r="B1315" s="3" t="s">
        <v>155</v>
      </c>
      <c r="C1315" s="41" t="str">
        <f ca="1">TRIM(Table1[[#This Row],[Location]])</f>
        <v>Sunway Carnivall</v>
      </c>
      <c r="D1315" s="3" t="s">
        <v>532</v>
      </c>
      <c r="E1315" s="3" t="s">
        <v>5</v>
      </c>
      <c r="F1315" s="8">
        <v>1</v>
      </c>
      <c r="G1315" s="98">
        <v>100</v>
      </c>
      <c r="H1315" s="8">
        <v>507</v>
      </c>
      <c r="I1315" s="9">
        <v>303.5</v>
      </c>
      <c r="J1315" s="106">
        <f t="shared" si="104"/>
        <v>3266.846685</v>
      </c>
      <c r="K1315" s="50">
        <v>25.83</v>
      </c>
      <c r="L1315" s="50">
        <v>186.7</v>
      </c>
      <c r="M1315" s="50">
        <v>106.26499999999999</v>
      </c>
      <c r="N1315" s="51">
        <f t="shared" si="105"/>
        <v>9.8723510995085419</v>
      </c>
    </row>
    <row r="1316" spans="1:14" x14ac:dyDescent="0.2">
      <c r="A1316" s="3" t="s">
        <v>111</v>
      </c>
      <c r="B1316" s="3" t="s">
        <v>155</v>
      </c>
      <c r="C1316" s="41" t="str">
        <f ca="1">TRIM(Table1[[#This Row],[Location]])</f>
        <v>Sunway Carnivall</v>
      </c>
      <c r="D1316" s="3" t="s">
        <v>532</v>
      </c>
      <c r="E1316" s="3" t="s">
        <v>5</v>
      </c>
      <c r="F1316" s="8">
        <v>1</v>
      </c>
      <c r="I1316" s="9">
        <v>6423</v>
      </c>
      <c r="J1316" s="106">
        <f t="shared" si="104"/>
        <v>69136.593929999988</v>
      </c>
      <c r="K1316" s="50">
        <v>0</v>
      </c>
      <c r="L1316" s="50">
        <v>0</v>
      </c>
      <c r="M1316" s="50">
        <v>27</v>
      </c>
      <c r="N1316" s="51">
        <f t="shared" si="105"/>
        <v>2.5083845074740569</v>
      </c>
    </row>
    <row r="1317" spans="1:14" x14ac:dyDescent="0.2">
      <c r="A1317" s="3" t="s">
        <v>111</v>
      </c>
      <c r="B1317" s="3" t="s">
        <v>155</v>
      </c>
      <c r="C1317" s="41" t="str">
        <f ca="1">TRIM(Table1[[#This Row],[Location]])</f>
        <v>Sunway Carnivall</v>
      </c>
      <c r="D1317" s="3" t="s">
        <v>532</v>
      </c>
      <c r="E1317" s="3" t="s">
        <v>5</v>
      </c>
      <c r="F1317" s="8">
        <v>2</v>
      </c>
      <c r="G1317" s="98">
        <v>91</v>
      </c>
      <c r="H1317" s="8">
        <v>302</v>
      </c>
      <c r="I1317" s="9">
        <v>196.5</v>
      </c>
      <c r="J1317" s="106">
        <f t="shared" si="104"/>
        <v>2115.1083149999999</v>
      </c>
      <c r="K1317" s="50">
        <v>2</v>
      </c>
      <c r="L1317" s="50">
        <v>15</v>
      </c>
      <c r="M1317" s="50">
        <v>8.5</v>
      </c>
      <c r="N1317" s="51">
        <f t="shared" si="105"/>
        <v>0.78967660420479568</v>
      </c>
    </row>
    <row r="1318" spans="1:14" x14ac:dyDescent="0.2">
      <c r="A1318" s="3" t="s">
        <v>111</v>
      </c>
      <c r="B1318" s="3" t="s">
        <v>155</v>
      </c>
      <c r="C1318" s="41" t="str">
        <f ca="1">TRIM(Table1[[#This Row],[Location]])</f>
        <v>Sunway Carnivall</v>
      </c>
      <c r="D1318" s="3" t="s">
        <v>532</v>
      </c>
      <c r="E1318" s="3" t="s">
        <v>5</v>
      </c>
      <c r="F1318" s="8">
        <v>2</v>
      </c>
      <c r="G1318" s="98">
        <v>45</v>
      </c>
      <c r="H1318" s="8">
        <v>88</v>
      </c>
      <c r="I1318" s="9">
        <v>66.5</v>
      </c>
      <c r="J1318" s="106">
        <f t="shared" si="104"/>
        <v>715.80001499999992</v>
      </c>
      <c r="K1318" s="50">
        <v>2</v>
      </c>
      <c r="L1318" s="50">
        <v>21.5</v>
      </c>
      <c r="M1318" s="50">
        <v>11.75</v>
      </c>
      <c r="N1318" s="51">
        <f t="shared" si="105"/>
        <v>1.0916117764007469</v>
      </c>
    </row>
    <row r="1319" spans="1:14" x14ac:dyDescent="0.2">
      <c r="A1319" s="3" t="s">
        <v>111</v>
      </c>
      <c r="B1319" s="3" t="s">
        <v>155</v>
      </c>
      <c r="C1319" s="41" t="str">
        <f ca="1">TRIM(Table1[[#This Row],[Location]])</f>
        <v>Sunway Carnivall</v>
      </c>
      <c r="D1319" s="3" t="s">
        <v>532</v>
      </c>
      <c r="E1319" s="3" t="s">
        <v>5</v>
      </c>
      <c r="F1319" s="8">
        <v>2</v>
      </c>
      <c r="I1319" s="9">
        <v>2195</v>
      </c>
      <c r="J1319" s="106">
        <f t="shared" si="104"/>
        <v>23626.782449999999</v>
      </c>
      <c r="K1319" s="50">
        <v>0</v>
      </c>
      <c r="L1319" s="50">
        <v>0</v>
      </c>
      <c r="M1319" s="50">
        <v>2</v>
      </c>
      <c r="N1319" s="51">
        <f t="shared" si="105"/>
        <v>0.18580625981289312</v>
      </c>
    </row>
    <row r="1320" spans="1:14" x14ac:dyDescent="0.2">
      <c r="A1320" s="3" t="s">
        <v>111</v>
      </c>
      <c r="B1320" s="3" t="s">
        <v>155</v>
      </c>
      <c r="C1320" s="41" t="str">
        <f ca="1">TRIM(Table1[[#This Row],[Location]])</f>
        <v>Megamall Pinang</v>
      </c>
      <c r="D1320" s="3" t="s">
        <v>532</v>
      </c>
      <c r="E1320" s="3" t="s">
        <v>5</v>
      </c>
      <c r="F1320" s="8" t="s">
        <v>118</v>
      </c>
      <c r="G1320" s="98">
        <v>26</v>
      </c>
      <c r="H1320" s="8">
        <v>88</v>
      </c>
      <c r="I1320" s="9">
        <v>57</v>
      </c>
      <c r="J1320" s="106">
        <f t="shared" si="104"/>
        <v>613.54286999999999</v>
      </c>
      <c r="K1320" s="50">
        <v>23.13</v>
      </c>
      <c r="L1320" s="50">
        <v>33.99</v>
      </c>
      <c r="M1320" s="50">
        <v>28.560000000000002</v>
      </c>
      <c r="N1320" s="51">
        <f t="shared" si="105"/>
        <v>2.6533133901281136</v>
      </c>
    </row>
    <row r="1321" spans="1:14" x14ac:dyDescent="0.2">
      <c r="A1321" s="3" t="s">
        <v>111</v>
      </c>
      <c r="B1321" s="3" t="s">
        <v>155</v>
      </c>
      <c r="C1321" s="41" t="str">
        <f ca="1">TRIM(Table1[[#This Row],[Location]])</f>
        <v>Megamall Pinang</v>
      </c>
      <c r="D1321" s="3" t="s">
        <v>532</v>
      </c>
      <c r="E1321" s="3" t="s">
        <v>5</v>
      </c>
      <c r="F1321" s="8" t="s">
        <v>118</v>
      </c>
      <c r="G1321" s="98">
        <v>120</v>
      </c>
      <c r="H1321" s="8">
        <v>420</v>
      </c>
      <c r="I1321" s="9">
        <v>270</v>
      </c>
      <c r="J1321" s="106">
        <f t="shared" si="104"/>
        <v>2906.2556999999997</v>
      </c>
      <c r="K1321" s="50">
        <v>35.72</v>
      </c>
      <c r="L1321" s="50">
        <v>45.83</v>
      </c>
      <c r="M1321" s="50">
        <v>40.774999999999999</v>
      </c>
      <c r="N1321" s="51">
        <f t="shared" si="105"/>
        <v>3.7881251219353582</v>
      </c>
    </row>
    <row r="1322" spans="1:14" x14ac:dyDescent="0.2">
      <c r="A1322" s="3" t="s">
        <v>111</v>
      </c>
      <c r="B1322" s="3" t="s">
        <v>155</v>
      </c>
      <c r="C1322" s="41" t="str">
        <f ca="1">TRIM(Table1[[#This Row],[Location]])</f>
        <v>Megamall Pinang</v>
      </c>
      <c r="D1322" s="3" t="s">
        <v>532</v>
      </c>
      <c r="E1322" s="3" t="s">
        <v>5</v>
      </c>
      <c r="F1322" s="8">
        <v>1</v>
      </c>
      <c r="G1322" s="98">
        <v>20</v>
      </c>
      <c r="H1322" s="8">
        <v>70</v>
      </c>
      <c r="I1322" s="9">
        <v>45</v>
      </c>
      <c r="J1322" s="106">
        <f t="shared" si="104"/>
        <v>484.37594999999999</v>
      </c>
      <c r="K1322" s="50">
        <v>45</v>
      </c>
      <c r="L1322" s="50">
        <v>56.96</v>
      </c>
      <c r="M1322" s="50">
        <v>50.980000000000004</v>
      </c>
      <c r="N1322" s="51">
        <f t="shared" si="105"/>
        <v>4.7362015626306455</v>
      </c>
    </row>
    <row r="1323" spans="1:14" x14ac:dyDescent="0.2">
      <c r="A1323" s="3" t="s">
        <v>111</v>
      </c>
      <c r="B1323" s="3" t="s">
        <v>155</v>
      </c>
      <c r="C1323" s="41" t="str">
        <f ca="1">TRIM(Table1[[#This Row],[Location]])</f>
        <v>Megamall Pinang</v>
      </c>
      <c r="D1323" s="3" t="s">
        <v>532</v>
      </c>
      <c r="E1323" s="3" t="s">
        <v>5</v>
      </c>
      <c r="F1323" s="8">
        <v>1</v>
      </c>
      <c r="I1323" s="9">
        <v>120</v>
      </c>
      <c r="J1323" s="106">
        <f t="shared" si="104"/>
        <v>1291.6691999999998</v>
      </c>
      <c r="K1323" s="50">
        <v>0</v>
      </c>
      <c r="L1323" s="50">
        <v>0</v>
      </c>
      <c r="M1323" s="50">
        <v>12.5</v>
      </c>
      <c r="N1323" s="51">
        <f t="shared" si="105"/>
        <v>1.1612891238305818</v>
      </c>
    </row>
    <row r="1324" spans="1:14" x14ac:dyDescent="0.2">
      <c r="A1324" s="3" t="s">
        <v>111</v>
      </c>
      <c r="B1324" s="3" t="s">
        <v>155</v>
      </c>
      <c r="C1324" s="41" t="str">
        <f ca="1">TRIM(Table1[[#This Row],[Location]])</f>
        <v>Megamall Pinang</v>
      </c>
      <c r="D1324" s="3" t="s">
        <v>532</v>
      </c>
      <c r="E1324" s="3" t="s">
        <v>5</v>
      </c>
      <c r="F1324" s="8">
        <v>2</v>
      </c>
      <c r="G1324" s="98">
        <v>34</v>
      </c>
      <c r="H1324" s="8">
        <v>101</v>
      </c>
      <c r="I1324" s="9">
        <v>67.5</v>
      </c>
      <c r="J1324" s="106">
        <f t="shared" si="104"/>
        <v>726.56392499999993</v>
      </c>
      <c r="K1324" s="50">
        <v>13.93</v>
      </c>
      <c r="L1324" s="50">
        <v>18.84</v>
      </c>
      <c r="M1324" s="50">
        <v>16.384999999999998</v>
      </c>
      <c r="N1324" s="51">
        <f t="shared" si="105"/>
        <v>1.5222177835171267</v>
      </c>
    </row>
    <row r="1325" spans="1:14" x14ac:dyDescent="0.2">
      <c r="A1325" s="3" t="s">
        <v>111</v>
      </c>
      <c r="B1325" s="3" t="s">
        <v>155</v>
      </c>
      <c r="C1325" s="41" t="str">
        <f ca="1">TRIM(Table1[[#This Row],[Location]])</f>
        <v>NB Plaza</v>
      </c>
      <c r="D1325" s="3" t="s">
        <v>532</v>
      </c>
      <c r="E1325" s="3" t="s">
        <v>5</v>
      </c>
      <c r="F1325" s="8" t="s">
        <v>118</v>
      </c>
      <c r="G1325" s="98">
        <v>93</v>
      </c>
      <c r="H1325" s="8">
        <v>218</v>
      </c>
      <c r="I1325" s="9">
        <v>155.5</v>
      </c>
      <c r="J1325" s="106">
        <f t="shared" si="104"/>
        <v>1673.7880049999999</v>
      </c>
      <c r="K1325" s="50">
        <v>13.01</v>
      </c>
      <c r="L1325" s="50">
        <v>18.77</v>
      </c>
      <c r="M1325" s="50">
        <v>15.89</v>
      </c>
      <c r="N1325" s="51">
        <f t="shared" si="105"/>
        <v>1.4762307342134358</v>
      </c>
    </row>
    <row r="1326" spans="1:14" x14ac:dyDescent="0.2">
      <c r="A1326" s="3" t="s">
        <v>111</v>
      </c>
      <c r="B1326" s="3" t="s">
        <v>155</v>
      </c>
      <c r="C1326" s="41" t="str">
        <f ca="1">TRIM(Table1[[#This Row],[Location]])</f>
        <v>NB Plaza</v>
      </c>
      <c r="D1326" s="3" t="s">
        <v>532</v>
      </c>
      <c r="E1326" s="3" t="s">
        <v>5</v>
      </c>
      <c r="F1326" s="8">
        <v>1</v>
      </c>
      <c r="G1326" s="98">
        <v>105</v>
      </c>
      <c r="H1326" s="8">
        <v>233</v>
      </c>
      <c r="I1326" s="9">
        <v>169</v>
      </c>
      <c r="J1326" s="106">
        <f t="shared" si="104"/>
        <v>1819.10079</v>
      </c>
      <c r="K1326" s="50">
        <v>10.01</v>
      </c>
      <c r="L1326" s="50">
        <v>23.55</v>
      </c>
      <c r="M1326" s="50">
        <v>16.78</v>
      </c>
      <c r="N1326" s="51">
        <f t="shared" si="105"/>
        <v>1.5589145198301733</v>
      </c>
    </row>
    <row r="1327" spans="1:14" x14ac:dyDescent="0.2">
      <c r="A1327" s="3" t="s">
        <v>111</v>
      </c>
      <c r="B1327" s="3" t="s">
        <v>155</v>
      </c>
      <c r="C1327" s="41" t="str">
        <f ca="1">TRIM(Table1[[#This Row],[Location]])</f>
        <v>NB Plaza</v>
      </c>
      <c r="D1327" s="3" t="s">
        <v>532</v>
      </c>
      <c r="E1327" s="3" t="s">
        <v>5</v>
      </c>
      <c r="F1327" s="8">
        <v>2</v>
      </c>
      <c r="G1327" s="98">
        <v>102</v>
      </c>
      <c r="H1327" s="8">
        <v>208</v>
      </c>
      <c r="I1327" s="9">
        <v>155</v>
      </c>
      <c r="J1327" s="106">
        <f t="shared" si="104"/>
        <v>1668.4060499999998</v>
      </c>
      <c r="K1327" s="50">
        <v>8.15</v>
      </c>
      <c r="L1327" s="50">
        <v>10.79</v>
      </c>
      <c r="M1327" s="50">
        <v>9.4699999999999989</v>
      </c>
      <c r="N1327" s="51">
        <f t="shared" si="105"/>
        <v>0.87979264021404879</v>
      </c>
    </row>
    <row r="1328" spans="1:14" x14ac:dyDescent="0.2">
      <c r="A1328" s="3" t="s">
        <v>111</v>
      </c>
      <c r="B1328" s="3" t="s">
        <v>155</v>
      </c>
      <c r="C1328" s="41" t="str">
        <f ca="1">TRIM(Table1[[#This Row],[Location]])</f>
        <v>NB Plaza</v>
      </c>
      <c r="D1328" s="3" t="s">
        <v>532</v>
      </c>
      <c r="E1328" s="3" t="s">
        <v>5</v>
      </c>
      <c r="F1328" s="8">
        <v>3</v>
      </c>
      <c r="G1328" s="98">
        <v>102</v>
      </c>
      <c r="H1328" s="8">
        <v>105</v>
      </c>
      <c r="I1328" s="9">
        <v>103.5</v>
      </c>
      <c r="J1328" s="106">
        <f t="shared" si="104"/>
        <v>1114.0646849999998</v>
      </c>
      <c r="K1328" s="50">
        <v>7.62</v>
      </c>
      <c r="L1328" s="50">
        <v>8.93</v>
      </c>
      <c r="M1328" s="50">
        <v>8.2750000000000004</v>
      </c>
      <c r="N1328" s="51">
        <f t="shared" si="105"/>
        <v>0.76877339997584526</v>
      </c>
    </row>
    <row r="1329" spans="1:14" x14ac:dyDescent="0.2">
      <c r="A1329" s="3" t="s">
        <v>111</v>
      </c>
      <c r="B1329" s="3" t="s">
        <v>155</v>
      </c>
      <c r="C1329" s="41" t="str">
        <f ca="1">TRIM(Table1[[#This Row],[Location]])</f>
        <v>NB Plaza</v>
      </c>
      <c r="D1329" s="3" t="s">
        <v>532</v>
      </c>
      <c r="E1329" s="3" t="s">
        <v>5</v>
      </c>
      <c r="F1329" s="8">
        <v>4</v>
      </c>
      <c r="I1329" s="9">
        <v>102</v>
      </c>
      <c r="J1329" s="106">
        <f t="shared" si="104"/>
        <v>1097.9188199999999</v>
      </c>
      <c r="K1329" s="50">
        <v>0</v>
      </c>
      <c r="L1329" s="50">
        <v>0</v>
      </c>
      <c r="M1329" s="50">
        <v>6.38</v>
      </c>
      <c r="N1329" s="51">
        <f t="shared" si="105"/>
        <v>0.592721968803129</v>
      </c>
    </row>
    <row r="1330" spans="1:14" x14ac:dyDescent="0.2">
      <c r="A1330" s="3" t="s">
        <v>111</v>
      </c>
      <c r="B1330" s="3" t="s">
        <v>155</v>
      </c>
      <c r="C1330" s="41" t="str">
        <f ca="1">TRIM(Table1[[#This Row],[Location]])</f>
        <v>Lotus's Seberang Jaya</v>
      </c>
      <c r="D1330" s="3" t="s">
        <v>532</v>
      </c>
      <c r="E1330" s="3" t="s">
        <v>5</v>
      </c>
      <c r="F1330" s="8" t="s">
        <v>118</v>
      </c>
      <c r="I1330" s="9">
        <v>76</v>
      </c>
      <c r="J1330" s="106">
        <f t="shared" si="104"/>
        <v>818.05715999999995</v>
      </c>
      <c r="K1330" s="50">
        <v>0</v>
      </c>
      <c r="L1330" s="50">
        <v>0</v>
      </c>
      <c r="M1330" s="50">
        <v>116.22</v>
      </c>
      <c r="N1330" s="51">
        <f t="shared" si="105"/>
        <v>10.797201757727219</v>
      </c>
    </row>
    <row r="1331" spans="1:14" x14ac:dyDescent="0.2">
      <c r="A1331" s="3" t="s">
        <v>111</v>
      </c>
      <c r="B1331" s="3" t="s">
        <v>155</v>
      </c>
      <c r="C1331" s="41" t="str">
        <f ca="1">TRIM(Table1[[#This Row],[Location]])</f>
        <v>Lotus's Seberang Jaya</v>
      </c>
      <c r="D1331" s="3" t="s">
        <v>532</v>
      </c>
      <c r="E1331" s="3" t="s">
        <v>5</v>
      </c>
      <c r="F1331" s="8" t="s">
        <v>118</v>
      </c>
      <c r="I1331" s="9">
        <v>114</v>
      </c>
      <c r="J1331" s="106">
        <f t="shared" si="104"/>
        <v>1227.08574</v>
      </c>
      <c r="K1331" s="50">
        <v>0</v>
      </c>
      <c r="L1331" s="50">
        <v>0</v>
      </c>
      <c r="M1331" s="50">
        <v>87.16</v>
      </c>
      <c r="N1331" s="51">
        <f t="shared" si="105"/>
        <v>8.0974368026458805</v>
      </c>
    </row>
    <row r="1332" spans="1:14" x14ac:dyDescent="0.2">
      <c r="A1332" s="3" t="s">
        <v>111</v>
      </c>
      <c r="B1332" s="3" t="s">
        <v>155</v>
      </c>
      <c r="C1332" s="41" t="str">
        <f ca="1">TRIM(Table1[[#This Row],[Location]])</f>
        <v>Lotus's Seberang Jaya</v>
      </c>
      <c r="D1332" s="3" t="s">
        <v>532</v>
      </c>
      <c r="E1332" s="3" t="s">
        <v>5</v>
      </c>
      <c r="F1332" s="8" t="s">
        <v>118</v>
      </c>
      <c r="G1332" s="98">
        <v>62</v>
      </c>
      <c r="H1332" s="8">
        <v>189</v>
      </c>
      <c r="I1332" s="9">
        <v>125.5</v>
      </c>
      <c r="J1332" s="106">
        <f t="shared" si="104"/>
        <v>1350.8707049999998</v>
      </c>
      <c r="K1332" s="50">
        <v>21.52</v>
      </c>
      <c r="L1332" s="50">
        <v>55.96</v>
      </c>
      <c r="M1332" s="50">
        <v>38.74</v>
      </c>
      <c r="N1332" s="51">
        <f t="shared" si="105"/>
        <v>3.5990672525757397</v>
      </c>
    </row>
    <row r="1333" spans="1:14" x14ac:dyDescent="0.2">
      <c r="A1333" s="3" t="s">
        <v>111</v>
      </c>
      <c r="B1333" s="3" t="s">
        <v>155</v>
      </c>
      <c r="C1333" s="41" t="str">
        <f ca="1">TRIM(Table1[[#This Row],[Location]])</f>
        <v>Lotus's Seberang Jaya</v>
      </c>
      <c r="D1333" s="3" t="s">
        <v>532</v>
      </c>
      <c r="E1333" s="3" t="s">
        <v>5</v>
      </c>
      <c r="F1333" s="8" t="s">
        <v>118</v>
      </c>
      <c r="G1333" s="98">
        <v>211</v>
      </c>
      <c r="H1333" s="8">
        <v>315</v>
      </c>
      <c r="I1333" s="9">
        <v>263</v>
      </c>
      <c r="J1333" s="106">
        <f t="shared" si="104"/>
        <v>2830.9083299999998</v>
      </c>
      <c r="K1333" s="50">
        <v>15</v>
      </c>
      <c r="L1333" s="50">
        <v>24.21</v>
      </c>
      <c r="M1333" s="50">
        <v>19.605</v>
      </c>
      <c r="N1333" s="51">
        <f t="shared" si="105"/>
        <v>1.8213658618158848</v>
      </c>
    </row>
    <row r="1334" spans="1:14" x14ac:dyDescent="0.2">
      <c r="A1334" s="3" t="s">
        <v>111</v>
      </c>
      <c r="B1334" s="3" t="s">
        <v>155</v>
      </c>
      <c r="C1334" s="41" t="str">
        <f ca="1">TRIM(Table1[[#This Row],[Location]])</f>
        <v>Lotus's Seberang Jaya</v>
      </c>
      <c r="D1334" s="3" t="s">
        <v>532</v>
      </c>
      <c r="E1334" s="3" t="s">
        <v>5</v>
      </c>
      <c r="F1334" s="8">
        <v>1</v>
      </c>
      <c r="G1334" s="98">
        <v>80</v>
      </c>
      <c r="H1334" s="8">
        <v>181</v>
      </c>
      <c r="I1334" s="9">
        <v>130.5</v>
      </c>
      <c r="J1334" s="106">
        <f t="shared" si="104"/>
        <v>1404.690255</v>
      </c>
      <c r="K1334" s="50">
        <v>21.52</v>
      </c>
      <c r="L1334" s="50">
        <v>53.81</v>
      </c>
      <c r="M1334" s="50">
        <v>37.664999999999999</v>
      </c>
      <c r="N1334" s="51">
        <f t="shared" si="105"/>
        <v>3.4991963879263093</v>
      </c>
    </row>
    <row r="1335" spans="1:14" x14ac:dyDescent="0.2">
      <c r="A1335" s="3" t="s">
        <v>111</v>
      </c>
      <c r="B1335" s="3" t="s">
        <v>155</v>
      </c>
      <c r="C1335" s="41" t="str">
        <f ca="1">TRIM(Table1[[#This Row],[Location]])</f>
        <v>Lotus's Seberang Jaya</v>
      </c>
      <c r="D1335" s="3" t="s">
        <v>532</v>
      </c>
      <c r="E1335" s="3" t="s">
        <v>5</v>
      </c>
      <c r="F1335" s="8">
        <v>1</v>
      </c>
      <c r="G1335" s="98">
        <v>40</v>
      </c>
      <c r="H1335" s="8">
        <v>173</v>
      </c>
      <c r="I1335" s="9">
        <v>106.5</v>
      </c>
      <c r="J1335" s="106">
        <f t="shared" si="104"/>
        <v>1146.356415</v>
      </c>
      <c r="K1335" s="50">
        <v>41.75</v>
      </c>
      <c r="L1335" s="50">
        <v>104.52</v>
      </c>
      <c r="M1335" s="50">
        <v>73.134999999999991</v>
      </c>
      <c r="N1335" s="51">
        <f t="shared" si="105"/>
        <v>6.7944704057079681</v>
      </c>
    </row>
    <row r="1336" spans="1:14" x14ac:dyDescent="0.2">
      <c r="A1336" s="3" t="s">
        <v>111</v>
      </c>
      <c r="B1336" s="3" t="s">
        <v>155</v>
      </c>
      <c r="C1336" s="41" t="str">
        <f ca="1">TRIM(Table1[[#This Row],[Location]])</f>
        <v>Lotus's Seberang Jaya</v>
      </c>
      <c r="D1336" s="3" t="s">
        <v>532</v>
      </c>
      <c r="E1336" s="3" t="s">
        <v>5</v>
      </c>
      <c r="F1336" s="8">
        <v>1</v>
      </c>
      <c r="I1336" s="9">
        <v>385</v>
      </c>
      <c r="J1336" s="106">
        <f t="shared" si="104"/>
        <v>4144.1053499999998</v>
      </c>
      <c r="K1336" s="50">
        <v>0</v>
      </c>
      <c r="L1336" s="50">
        <v>0</v>
      </c>
      <c r="M1336" s="50">
        <v>20.98</v>
      </c>
      <c r="N1336" s="51">
        <f t="shared" si="105"/>
        <v>1.9491076654372488</v>
      </c>
    </row>
    <row r="1337" spans="1:14" x14ac:dyDescent="0.2">
      <c r="A1337" s="3" t="s">
        <v>111</v>
      </c>
      <c r="B1337" s="3" t="s">
        <v>155</v>
      </c>
      <c r="C1337" s="41" t="str">
        <f ca="1">TRIM(Table1[[#This Row],[Location]])</f>
        <v>Lotus's Seberang Jaya</v>
      </c>
      <c r="D1337" s="3" t="s">
        <v>532</v>
      </c>
      <c r="E1337" s="3" t="s">
        <v>5</v>
      </c>
      <c r="F1337" s="8">
        <v>1</v>
      </c>
      <c r="I1337" s="9">
        <v>615</v>
      </c>
      <c r="J1337" s="106">
        <f t="shared" si="104"/>
        <v>6619.8046499999991</v>
      </c>
      <c r="K1337" s="50">
        <v>0</v>
      </c>
      <c r="L1337" s="50">
        <v>0</v>
      </c>
      <c r="M1337" s="50">
        <v>48.42</v>
      </c>
      <c r="N1337" s="51">
        <f t="shared" si="105"/>
        <v>4.4983695500701426</v>
      </c>
    </row>
    <row r="1338" spans="1:14" x14ac:dyDescent="0.2">
      <c r="A1338" s="3" t="s">
        <v>111</v>
      </c>
      <c r="B1338" s="3" t="s">
        <v>156</v>
      </c>
      <c r="C1338" s="41" t="str">
        <f ca="1">TRIM(Table1[[#This Row],[Location]])</f>
        <v>AEON Mall</v>
      </c>
      <c r="D1338" s="3" t="s">
        <v>532</v>
      </c>
      <c r="E1338" s="3" t="s">
        <v>5</v>
      </c>
      <c r="F1338" s="8" t="s">
        <v>118</v>
      </c>
      <c r="G1338" s="98">
        <v>28</v>
      </c>
      <c r="H1338" s="8">
        <v>55</v>
      </c>
      <c r="I1338" s="9">
        <v>41.5</v>
      </c>
      <c r="J1338" s="106">
        <f t="shared" si="104"/>
        <v>446.70226499999995</v>
      </c>
      <c r="K1338" s="50">
        <v>93.62</v>
      </c>
      <c r="L1338" s="50">
        <v>234.59</v>
      </c>
      <c r="M1338" s="50">
        <v>164.10500000000002</v>
      </c>
      <c r="N1338" s="51">
        <f t="shared" si="105"/>
        <v>15.245868133297414</v>
      </c>
    </row>
    <row r="1339" spans="1:14" x14ac:dyDescent="0.2">
      <c r="A1339" s="3" t="s">
        <v>111</v>
      </c>
      <c r="B1339" s="3" t="s">
        <v>156</v>
      </c>
      <c r="C1339" s="41" t="str">
        <f ca="1">TRIM(Table1[[#This Row],[Location]])</f>
        <v>AEON Mall</v>
      </c>
      <c r="D1339" s="3" t="s">
        <v>532</v>
      </c>
      <c r="E1339" s="3" t="s">
        <v>5</v>
      </c>
      <c r="F1339" s="8" t="s">
        <v>118</v>
      </c>
      <c r="G1339" s="98">
        <v>69</v>
      </c>
      <c r="H1339" s="8">
        <v>88</v>
      </c>
      <c r="I1339" s="9">
        <v>78.5</v>
      </c>
      <c r="J1339" s="106">
        <f t="shared" si="104"/>
        <v>844.96693499999992</v>
      </c>
      <c r="K1339" s="50">
        <v>86.09</v>
      </c>
      <c r="L1339" s="50">
        <v>126.98</v>
      </c>
      <c r="M1339" s="50">
        <v>106.535</v>
      </c>
      <c r="N1339" s="51">
        <f t="shared" si="105"/>
        <v>9.8974349445832832</v>
      </c>
    </row>
    <row r="1340" spans="1:14" x14ac:dyDescent="0.2">
      <c r="A1340" s="3" t="s">
        <v>111</v>
      </c>
      <c r="B1340" s="3" t="s">
        <v>156</v>
      </c>
      <c r="C1340" s="41" t="str">
        <f ca="1">TRIM(Table1[[#This Row],[Location]])</f>
        <v>AEON Mall</v>
      </c>
      <c r="D1340" s="3" t="s">
        <v>532</v>
      </c>
      <c r="E1340" s="3" t="s">
        <v>5</v>
      </c>
      <c r="F1340" s="8" t="s">
        <v>118</v>
      </c>
      <c r="G1340" s="98">
        <v>55</v>
      </c>
      <c r="H1340" s="8">
        <v>87</v>
      </c>
      <c r="I1340" s="9">
        <v>71</v>
      </c>
      <c r="J1340" s="106">
        <f t="shared" si="104"/>
        <v>764.2376099999999</v>
      </c>
      <c r="K1340" s="50">
        <v>78.56</v>
      </c>
      <c r="L1340" s="50">
        <v>202.31</v>
      </c>
      <c r="M1340" s="50">
        <v>140.435</v>
      </c>
      <c r="N1340" s="51">
        <f t="shared" si="105"/>
        <v>13.046851048411822</v>
      </c>
    </row>
    <row r="1341" spans="1:14" x14ac:dyDescent="0.2">
      <c r="A1341" s="3" t="s">
        <v>111</v>
      </c>
      <c r="B1341" s="3" t="s">
        <v>156</v>
      </c>
      <c r="C1341" s="41" t="str">
        <f ca="1">TRIM(Table1[[#This Row],[Location]])</f>
        <v>AEON Mall</v>
      </c>
      <c r="D1341" s="3" t="s">
        <v>532</v>
      </c>
      <c r="E1341" s="3" t="s">
        <v>5</v>
      </c>
      <c r="F1341" s="8" t="s">
        <v>118</v>
      </c>
      <c r="G1341" s="98">
        <v>104</v>
      </c>
      <c r="H1341" s="8">
        <v>219</v>
      </c>
      <c r="I1341" s="9">
        <v>161.5</v>
      </c>
      <c r="J1341" s="106">
        <f t="shared" si="104"/>
        <v>1738.3714649999999</v>
      </c>
      <c r="K1341" s="50">
        <v>110.84</v>
      </c>
      <c r="L1341" s="50">
        <v>223.83</v>
      </c>
      <c r="M1341" s="50">
        <v>167.33500000000001</v>
      </c>
      <c r="N1341" s="51">
        <f t="shared" si="105"/>
        <v>15.545945242895234</v>
      </c>
    </row>
    <row r="1342" spans="1:14" x14ac:dyDescent="0.2">
      <c r="A1342" s="3" t="s">
        <v>111</v>
      </c>
      <c r="B1342" s="3" t="s">
        <v>156</v>
      </c>
      <c r="C1342" s="41" t="str">
        <f ca="1">TRIM(Table1[[#This Row],[Location]])</f>
        <v>AEON Mall</v>
      </c>
      <c r="D1342" s="3" t="s">
        <v>532</v>
      </c>
      <c r="E1342" s="3" t="s">
        <v>5</v>
      </c>
      <c r="F1342" s="8" t="s">
        <v>118</v>
      </c>
      <c r="G1342" s="98">
        <v>112</v>
      </c>
      <c r="H1342" s="8">
        <v>189</v>
      </c>
      <c r="I1342" s="9">
        <v>150.5</v>
      </c>
      <c r="J1342" s="106">
        <f t="shared" si="104"/>
        <v>1619.9684549999999</v>
      </c>
      <c r="K1342" s="50">
        <v>47.35</v>
      </c>
      <c r="L1342" s="50">
        <v>89.32</v>
      </c>
      <c r="M1342" s="50">
        <v>68.334999999999994</v>
      </c>
      <c r="N1342" s="51">
        <f t="shared" si="105"/>
        <v>6.3485353821570243</v>
      </c>
    </row>
    <row r="1343" spans="1:14" x14ac:dyDescent="0.2">
      <c r="A1343" s="3" t="s">
        <v>111</v>
      </c>
      <c r="B1343" s="3" t="s">
        <v>156</v>
      </c>
      <c r="C1343" s="41" t="str">
        <f ca="1">TRIM(Table1[[#This Row],[Location]])</f>
        <v>AEON Mall</v>
      </c>
      <c r="D1343" s="3" t="s">
        <v>532</v>
      </c>
      <c r="E1343" s="3" t="s">
        <v>5</v>
      </c>
      <c r="F1343" s="8" t="s">
        <v>118</v>
      </c>
      <c r="G1343" s="98">
        <v>290</v>
      </c>
      <c r="H1343" s="8">
        <v>466</v>
      </c>
      <c r="I1343" s="9">
        <v>378</v>
      </c>
      <c r="J1343" s="106">
        <f t="shared" si="104"/>
        <v>4068.7579799999999</v>
      </c>
      <c r="K1343" s="50">
        <v>51.65</v>
      </c>
      <c r="L1343" s="50">
        <v>89.32</v>
      </c>
      <c r="M1343" s="50">
        <v>70.484999999999999</v>
      </c>
      <c r="N1343" s="51">
        <f t="shared" si="105"/>
        <v>6.5482771114558851</v>
      </c>
    </row>
    <row r="1344" spans="1:14" x14ac:dyDescent="0.2">
      <c r="A1344" s="3" t="s">
        <v>111</v>
      </c>
      <c r="B1344" s="3" t="s">
        <v>156</v>
      </c>
      <c r="C1344" s="41" t="str">
        <f ca="1">TRIM(Table1[[#This Row],[Location]])</f>
        <v>AEON Mall</v>
      </c>
      <c r="D1344" s="3" t="s">
        <v>532</v>
      </c>
      <c r="E1344" s="3" t="s">
        <v>5</v>
      </c>
      <c r="F1344" s="8" t="s">
        <v>118</v>
      </c>
      <c r="G1344" s="98">
        <v>773</v>
      </c>
      <c r="H1344" s="8">
        <v>1175</v>
      </c>
      <c r="I1344" s="9">
        <v>974</v>
      </c>
      <c r="J1344" s="106">
        <f t="shared" si="104"/>
        <v>10484.048339999999</v>
      </c>
      <c r="K1344" s="50">
        <v>35.51</v>
      </c>
      <c r="L1344" s="50">
        <v>50.58</v>
      </c>
      <c r="M1344" s="50">
        <v>43.045000000000002</v>
      </c>
      <c r="N1344" s="51">
        <f t="shared" si="105"/>
        <v>3.9990152268229919</v>
      </c>
    </row>
    <row r="1345" spans="1:14" x14ac:dyDescent="0.2">
      <c r="A1345" s="3" t="s">
        <v>111</v>
      </c>
      <c r="B1345" s="3" t="s">
        <v>156</v>
      </c>
      <c r="C1345" s="41" t="str">
        <f ca="1">TRIM(Table1[[#This Row],[Location]])</f>
        <v>AEON Mall</v>
      </c>
      <c r="D1345" s="3" t="s">
        <v>532</v>
      </c>
      <c r="E1345" s="3" t="s">
        <v>5</v>
      </c>
      <c r="F1345" s="8">
        <v>1</v>
      </c>
      <c r="G1345" s="98">
        <v>32</v>
      </c>
      <c r="H1345" s="8">
        <v>94</v>
      </c>
      <c r="I1345" s="9">
        <v>63</v>
      </c>
      <c r="J1345" s="106">
        <f t="shared" si="104"/>
        <v>678.12632999999994</v>
      </c>
      <c r="K1345" s="50">
        <v>57.03</v>
      </c>
      <c r="L1345" s="50">
        <v>114.08</v>
      </c>
      <c r="M1345" s="50">
        <v>85.555000000000007</v>
      </c>
      <c r="N1345" s="51">
        <f t="shared" si="105"/>
        <v>7.9483272791460351</v>
      </c>
    </row>
    <row r="1346" spans="1:14" x14ac:dyDescent="0.2">
      <c r="A1346" s="3" t="s">
        <v>111</v>
      </c>
      <c r="B1346" s="3" t="s">
        <v>156</v>
      </c>
      <c r="C1346" s="41" t="str">
        <f ca="1">TRIM(Table1[[#This Row],[Location]])</f>
        <v>AEON Mall</v>
      </c>
      <c r="D1346" s="3" t="s">
        <v>532</v>
      </c>
      <c r="E1346" s="3" t="s">
        <v>5</v>
      </c>
      <c r="F1346" s="8">
        <v>1</v>
      </c>
      <c r="G1346" s="98">
        <v>44</v>
      </c>
      <c r="H1346" s="8">
        <v>86</v>
      </c>
      <c r="I1346" s="9">
        <v>65</v>
      </c>
      <c r="J1346" s="106">
        <f t="shared" ref="J1346:J1399" si="106">I1346*10.76391</f>
        <v>699.65414999999996</v>
      </c>
      <c r="K1346" s="50">
        <v>110.84</v>
      </c>
      <c r="L1346" s="50">
        <v>266.87</v>
      </c>
      <c r="M1346" s="50">
        <v>188.85500000000002</v>
      </c>
      <c r="N1346" s="51">
        <f t="shared" ref="N1346:N1399" si="107">M1346/10.7639</f>
        <v>17.545220598481965</v>
      </c>
    </row>
    <row r="1347" spans="1:14" x14ac:dyDescent="0.2">
      <c r="A1347" s="3" t="s">
        <v>111</v>
      </c>
      <c r="B1347" s="3" t="s">
        <v>156</v>
      </c>
      <c r="C1347" s="41" t="str">
        <f ca="1">TRIM(Table1[[#This Row],[Location]])</f>
        <v>AEON Mall</v>
      </c>
      <c r="D1347" s="3" t="s">
        <v>532</v>
      </c>
      <c r="E1347" s="3" t="s">
        <v>5</v>
      </c>
      <c r="F1347" s="8">
        <v>1</v>
      </c>
      <c r="G1347" s="98">
        <v>119</v>
      </c>
      <c r="H1347" s="8">
        <v>148</v>
      </c>
      <c r="I1347" s="9">
        <v>133.5</v>
      </c>
      <c r="J1347" s="106">
        <f t="shared" si="106"/>
        <v>1436.9819849999999</v>
      </c>
      <c r="K1347" s="50">
        <v>61.12</v>
      </c>
      <c r="L1347" s="50">
        <v>129.13</v>
      </c>
      <c r="M1347" s="50">
        <v>95.125</v>
      </c>
      <c r="N1347" s="51">
        <f t="shared" si="107"/>
        <v>8.8374102323507291</v>
      </c>
    </row>
    <row r="1348" spans="1:14" x14ac:dyDescent="0.2">
      <c r="A1348" s="3" t="s">
        <v>111</v>
      </c>
      <c r="B1348" s="3" t="s">
        <v>156</v>
      </c>
      <c r="C1348" s="41" t="str">
        <f ca="1">TRIM(Table1[[#This Row],[Location]])</f>
        <v>AEON Mall</v>
      </c>
      <c r="D1348" s="3" t="s">
        <v>532</v>
      </c>
      <c r="E1348" s="3" t="s">
        <v>5</v>
      </c>
      <c r="F1348" s="8">
        <v>1</v>
      </c>
      <c r="G1348" s="98">
        <v>100</v>
      </c>
      <c r="H1348" s="8">
        <v>223</v>
      </c>
      <c r="I1348" s="9">
        <v>161.5</v>
      </c>
      <c r="J1348" s="106">
        <f t="shared" si="106"/>
        <v>1738.3714649999999</v>
      </c>
      <c r="K1348" s="50">
        <v>41.97</v>
      </c>
      <c r="L1348" s="50">
        <v>132.36000000000001</v>
      </c>
      <c r="M1348" s="50">
        <v>87.165000000000006</v>
      </c>
      <c r="N1348" s="51">
        <f t="shared" si="107"/>
        <v>8.0979013182954152</v>
      </c>
    </row>
    <row r="1349" spans="1:14" x14ac:dyDescent="0.2">
      <c r="A1349" s="3" t="s">
        <v>111</v>
      </c>
      <c r="B1349" s="3" t="s">
        <v>156</v>
      </c>
      <c r="C1349" s="41" t="str">
        <f ca="1">TRIM(Table1[[#This Row],[Location]])</f>
        <v>AEON Mall</v>
      </c>
      <c r="D1349" s="3" t="s">
        <v>532</v>
      </c>
      <c r="E1349" s="3" t="s">
        <v>5</v>
      </c>
      <c r="F1349" s="8">
        <v>1</v>
      </c>
      <c r="G1349" s="98">
        <v>979</v>
      </c>
      <c r="H1349" s="8">
        <v>1454</v>
      </c>
      <c r="I1349" s="9">
        <v>1216.5</v>
      </c>
      <c r="J1349" s="106">
        <f t="shared" si="106"/>
        <v>13094.296514999998</v>
      </c>
      <c r="K1349" s="50">
        <v>21.52</v>
      </c>
      <c r="L1349" s="50">
        <v>24.75</v>
      </c>
      <c r="M1349" s="50">
        <v>23.134999999999998</v>
      </c>
      <c r="N1349" s="51">
        <f t="shared" si="107"/>
        <v>2.1493139103856409</v>
      </c>
    </row>
    <row r="1350" spans="1:14" x14ac:dyDescent="0.2">
      <c r="A1350" s="3" t="s">
        <v>111</v>
      </c>
      <c r="B1350" s="3" t="s">
        <v>156</v>
      </c>
      <c r="C1350" s="41" t="str">
        <f ca="1">TRIM(Table1[[#This Row],[Location]])</f>
        <v>AEON Mall</v>
      </c>
      <c r="D1350" s="3" t="s">
        <v>532</v>
      </c>
      <c r="E1350" s="3" t="s">
        <v>5</v>
      </c>
      <c r="F1350" s="8">
        <v>2</v>
      </c>
      <c r="G1350" s="98">
        <v>32</v>
      </c>
      <c r="H1350" s="8">
        <v>98</v>
      </c>
      <c r="I1350" s="9">
        <v>65</v>
      </c>
      <c r="J1350" s="106">
        <f t="shared" si="106"/>
        <v>699.65414999999996</v>
      </c>
      <c r="K1350" s="50">
        <v>40.89</v>
      </c>
      <c r="L1350" s="50">
        <v>135.59</v>
      </c>
      <c r="M1350" s="50">
        <v>88.240000000000009</v>
      </c>
      <c r="N1350" s="51">
        <f t="shared" si="107"/>
        <v>8.1977721829448438</v>
      </c>
    </row>
    <row r="1351" spans="1:14" x14ac:dyDescent="0.2">
      <c r="A1351" s="3" t="s">
        <v>111</v>
      </c>
      <c r="B1351" s="3" t="s">
        <v>156</v>
      </c>
      <c r="C1351" s="41" t="str">
        <f ca="1">TRIM(Table1[[#This Row],[Location]])</f>
        <v>AEON Mall</v>
      </c>
      <c r="D1351" s="3" t="s">
        <v>532</v>
      </c>
      <c r="E1351" s="3" t="s">
        <v>5</v>
      </c>
      <c r="F1351" s="8">
        <v>2</v>
      </c>
      <c r="G1351" s="98">
        <v>25</v>
      </c>
      <c r="H1351" s="8">
        <v>65</v>
      </c>
      <c r="I1351" s="9">
        <v>45</v>
      </c>
      <c r="J1351" s="106">
        <f t="shared" si="106"/>
        <v>484.37594999999999</v>
      </c>
      <c r="K1351" s="50">
        <v>166.8</v>
      </c>
      <c r="L1351" s="50">
        <v>227.06</v>
      </c>
      <c r="M1351" s="50">
        <v>196.93</v>
      </c>
      <c r="N1351" s="51">
        <f t="shared" si="107"/>
        <v>18.295413372476521</v>
      </c>
    </row>
    <row r="1352" spans="1:14" x14ac:dyDescent="0.2">
      <c r="A1352" s="3" t="s">
        <v>111</v>
      </c>
      <c r="B1352" s="3" t="s">
        <v>156</v>
      </c>
      <c r="C1352" s="41" t="str">
        <f ca="1">TRIM(Table1[[#This Row],[Location]])</f>
        <v>AEON Mall</v>
      </c>
      <c r="D1352" s="3" t="s">
        <v>532</v>
      </c>
      <c r="E1352" s="3" t="s">
        <v>5</v>
      </c>
      <c r="F1352" s="8">
        <v>2</v>
      </c>
      <c r="G1352" s="98">
        <v>102</v>
      </c>
      <c r="H1352" s="8">
        <v>139</v>
      </c>
      <c r="I1352" s="9">
        <v>120.5</v>
      </c>
      <c r="J1352" s="106">
        <f t="shared" si="106"/>
        <v>1297.0511549999999</v>
      </c>
      <c r="K1352" s="50">
        <v>40.89</v>
      </c>
      <c r="L1352" s="50">
        <v>89.32</v>
      </c>
      <c r="M1352" s="50">
        <v>65.10499999999999</v>
      </c>
      <c r="N1352" s="51">
        <f t="shared" si="107"/>
        <v>6.048458272559202</v>
      </c>
    </row>
    <row r="1353" spans="1:14" x14ac:dyDescent="0.2">
      <c r="A1353" s="3" t="s">
        <v>111</v>
      </c>
      <c r="B1353" s="3" t="s">
        <v>156</v>
      </c>
      <c r="C1353" s="41" t="str">
        <f ca="1">TRIM(Table1[[#This Row],[Location]])</f>
        <v>AEON Mall</v>
      </c>
      <c r="D1353" s="3" t="s">
        <v>532</v>
      </c>
      <c r="E1353" s="3" t="s">
        <v>5</v>
      </c>
      <c r="F1353" s="8">
        <v>2</v>
      </c>
      <c r="G1353" s="98">
        <v>100</v>
      </c>
      <c r="H1353" s="8">
        <v>130</v>
      </c>
      <c r="I1353" s="9">
        <v>115</v>
      </c>
      <c r="J1353" s="106">
        <f t="shared" si="106"/>
        <v>1237.8496499999999</v>
      </c>
      <c r="K1353" s="50">
        <v>116.22</v>
      </c>
      <c r="L1353" s="50">
        <v>182.94</v>
      </c>
      <c r="M1353" s="50">
        <v>149.57999999999998</v>
      </c>
      <c r="N1353" s="51">
        <f t="shared" si="107"/>
        <v>13.896450171406274</v>
      </c>
    </row>
    <row r="1354" spans="1:14" x14ac:dyDescent="0.2">
      <c r="A1354" s="3" t="s">
        <v>111</v>
      </c>
      <c r="B1354" s="3" t="s">
        <v>156</v>
      </c>
      <c r="C1354" s="41" t="str">
        <f ca="1">TRIM(Table1[[#This Row],[Location]])</f>
        <v>AEON Mall</v>
      </c>
      <c r="D1354" s="3" t="s">
        <v>532</v>
      </c>
      <c r="E1354" s="3" t="s">
        <v>5</v>
      </c>
      <c r="F1354" s="8">
        <v>2</v>
      </c>
      <c r="G1354" s="98">
        <v>387</v>
      </c>
      <c r="H1354" s="8">
        <v>462</v>
      </c>
      <c r="I1354" s="9">
        <v>424.5</v>
      </c>
      <c r="J1354" s="106">
        <f t="shared" si="106"/>
        <v>4569.2797949999995</v>
      </c>
      <c r="K1354" s="50">
        <v>33.36</v>
      </c>
      <c r="L1354" s="50">
        <v>41.32</v>
      </c>
      <c r="M1354" s="50">
        <v>37.340000000000003</v>
      </c>
      <c r="N1354" s="51">
        <f t="shared" si="107"/>
        <v>3.4690028707067144</v>
      </c>
    </row>
    <row r="1355" spans="1:14" x14ac:dyDescent="0.2">
      <c r="A1355" s="3" t="s">
        <v>111</v>
      </c>
      <c r="B1355" s="3" t="s">
        <v>156</v>
      </c>
      <c r="C1355" s="41" t="str">
        <f ca="1">TRIM(Table1[[#This Row],[Location]])</f>
        <v>AEON Mall</v>
      </c>
      <c r="D1355" s="3" t="s">
        <v>532</v>
      </c>
      <c r="E1355" s="3" t="s">
        <v>5</v>
      </c>
      <c r="F1355" s="8">
        <v>2</v>
      </c>
      <c r="G1355" s="98">
        <v>526</v>
      </c>
      <c r="H1355" s="8">
        <v>843</v>
      </c>
      <c r="I1355" s="9">
        <v>684.5</v>
      </c>
      <c r="J1355" s="106">
        <f t="shared" si="106"/>
        <v>7367.8963949999998</v>
      </c>
      <c r="K1355" s="50">
        <v>34.44</v>
      </c>
      <c r="L1355" s="50">
        <v>35.51</v>
      </c>
      <c r="M1355" s="50">
        <v>34.974999999999994</v>
      </c>
      <c r="N1355" s="51">
        <f t="shared" si="107"/>
        <v>3.2492869684779677</v>
      </c>
    </row>
    <row r="1356" spans="1:14" x14ac:dyDescent="0.2">
      <c r="A1356" s="3" t="s">
        <v>111</v>
      </c>
      <c r="B1356" s="3" t="s">
        <v>156</v>
      </c>
      <c r="C1356" s="41" t="str">
        <f ca="1">TRIM(Table1[[#This Row],[Location]])</f>
        <v>MYDIN Bukit Mertajam</v>
      </c>
      <c r="D1356" s="3" t="s">
        <v>532</v>
      </c>
      <c r="E1356" s="3" t="s">
        <v>5</v>
      </c>
      <c r="F1356" s="8" t="s">
        <v>118</v>
      </c>
      <c r="G1356" s="98">
        <v>30</v>
      </c>
      <c r="H1356" s="8">
        <v>79</v>
      </c>
      <c r="I1356" s="9">
        <v>54.5</v>
      </c>
      <c r="J1356" s="106">
        <f t="shared" si="106"/>
        <v>586.63309499999991</v>
      </c>
      <c r="K1356" s="50">
        <v>53.43</v>
      </c>
      <c r="L1356" s="50">
        <v>116.67</v>
      </c>
      <c r="M1356" s="50">
        <v>85.05</v>
      </c>
      <c r="N1356" s="51">
        <f t="shared" si="107"/>
        <v>7.9014111985432791</v>
      </c>
    </row>
    <row r="1357" spans="1:14" x14ac:dyDescent="0.2">
      <c r="A1357" s="3" t="s">
        <v>111</v>
      </c>
      <c r="B1357" s="3" t="s">
        <v>156</v>
      </c>
      <c r="C1357" s="41" t="str">
        <f ca="1">TRIM(Table1[[#This Row],[Location]])</f>
        <v>MYDIN Bukit Mertajam</v>
      </c>
      <c r="D1357" s="3" t="s">
        <v>532</v>
      </c>
      <c r="E1357" s="3" t="s">
        <v>5</v>
      </c>
      <c r="F1357" s="8" t="s">
        <v>118</v>
      </c>
      <c r="G1357" s="98">
        <v>101</v>
      </c>
      <c r="H1357" s="8">
        <v>245</v>
      </c>
      <c r="I1357" s="9">
        <v>173</v>
      </c>
      <c r="J1357" s="106">
        <f t="shared" si="106"/>
        <v>1862.1564299999998</v>
      </c>
      <c r="K1357" s="50">
        <v>10.85</v>
      </c>
      <c r="L1357" s="50">
        <v>86.12</v>
      </c>
      <c r="M1357" s="50">
        <v>48.484999999999999</v>
      </c>
      <c r="N1357" s="51">
        <f t="shared" si="107"/>
        <v>4.504408253514061</v>
      </c>
    </row>
    <row r="1358" spans="1:14" x14ac:dyDescent="0.2">
      <c r="A1358" s="3" t="s">
        <v>111</v>
      </c>
      <c r="B1358" s="3" t="s">
        <v>156</v>
      </c>
      <c r="C1358" s="41" t="str">
        <f ca="1">TRIM(Table1[[#This Row],[Location]])</f>
        <v>MYDIN Bukit Mertajam</v>
      </c>
      <c r="D1358" s="3" t="s">
        <v>532</v>
      </c>
      <c r="E1358" s="3" t="s">
        <v>5</v>
      </c>
      <c r="F1358" s="8" t="s">
        <v>118</v>
      </c>
      <c r="I1358" s="9">
        <v>480</v>
      </c>
      <c r="J1358" s="106">
        <f t="shared" si="106"/>
        <v>5166.6767999999993</v>
      </c>
      <c r="K1358" s="50">
        <v>0</v>
      </c>
      <c r="L1358" s="50">
        <v>0</v>
      </c>
      <c r="M1358" s="50">
        <v>16</v>
      </c>
      <c r="N1358" s="51">
        <f t="shared" si="107"/>
        <v>1.4864500785031449</v>
      </c>
    </row>
    <row r="1359" spans="1:14" x14ac:dyDescent="0.2">
      <c r="A1359" s="3" t="s">
        <v>111</v>
      </c>
      <c r="B1359" s="3" t="s">
        <v>156</v>
      </c>
      <c r="C1359" s="41" t="str">
        <f ca="1">TRIM(Table1[[#This Row],[Location]])</f>
        <v>MYDIN Bukit Mertajam</v>
      </c>
      <c r="D1359" s="3" t="s">
        <v>532</v>
      </c>
      <c r="E1359" s="3" t="s">
        <v>5</v>
      </c>
      <c r="F1359" s="8" t="s">
        <v>118</v>
      </c>
      <c r="I1359" s="9">
        <v>123</v>
      </c>
      <c r="J1359" s="106">
        <f t="shared" si="106"/>
        <v>1323.96093</v>
      </c>
      <c r="K1359" s="50">
        <v>0</v>
      </c>
      <c r="L1359" s="50">
        <v>0</v>
      </c>
      <c r="M1359" s="50">
        <v>133.91</v>
      </c>
      <c r="N1359" s="51">
        <f t="shared" si="107"/>
        <v>12.440658125772257</v>
      </c>
    </row>
    <row r="1360" spans="1:14" x14ac:dyDescent="0.2">
      <c r="A1360" s="3" t="s">
        <v>111</v>
      </c>
      <c r="B1360" s="3" t="s">
        <v>156</v>
      </c>
      <c r="C1360" s="41" t="str">
        <f ca="1">TRIM(Table1[[#This Row],[Location]])</f>
        <v>MYDIN Bukit Mertajam</v>
      </c>
      <c r="D1360" s="3" t="s">
        <v>532</v>
      </c>
      <c r="E1360" s="3" t="s">
        <v>5</v>
      </c>
      <c r="F1360" s="8">
        <v>1</v>
      </c>
      <c r="G1360" s="98">
        <v>42</v>
      </c>
      <c r="H1360" s="8">
        <v>93</v>
      </c>
      <c r="I1360" s="9">
        <v>67.5</v>
      </c>
      <c r="J1360" s="106">
        <f t="shared" si="106"/>
        <v>726.56392499999993</v>
      </c>
      <c r="K1360" s="50">
        <v>59.15</v>
      </c>
      <c r="L1360" s="50">
        <v>109.97</v>
      </c>
      <c r="M1360" s="50">
        <v>84.56</v>
      </c>
      <c r="N1360" s="51">
        <f t="shared" si="107"/>
        <v>7.8558886648891209</v>
      </c>
    </row>
    <row r="1361" spans="1:14" x14ac:dyDescent="0.2">
      <c r="A1361" s="3" t="s">
        <v>111</v>
      </c>
      <c r="B1361" s="3" t="s">
        <v>156</v>
      </c>
      <c r="C1361" s="41" t="str">
        <f ca="1">TRIM(Table1[[#This Row],[Location]])</f>
        <v>MYDIN Bukit Mertajam</v>
      </c>
      <c r="D1361" s="3" t="s">
        <v>532</v>
      </c>
      <c r="E1361" s="3" t="s">
        <v>5</v>
      </c>
      <c r="F1361" s="8">
        <v>1</v>
      </c>
      <c r="G1361" s="98">
        <v>102</v>
      </c>
      <c r="H1361" s="8">
        <v>130</v>
      </c>
      <c r="I1361" s="9">
        <v>116</v>
      </c>
      <c r="J1361" s="106">
        <f t="shared" si="106"/>
        <v>1248.61356</v>
      </c>
      <c r="K1361" s="50">
        <v>13.32</v>
      </c>
      <c r="L1361" s="50">
        <v>64.58</v>
      </c>
      <c r="M1361" s="50">
        <v>38.950000000000003</v>
      </c>
      <c r="N1361" s="51">
        <f t="shared" si="107"/>
        <v>3.6185769098560936</v>
      </c>
    </row>
    <row r="1362" spans="1:14" x14ac:dyDescent="0.2">
      <c r="A1362" s="3" t="s">
        <v>111</v>
      </c>
      <c r="B1362" s="3" t="s">
        <v>156</v>
      </c>
      <c r="C1362" s="41" t="str">
        <f ca="1">TRIM(Table1[[#This Row],[Location]])</f>
        <v>MYDIN Bukit Mertajam</v>
      </c>
      <c r="D1362" s="3" t="s">
        <v>532</v>
      </c>
      <c r="E1362" s="3" t="s">
        <v>5</v>
      </c>
      <c r="F1362" s="8">
        <v>2</v>
      </c>
      <c r="I1362" s="9">
        <v>162</v>
      </c>
      <c r="J1362" s="106">
        <f t="shared" si="106"/>
        <v>1743.7534199999998</v>
      </c>
      <c r="K1362" s="50">
        <v>0</v>
      </c>
      <c r="L1362" s="50">
        <v>0</v>
      </c>
      <c r="M1362" s="50">
        <v>24.69</v>
      </c>
      <c r="N1362" s="51">
        <f t="shared" si="107"/>
        <v>2.2937782773901656</v>
      </c>
    </row>
    <row r="1363" spans="1:14" x14ac:dyDescent="0.2">
      <c r="A1363" s="3" t="s">
        <v>111</v>
      </c>
      <c r="B1363" s="3" t="s">
        <v>156</v>
      </c>
      <c r="C1363" s="41" t="str">
        <f ca="1">TRIM(Table1[[#This Row],[Location]])</f>
        <v>MYDIN Bukit Mertajam</v>
      </c>
      <c r="D1363" s="3" t="s">
        <v>532</v>
      </c>
      <c r="E1363" s="3" t="s">
        <v>5</v>
      </c>
      <c r="F1363" s="8">
        <v>2</v>
      </c>
      <c r="I1363" s="9">
        <v>2235</v>
      </c>
      <c r="J1363" s="106">
        <f t="shared" si="106"/>
        <v>24057.338849999996</v>
      </c>
      <c r="K1363" s="50">
        <v>0</v>
      </c>
      <c r="L1363" s="50">
        <v>0</v>
      </c>
      <c r="M1363" s="50">
        <v>16.95</v>
      </c>
      <c r="N1363" s="51">
        <f t="shared" si="107"/>
        <v>1.5747080519142689</v>
      </c>
    </row>
    <row r="1364" spans="1:14" x14ac:dyDescent="0.2">
      <c r="A1364" s="3" t="s">
        <v>111</v>
      </c>
      <c r="B1364" s="3" t="s">
        <v>156</v>
      </c>
      <c r="C1364" s="41" t="str">
        <f ca="1">TRIM(Table1[[#This Row],[Location]])</f>
        <v>Lotus's Bukit Mertajam</v>
      </c>
      <c r="D1364" s="3" t="s">
        <v>532</v>
      </c>
      <c r="E1364" s="3" t="s">
        <v>5</v>
      </c>
      <c r="F1364" s="8" t="s">
        <v>118</v>
      </c>
      <c r="G1364" s="98">
        <v>39</v>
      </c>
      <c r="H1364" s="8">
        <v>95</v>
      </c>
      <c r="I1364" s="9">
        <v>67</v>
      </c>
      <c r="J1364" s="106">
        <f t="shared" si="106"/>
        <v>721.18196999999998</v>
      </c>
      <c r="K1364" s="50">
        <v>26.9</v>
      </c>
      <c r="L1364" s="50">
        <v>110.84</v>
      </c>
      <c r="M1364" s="50">
        <v>68.87</v>
      </c>
      <c r="N1364" s="51">
        <f t="shared" si="107"/>
        <v>6.3982385566569748</v>
      </c>
    </row>
    <row r="1365" spans="1:14" x14ac:dyDescent="0.2">
      <c r="A1365" s="3" t="s">
        <v>111</v>
      </c>
      <c r="B1365" s="3" t="s">
        <v>156</v>
      </c>
      <c r="C1365" s="41" t="str">
        <f ca="1">TRIM(Table1[[#This Row],[Location]])</f>
        <v>Lotus's Bukit Mertajam</v>
      </c>
      <c r="D1365" s="3" t="s">
        <v>532</v>
      </c>
      <c r="E1365" s="3" t="s">
        <v>5</v>
      </c>
      <c r="F1365" s="8" t="s">
        <v>118</v>
      </c>
      <c r="G1365" s="98">
        <v>37</v>
      </c>
      <c r="H1365" s="8">
        <v>90</v>
      </c>
      <c r="I1365" s="9">
        <v>63.5</v>
      </c>
      <c r="J1365" s="106">
        <f t="shared" si="106"/>
        <v>683.508285</v>
      </c>
      <c r="K1365" s="50">
        <v>62.41</v>
      </c>
      <c r="L1365" s="50">
        <v>99</v>
      </c>
      <c r="M1365" s="50">
        <v>80.704999999999998</v>
      </c>
      <c r="N1365" s="51">
        <f t="shared" si="107"/>
        <v>7.4977470990997688</v>
      </c>
    </row>
    <row r="1366" spans="1:14" x14ac:dyDescent="0.2">
      <c r="A1366" s="3" t="s">
        <v>111</v>
      </c>
      <c r="B1366" s="3" t="s">
        <v>156</v>
      </c>
      <c r="C1366" s="41" t="str">
        <f ca="1">TRIM(Table1[[#This Row],[Location]])</f>
        <v>Lotus's Bukit Mertajam</v>
      </c>
      <c r="D1366" s="3" t="s">
        <v>532</v>
      </c>
      <c r="E1366" s="3" t="s">
        <v>5</v>
      </c>
      <c r="F1366" s="8" t="s">
        <v>118</v>
      </c>
      <c r="G1366" s="98">
        <v>32</v>
      </c>
      <c r="H1366" s="8">
        <v>47</v>
      </c>
      <c r="I1366" s="9">
        <v>39.5</v>
      </c>
      <c r="J1366" s="106">
        <f t="shared" si="106"/>
        <v>425.17444499999999</v>
      </c>
      <c r="K1366" s="50">
        <v>94.7</v>
      </c>
      <c r="L1366" s="50">
        <v>186.17</v>
      </c>
      <c r="M1366" s="50">
        <v>140.435</v>
      </c>
      <c r="N1366" s="51">
        <f t="shared" si="107"/>
        <v>13.046851048411822</v>
      </c>
    </row>
    <row r="1367" spans="1:14" x14ac:dyDescent="0.2">
      <c r="A1367" s="3" t="s">
        <v>111</v>
      </c>
      <c r="B1367" s="3" t="s">
        <v>156</v>
      </c>
      <c r="C1367" s="41" t="str">
        <f ca="1">TRIM(Table1[[#This Row],[Location]])</f>
        <v>Lotus's Bukit Mertajam</v>
      </c>
      <c r="D1367" s="3" t="s">
        <v>532</v>
      </c>
      <c r="E1367" s="3" t="s">
        <v>5</v>
      </c>
      <c r="F1367" s="8" t="s">
        <v>118</v>
      </c>
      <c r="G1367" s="98">
        <v>138</v>
      </c>
      <c r="H1367" s="8">
        <v>345</v>
      </c>
      <c r="I1367" s="9">
        <v>241.5</v>
      </c>
      <c r="J1367" s="106">
        <f t="shared" si="106"/>
        <v>2599.4842649999996</v>
      </c>
      <c r="K1367" s="50">
        <v>19.37</v>
      </c>
      <c r="L1367" s="50">
        <v>26.9</v>
      </c>
      <c r="M1367" s="50">
        <v>23.134999999999998</v>
      </c>
      <c r="N1367" s="51">
        <f t="shared" si="107"/>
        <v>2.1493139103856409</v>
      </c>
    </row>
    <row r="1368" spans="1:14" x14ac:dyDescent="0.2">
      <c r="A1368" s="3" t="s">
        <v>111</v>
      </c>
      <c r="B1368" s="3" t="s">
        <v>156</v>
      </c>
      <c r="C1368" s="41" t="str">
        <f ca="1">TRIM(Table1[[#This Row],[Location]])</f>
        <v>Lotus's Bukit Mertajam</v>
      </c>
      <c r="D1368" s="3" t="s">
        <v>532</v>
      </c>
      <c r="E1368" s="3" t="s">
        <v>5</v>
      </c>
      <c r="F1368" s="8" t="s">
        <v>118</v>
      </c>
      <c r="G1368" s="98">
        <v>120</v>
      </c>
      <c r="H1368" s="8">
        <v>296</v>
      </c>
      <c r="I1368" s="9">
        <v>208</v>
      </c>
      <c r="J1368" s="106">
        <f t="shared" si="106"/>
        <v>2238.8932799999998</v>
      </c>
      <c r="K1368" s="50">
        <v>53.81</v>
      </c>
      <c r="L1368" s="50">
        <v>74.790000000000006</v>
      </c>
      <c r="M1368" s="50">
        <v>64.300000000000011</v>
      </c>
      <c r="N1368" s="51">
        <f t="shared" si="107"/>
        <v>5.9736712529845146</v>
      </c>
    </row>
    <row r="1369" spans="1:14" x14ac:dyDescent="0.2">
      <c r="A1369" s="3" t="s">
        <v>111</v>
      </c>
      <c r="B1369" s="3" t="s">
        <v>156</v>
      </c>
      <c r="C1369" s="41" t="str">
        <f ca="1">TRIM(Table1[[#This Row],[Location]])</f>
        <v>Lotus's Bukit Mertajam</v>
      </c>
      <c r="D1369" s="3" t="s">
        <v>532</v>
      </c>
      <c r="E1369" s="3" t="s">
        <v>5</v>
      </c>
      <c r="F1369" s="8" t="s">
        <v>118</v>
      </c>
      <c r="I1369" s="9">
        <v>1631</v>
      </c>
      <c r="J1369" s="106">
        <f t="shared" si="106"/>
        <v>17555.93721</v>
      </c>
      <c r="K1369" s="50">
        <v>0</v>
      </c>
      <c r="L1369" s="50">
        <v>0</v>
      </c>
      <c r="M1369" s="50">
        <v>17.22</v>
      </c>
      <c r="N1369" s="51">
        <f t="shared" si="107"/>
        <v>1.5997918969890095</v>
      </c>
    </row>
    <row r="1370" spans="1:14" x14ac:dyDescent="0.2">
      <c r="A1370" s="3" t="s">
        <v>111</v>
      </c>
      <c r="B1370" s="3" t="s">
        <v>156</v>
      </c>
      <c r="C1370" s="41" t="str">
        <f ca="1">TRIM(Table1[[#This Row],[Location]])</f>
        <v>Plaza Bukit Mertajam (SUMMIT)</v>
      </c>
      <c r="D1370" s="3" t="s">
        <v>532</v>
      </c>
      <c r="E1370" s="3" t="s">
        <v>5</v>
      </c>
      <c r="F1370" s="8" t="s">
        <v>44</v>
      </c>
      <c r="G1370" s="98">
        <v>110</v>
      </c>
      <c r="H1370" s="8">
        <v>313</v>
      </c>
      <c r="I1370" s="9">
        <v>211.5</v>
      </c>
      <c r="J1370" s="106">
        <f t="shared" si="106"/>
        <v>2276.566965</v>
      </c>
      <c r="K1370" s="50">
        <v>10.38</v>
      </c>
      <c r="L1370" s="50">
        <v>21.31</v>
      </c>
      <c r="M1370" s="50">
        <v>15.844999999999999</v>
      </c>
      <c r="N1370" s="51">
        <f t="shared" si="107"/>
        <v>1.4720500933676455</v>
      </c>
    </row>
    <row r="1371" spans="1:14" x14ac:dyDescent="0.2">
      <c r="A1371" s="3" t="s">
        <v>111</v>
      </c>
      <c r="B1371" s="3" t="s">
        <v>156</v>
      </c>
      <c r="C1371" s="41" t="str">
        <f ca="1">TRIM(Table1[[#This Row],[Location]])</f>
        <v>Plaza Bukit Mertajam (SUMMIT)</v>
      </c>
      <c r="D1371" s="3" t="s">
        <v>532</v>
      </c>
      <c r="E1371" s="3" t="s">
        <v>5</v>
      </c>
      <c r="F1371" s="8" t="s">
        <v>44</v>
      </c>
      <c r="I1371" s="9">
        <v>13485</v>
      </c>
      <c r="J1371" s="106">
        <f t="shared" si="106"/>
        <v>145151.32634999999</v>
      </c>
      <c r="K1371" s="50">
        <v>42.88</v>
      </c>
      <c r="L1371" s="50">
        <v>66.78</v>
      </c>
      <c r="M1371" s="50">
        <v>54.83</v>
      </c>
      <c r="N1371" s="51">
        <f t="shared" si="107"/>
        <v>5.0938786127704647</v>
      </c>
    </row>
    <row r="1372" spans="1:14" x14ac:dyDescent="0.2">
      <c r="A1372" s="3" t="s">
        <v>111</v>
      </c>
      <c r="B1372" s="3" t="s">
        <v>156</v>
      </c>
      <c r="C1372" s="41" t="str">
        <f ca="1">TRIM(Table1[[#This Row],[Location]])</f>
        <v>Plaza Bukit Mertajam (SUMMIT)</v>
      </c>
      <c r="D1372" s="3" t="s">
        <v>532</v>
      </c>
      <c r="E1372" s="3" t="s">
        <v>5</v>
      </c>
      <c r="F1372" s="8" t="s">
        <v>124</v>
      </c>
      <c r="G1372" s="98">
        <v>30</v>
      </c>
      <c r="H1372" s="8">
        <v>123</v>
      </c>
      <c r="I1372" s="9">
        <v>76.5</v>
      </c>
      <c r="J1372" s="106">
        <f t="shared" si="106"/>
        <v>823.4391149999999</v>
      </c>
      <c r="K1372" s="50">
        <v>18.71</v>
      </c>
      <c r="L1372" s="50">
        <v>22.73</v>
      </c>
      <c r="M1372" s="50">
        <v>20.72</v>
      </c>
      <c r="N1372" s="51">
        <f t="shared" si="107"/>
        <v>1.9249528516615724</v>
      </c>
    </row>
    <row r="1373" spans="1:14" x14ac:dyDescent="0.2">
      <c r="A1373" s="3" t="s">
        <v>111</v>
      </c>
      <c r="B1373" s="3" t="s">
        <v>156</v>
      </c>
      <c r="C1373" s="41" t="str">
        <f ca="1">TRIM(Table1[[#This Row],[Location]])</f>
        <v>Plaza Bukit Mertajam (SUMMIT)</v>
      </c>
      <c r="D1373" s="3" t="s">
        <v>532</v>
      </c>
      <c r="E1373" s="3" t="s">
        <v>5</v>
      </c>
      <c r="F1373" s="8">
        <v>1</v>
      </c>
      <c r="G1373" s="98">
        <v>27</v>
      </c>
      <c r="H1373" s="8">
        <v>123</v>
      </c>
      <c r="I1373" s="9">
        <v>75</v>
      </c>
      <c r="J1373" s="106">
        <f t="shared" si="106"/>
        <v>807.29324999999994</v>
      </c>
      <c r="K1373" s="50">
        <v>9.7200000000000006</v>
      </c>
      <c r="L1373" s="50">
        <v>41.58</v>
      </c>
      <c r="M1373" s="50">
        <v>25.65</v>
      </c>
      <c r="N1373" s="51">
        <f t="shared" si="107"/>
        <v>2.3829652821003537</v>
      </c>
    </row>
    <row r="1374" spans="1:14" x14ac:dyDescent="0.2">
      <c r="A1374" s="3" t="s">
        <v>111</v>
      </c>
      <c r="B1374" s="3" t="s">
        <v>156</v>
      </c>
      <c r="C1374" s="41" t="str">
        <f ca="1">TRIM(Table1[[#This Row],[Location]])</f>
        <v>Plaza Bukit Mertajam (SUMMIT)</v>
      </c>
      <c r="D1374" s="3" t="s">
        <v>532</v>
      </c>
      <c r="E1374" s="3" t="s">
        <v>5</v>
      </c>
      <c r="F1374" s="8">
        <v>2</v>
      </c>
      <c r="G1374" s="98">
        <v>35</v>
      </c>
      <c r="H1374" s="8">
        <v>176</v>
      </c>
      <c r="I1374" s="9">
        <v>105.5</v>
      </c>
      <c r="J1374" s="106">
        <f t="shared" si="106"/>
        <v>1135.5925049999998</v>
      </c>
      <c r="K1374" s="50">
        <v>13.37</v>
      </c>
      <c r="L1374" s="50">
        <v>27.55</v>
      </c>
      <c r="M1374" s="50">
        <v>20.46</v>
      </c>
      <c r="N1374" s="51">
        <f t="shared" si="107"/>
        <v>1.9007980378858966</v>
      </c>
    </row>
    <row r="1375" spans="1:14" x14ac:dyDescent="0.2">
      <c r="A1375" s="3" t="s">
        <v>111</v>
      </c>
      <c r="B1375" s="3" t="s">
        <v>156</v>
      </c>
      <c r="C1375" s="41" t="str">
        <f ca="1">TRIM(Table1[[#This Row],[Location]])</f>
        <v>Kompleks Bukit Mertajam</v>
      </c>
      <c r="D1375" s="3" t="s">
        <v>532</v>
      </c>
      <c r="E1375" s="3" t="s">
        <v>5</v>
      </c>
      <c r="F1375" s="8" t="s">
        <v>118</v>
      </c>
      <c r="I1375" s="9">
        <v>13</v>
      </c>
      <c r="J1375" s="106">
        <f t="shared" si="106"/>
        <v>139.93082999999999</v>
      </c>
      <c r="K1375" s="50">
        <v>19.23</v>
      </c>
      <c r="L1375" s="50">
        <v>23.85</v>
      </c>
      <c r="M1375" s="50">
        <v>21.54</v>
      </c>
      <c r="N1375" s="51">
        <f t="shared" si="107"/>
        <v>2.0011334181848586</v>
      </c>
    </row>
    <row r="1376" spans="1:14" x14ac:dyDescent="0.2">
      <c r="A1376" s="3" t="s">
        <v>111</v>
      </c>
      <c r="B1376" s="3" t="s">
        <v>156</v>
      </c>
      <c r="C1376" s="41" t="str">
        <f ca="1">TRIM(Table1[[#This Row],[Location]])</f>
        <v>Kompleks Bukit Mertajam</v>
      </c>
      <c r="D1376" s="3" t="s">
        <v>532</v>
      </c>
      <c r="E1376" s="3" t="s">
        <v>5</v>
      </c>
      <c r="F1376" s="8">
        <v>1</v>
      </c>
      <c r="I1376" s="9">
        <v>13</v>
      </c>
      <c r="J1376" s="106">
        <f t="shared" si="106"/>
        <v>139.93082999999999</v>
      </c>
      <c r="K1376" s="50">
        <v>15.56</v>
      </c>
      <c r="L1376" s="50">
        <v>18.87</v>
      </c>
      <c r="M1376" s="50">
        <v>17.215</v>
      </c>
      <c r="N1376" s="51">
        <f t="shared" si="107"/>
        <v>1.5993273813394773</v>
      </c>
    </row>
    <row r="1377" spans="1:14" x14ac:dyDescent="0.2">
      <c r="A1377" s="3" t="s">
        <v>111</v>
      </c>
      <c r="B1377" s="3" t="s">
        <v>157</v>
      </c>
      <c r="C1377" s="41" t="str">
        <f ca="1">TRIM(Table1[[#This Row],[Location]])</f>
        <v>Island Plaza</v>
      </c>
      <c r="D1377" s="3" t="s">
        <v>533</v>
      </c>
      <c r="E1377" s="3" t="s">
        <v>5</v>
      </c>
      <c r="F1377" s="8" t="s">
        <v>158</v>
      </c>
      <c r="I1377" s="9">
        <v>841</v>
      </c>
      <c r="J1377" s="106">
        <f t="shared" si="106"/>
        <v>9052.4483099999998</v>
      </c>
      <c r="K1377" s="50">
        <v>0</v>
      </c>
      <c r="L1377" s="50">
        <v>0</v>
      </c>
      <c r="M1377" s="50">
        <v>12.9</v>
      </c>
      <c r="N1377" s="51">
        <f t="shared" si="107"/>
        <v>1.1984503757931606</v>
      </c>
    </row>
    <row r="1378" spans="1:14" x14ac:dyDescent="0.2">
      <c r="A1378" s="3" t="s">
        <v>111</v>
      </c>
      <c r="B1378" s="3" t="s">
        <v>157</v>
      </c>
      <c r="C1378" s="41" t="str">
        <f ca="1">TRIM(Table1[[#This Row],[Location]])</f>
        <v>Island Plaza</v>
      </c>
      <c r="D1378" s="3" t="s">
        <v>533</v>
      </c>
      <c r="E1378" s="3" t="s">
        <v>5</v>
      </c>
      <c r="F1378" s="8" t="s">
        <v>159</v>
      </c>
      <c r="G1378" s="98">
        <v>24</v>
      </c>
      <c r="H1378" s="8">
        <v>38</v>
      </c>
      <c r="I1378" s="9">
        <v>31</v>
      </c>
      <c r="J1378" s="106">
        <f t="shared" si="106"/>
        <v>333.68120999999996</v>
      </c>
      <c r="K1378" s="50">
        <v>52.7</v>
      </c>
      <c r="L1378" s="50">
        <v>107</v>
      </c>
      <c r="M1378" s="50">
        <v>79.849999999999994</v>
      </c>
      <c r="N1378" s="51">
        <f t="shared" si="107"/>
        <v>7.4183149230297563</v>
      </c>
    </row>
    <row r="1379" spans="1:14" x14ac:dyDescent="0.2">
      <c r="A1379" s="3" t="s">
        <v>111</v>
      </c>
      <c r="B1379" s="3" t="s">
        <v>157</v>
      </c>
      <c r="C1379" s="41" t="str">
        <f ca="1">TRIM(Table1[[#This Row],[Location]])</f>
        <v>Island Plaza</v>
      </c>
      <c r="D1379" s="3" t="s">
        <v>533</v>
      </c>
      <c r="E1379" s="3" t="s">
        <v>5</v>
      </c>
      <c r="F1379" s="8" t="s">
        <v>47</v>
      </c>
      <c r="G1379" s="98">
        <v>34</v>
      </c>
      <c r="H1379" s="8">
        <v>96</v>
      </c>
      <c r="I1379" s="9">
        <v>65</v>
      </c>
      <c r="J1379" s="106">
        <f t="shared" si="106"/>
        <v>699.65414999999996</v>
      </c>
      <c r="K1379" s="50">
        <v>0</v>
      </c>
      <c r="L1379" s="50">
        <v>0</v>
      </c>
      <c r="M1379" s="50">
        <v>96.9</v>
      </c>
      <c r="N1379" s="51">
        <f t="shared" si="107"/>
        <v>9.0023132879346708</v>
      </c>
    </row>
    <row r="1380" spans="1:14" x14ac:dyDescent="0.2">
      <c r="A1380" s="3" t="s">
        <v>111</v>
      </c>
      <c r="B1380" s="3" t="s">
        <v>157</v>
      </c>
      <c r="C1380" s="41" t="str">
        <f ca="1">TRIM(Table1[[#This Row],[Location]])</f>
        <v>Island Plaza</v>
      </c>
      <c r="D1380" s="3" t="s">
        <v>533</v>
      </c>
      <c r="E1380" s="3" t="s">
        <v>5</v>
      </c>
      <c r="F1380" s="8">
        <v>1</v>
      </c>
      <c r="I1380" s="9">
        <v>24</v>
      </c>
      <c r="J1380" s="106">
        <f t="shared" si="106"/>
        <v>258.33384000000001</v>
      </c>
      <c r="K1380" s="50">
        <v>0</v>
      </c>
      <c r="L1380" s="50">
        <v>0</v>
      </c>
      <c r="M1380" s="50">
        <v>23.7</v>
      </c>
      <c r="N1380" s="51">
        <f t="shared" si="107"/>
        <v>2.2018041787827833</v>
      </c>
    </row>
    <row r="1381" spans="1:14" x14ac:dyDescent="0.2">
      <c r="A1381" s="3" t="s">
        <v>111</v>
      </c>
      <c r="B1381" s="3" t="s">
        <v>157</v>
      </c>
      <c r="C1381" s="41" t="str">
        <f ca="1">TRIM(Table1[[#This Row],[Location]])</f>
        <v>Island Plaza</v>
      </c>
      <c r="D1381" s="3" t="s">
        <v>533</v>
      </c>
      <c r="E1381" s="3" t="s">
        <v>5</v>
      </c>
      <c r="F1381" s="8">
        <v>3</v>
      </c>
      <c r="G1381" s="98">
        <v>137</v>
      </c>
      <c r="H1381" s="8">
        <v>196</v>
      </c>
      <c r="I1381" s="9">
        <v>166.5</v>
      </c>
      <c r="J1381" s="106">
        <f t="shared" si="106"/>
        <v>1792.1910149999999</v>
      </c>
      <c r="K1381" s="50">
        <v>18.3</v>
      </c>
      <c r="L1381" s="50">
        <v>35</v>
      </c>
      <c r="M1381" s="50">
        <v>26.65</v>
      </c>
      <c r="N1381" s="51">
        <f t="shared" si="107"/>
        <v>2.4758684120068004</v>
      </c>
    </row>
    <row r="1382" spans="1:14" x14ac:dyDescent="0.2">
      <c r="A1382" s="3" t="s">
        <v>111</v>
      </c>
      <c r="B1382" s="3" t="s">
        <v>157</v>
      </c>
      <c r="C1382" s="41" t="str">
        <f ca="1">TRIM(Table1[[#This Row],[Location]])</f>
        <v>Island Plaza</v>
      </c>
      <c r="D1382" s="3" t="s">
        <v>533</v>
      </c>
      <c r="E1382" s="3" t="s">
        <v>5</v>
      </c>
      <c r="F1382" s="8">
        <v>4</v>
      </c>
      <c r="G1382" s="98">
        <v>103</v>
      </c>
      <c r="H1382" s="8">
        <v>268</v>
      </c>
      <c r="I1382" s="9">
        <v>185.5</v>
      </c>
      <c r="J1382" s="106">
        <f t="shared" si="106"/>
        <v>1996.705305</v>
      </c>
      <c r="K1382" s="50">
        <v>20.399999999999999</v>
      </c>
      <c r="L1382" s="50">
        <v>26.9</v>
      </c>
      <c r="M1382" s="50">
        <v>23.65</v>
      </c>
      <c r="N1382" s="51">
        <f t="shared" si="107"/>
        <v>2.1971590222874609</v>
      </c>
    </row>
    <row r="1383" spans="1:14" x14ac:dyDescent="0.2">
      <c r="A1383" s="3" t="s">
        <v>111</v>
      </c>
      <c r="B1383" s="3" t="s">
        <v>160</v>
      </c>
      <c r="C1383" s="41" t="str">
        <f ca="1">TRIM(Table1[[#This Row],[Location]])</f>
        <v>Kompleks Straits Quay</v>
      </c>
      <c r="D1383" s="3" t="s">
        <v>533</v>
      </c>
      <c r="E1383" s="3" t="s">
        <v>5</v>
      </c>
      <c r="F1383" s="8" t="s">
        <v>144</v>
      </c>
      <c r="G1383" s="98">
        <v>128</v>
      </c>
      <c r="H1383" s="8">
        <v>186</v>
      </c>
      <c r="I1383" s="9">
        <v>157</v>
      </c>
      <c r="J1383" s="106">
        <f t="shared" si="106"/>
        <v>1689.9338699999998</v>
      </c>
      <c r="K1383" s="50">
        <v>89.34</v>
      </c>
      <c r="L1383" s="50">
        <v>127.01</v>
      </c>
      <c r="M1383" s="50">
        <v>108.17500000000001</v>
      </c>
      <c r="N1383" s="51">
        <f t="shared" si="107"/>
        <v>10.049796077629857</v>
      </c>
    </row>
    <row r="1384" spans="1:14" x14ac:dyDescent="0.2">
      <c r="A1384" s="3" t="s">
        <v>111</v>
      </c>
      <c r="B1384" s="3" t="s">
        <v>160</v>
      </c>
      <c r="C1384" s="41" t="str">
        <f ca="1">TRIM(Table1[[#This Row],[Location]])</f>
        <v>Kompleks Straits Quay</v>
      </c>
      <c r="D1384" s="3" t="s">
        <v>533</v>
      </c>
      <c r="E1384" s="3" t="s">
        <v>5</v>
      </c>
      <c r="F1384" s="8" t="s">
        <v>161</v>
      </c>
      <c r="G1384" s="98">
        <v>105</v>
      </c>
      <c r="H1384" s="8">
        <v>562</v>
      </c>
      <c r="I1384" s="9">
        <v>333.5</v>
      </c>
      <c r="J1384" s="106">
        <f t="shared" si="106"/>
        <v>3589.7639849999996</v>
      </c>
      <c r="K1384" s="50">
        <v>59.2</v>
      </c>
      <c r="L1384" s="50">
        <v>83.42</v>
      </c>
      <c r="M1384" s="50">
        <v>71.31</v>
      </c>
      <c r="N1384" s="51">
        <f t="shared" si="107"/>
        <v>6.6249221936287039</v>
      </c>
    </row>
    <row r="1385" spans="1:14" x14ac:dyDescent="0.2">
      <c r="A1385" s="3" t="s">
        <v>111</v>
      </c>
      <c r="B1385" s="3" t="s">
        <v>160</v>
      </c>
      <c r="C1385" s="41" t="str">
        <f ca="1">TRIM(Table1[[#This Row],[Location]])</f>
        <v>Kompleks Straits Quay</v>
      </c>
      <c r="D1385" s="3" t="s">
        <v>533</v>
      </c>
      <c r="E1385" s="3" t="s">
        <v>5</v>
      </c>
      <c r="F1385" s="8" t="s">
        <v>162</v>
      </c>
      <c r="G1385" s="98">
        <v>44</v>
      </c>
      <c r="H1385" s="8">
        <v>130</v>
      </c>
      <c r="I1385" s="9">
        <v>87</v>
      </c>
      <c r="J1385" s="106">
        <f t="shared" si="106"/>
        <v>936.46016999999995</v>
      </c>
      <c r="K1385" s="50">
        <v>21.53</v>
      </c>
      <c r="L1385" s="50">
        <v>59.2</v>
      </c>
      <c r="M1385" s="50">
        <v>40.365000000000002</v>
      </c>
      <c r="N1385" s="51">
        <f t="shared" si="107"/>
        <v>3.7500348386737152</v>
      </c>
    </row>
    <row r="1386" spans="1:14" x14ac:dyDescent="0.2">
      <c r="A1386" s="3" t="s">
        <v>111</v>
      </c>
      <c r="B1386" s="3" t="s">
        <v>160</v>
      </c>
      <c r="C1386" s="41" t="str">
        <f ca="1">TRIM(Table1[[#This Row],[Location]])</f>
        <v>Kompleks Straits Quay</v>
      </c>
      <c r="D1386" s="3" t="s">
        <v>533</v>
      </c>
      <c r="E1386" s="3" t="s">
        <v>5</v>
      </c>
      <c r="F1386" s="8" t="s">
        <v>122</v>
      </c>
      <c r="I1386" s="9">
        <v>856</v>
      </c>
      <c r="J1386" s="106">
        <f t="shared" si="106"/>
        <v>9213.9069599999984</v>
      </c>
      <c r="K1386" s="50">
        <v>0</v>
      </c>
      <c r="L1386" s="50">
        <v>0</v>
      </c>
      <c r="M1386" s="50">
        <v>45.21</v>
      </c>
      <c r="N1386" s="51">
        <f t="shared" si="107"/>
        <v>4.2001505030704491</v>
      </c>
    </row>
    <row r="1387" spans="1:14" x14ac:dyDescent="0.2">
      <c r="A1387" s="3" t="s">
        <v>111</v>
      </c>
      <c r="B1387" s="3" t="s">
        <v>163</v>
      </c>
      <c r="C1387" s="41" t="str">
        <f ca="1">TRIM(Table1[[#This Row],[Location]])</f>
        <v>One Presincts</v>
      </c>
      <c r="D1387" s="3" t="s">
        <v>533</v>
      </c>
      <c r="E1387" s="3" t="s">
        <v>5</v>
      </c>
      <c r="F1387" s="8" t="s">
        <v>118</v>
      </c>
      <c r="G1387" s="98">
        <v>450</v>
      </c>
      <c r="H1387" s="8">
        <v>1113</v>
      </c>
      <c r="I1387" s="9">
        <v>781.5</v>
      </c>
      <c r="J1387" s="106">
        <f t="shared" si="106"/>
        <v>8411.9956649999986</v>
      </c>
      <c r="K1387" s="50">
        <v>41.98</v>
      </c>
      <c r="L1387" s="50">
        <v>43.06</v>
      </c>
      <c r="M1387" s="50">
        <v>42.519999999999996</v>
      </c>
      <c r="N1387" s="51">
        <f t="shared" si="107"/>
        <v>3.9502410836221071</v>
      </c>
    </row>
    <row r="1388" spans="1:14" x14ac:dyDescent="0.2">
      <c r="A1388" s="3" t="s">
        <v>111</v>
      </c>
      <c r="B1388" s="3" t="s">
        <v>163</v>
      </c>
      <c r="C1388" s="41" t="str">
        <f ca="1">TRIM(Table1[[#This Row],[Location]])</f>
        <v>One Presincts</v>
      </c>
      <c r="D1388" s="3" t="s">
        <v>533</v>
      </c>
      <c r="E1388" s="3" t="s">
        <v>5</v>
      </c>
      <c r="F1388" s="8" t="s">
        <v>120</v>
      </c>
      <c r="G1388" s="98">
        <v>731</v>
      </c>
      <c r="H1388" s="8">
        <v>1400</v>
      </c>
      <c r="I1388" s="9">
        <v>1065.5</v>
      </c>
      <c r="J1388" s="106">
        <f t="shared" si="106"/>
        <v>11468.946104999999</v>
      </c>
      <c r="K1388" s="50">
        <v>32.29</v>
      </c>
      <c r="L1388" s="50">
        <v>38.64</v>
      </c>
      <c r="M1388" s="50">
        <v>35.465000000000003</v>
      </c>
      <c r="N1388" s="51">
        <f t="shared" si="107"/>
        <v>3.2948095021321273</v>
      </c>
    </row>
    <row r="1389" spans="1:14" x14ac:dyDescent="0.2">
      <c r="A1389" s="3" t="s">
        <v>111</v>
      </c>
      <c r="B1389" s="3" t="s">
        <v>163</v>
      </c>
      <c r="C1389" s="41" t="str">
        <f ca="1">TRIM(Table1[[#This Row],[Location]])</f>
        <v>One Presincts</v>
      </c>
      <c r="D1389" s="3" t="s">
        <v>533</v>
      </c>
      <c r="E1389" s="3" t="s">
        <v>5</v>
      </c>
      <c r="F1389" s="8" t="s">
        <v>122</v>
      </c>
      <c r="G1389" s="98">
        <v>269</v>
      </c>
      <c r="H1389" s="8">
        <v>610</v>
      </c>
      <c r="I1389" s="9">
        <v>439.5</v>
      </c>
      <c r="J1389" s="106">
        <f t="shared" si="106"/>
        <v>4730.738445</v>
      </c>
      <c r="K1389" s="50">
        <v>33.369999999999997</v>
      </c>
      <c r="L1389" s="50">
        <v>48.44</v>
      </c>
      <c r="M1389" s="50">
        <v>40.905000000000001</v>
      </c>
      <c r="N1389" s="51">
        <f t="shared" si="107"/>
        <v>3.8002025288231964</v>
      </c>
    </row>
    <row r="1390" spans="1:14" x14ac:dyDescent="0.2">
      <c r="A1390" s="3" t="s">
        <v>111</v>
      </c>
      <c r="B1390" s="3" t="s">
        <v>163</v>
      </c>
      <c r="C1390" s="41" t="str">
        <f ca="1">TRIM(Table1[[#This Row],[Location]])</f>
        <v>One Presincts</v>
      </c>
      <c r="D1390" s="3" t="s">
        <v>533</v>
      </c>
      <c r="E1390" s="3" t="s">
        <v>5</v>
      </c>
      <c r="F1390" s="8" t="s">
        <v>123</v>
      </c>
      <c r="G1390" s="98">
        <v>1179</v>
      </c>
      <c r="H1390" s="8">
        <v>1844</v>
      </c>
      <c r="I1390" s="9">
        <v>1511.5</v>
      </c>
      <c r="J1390" s="106">
        <f t="shared" si="106"/>
        <v>16269.649964999999</v>
      </c>
      <c r="K1390" s="50">
        <v>33.369999999999997</v>
      </c>
      <c r="L1390" s="50">
        <v>36.81</v>
      </c>
      <c r="M1390" s="50">
        <v>35.090000000000003</v>
      </c>
      <c r="N1390" s="51">
        <f t="shared" si="107"/>
        <v>3.25997082841721</v>
      </c>
    </row>
    <row r="1391" spans="1:14" x14ac:dyDescent="0.2">
      <c r="A1391" s="3" t="s">
        <v>111</v>
      </c>
      <c r="B1391" s="3" t="s">
        <v>164</v>
      </c>
      <c r="C1391" s="41" t="str">
        <f ca="1">TRIM(Table1[[#This Row],[Location]])</f>
        <v>Design Village</v>
      </c>
      <c r="D1391" s="3" t="s">
        <v>533</v>
      </c>
      <c r="E1391" s="3" t="s">
        <v>5</v>
      </c>
      <c r="F1391" s="8" t="s">
        <v>118</v>
      </c>
      <c r="G1391" s="98">
        <v>31</v>
      </c>
      <c r="H1391" s="8">
        <v>199</v>
      </c>
      <c r="I1391" s="9">
        <v>115</v>
      </c>
      <c r="J1391" s="106">
        <f t="shared" si="106"/>
        <v>1237.8496499999999</v>
      </c>
      <c r="K1391" s="50">
        <v>42.74</v>
      </c>
      <c r="L1391" s="50">
        <v>94.73</v>
      </c>
      <c r="M1391" s="50">
        <v>68.734999999999999</v>
      </c>
      <c r="N1391" s="51">
        <f t="shared" si="107"/>
        <v>6.3856966341196033</v>
      </c>
    </row>
    <row r="1392" spans="1:14" x14ac:dyDescent="0.2">
      <c r="A1392" s="3" t="s">
        <v>111</v>
      </c>
      <c r="B1392" s="3" t="s">
        <v>164</v>
      </c>
      <c r="C1392" s="41" t="str">
        <f ca="1">TRIM(Table1[[#This Row],[Location]])</f>
        <v>Design Village</v>
      </c>
      <c r="D1392" s="3" t="s">
        <v>533</v>
      </c>
      <c r="E1392" s="3" t="s">
        <v>5</v>
      </c>
      <c r="F1392" s="8" t="s">
        <v>118</v>
      </c>
      <c r="G1392" s="98">
        <v>13</v>
      </c>
      <c r="H1392" s="8">
        <v>193</v>
      </c>
      <c r="I1392" s="9">
        <v>103</v>
      </c>
      <c r="J1392" s="106">
        <f t="shared" si="106"/>
        <v>1108.68273</v>
      </c>
      <c r="K1392" s="50">
        <v>93</v>
      </c>
      <c r="L1392" s="50">
        <v>154</v>
      </c>
      <c r="M1392" s="50">
        <v>123.5</v>
      </c>
      <c r="N1392" s="51">
        <f t="shared" si="107"/>
        <v>11.47353654344615</v>
      </c>
    </row>
    <row r="1393" spans="1:14" x14ac:dyDescent="0.2">
      <c r="A1393" s="3" t="s">
        <v>111</v>
      </c>
      <c r="B1393" s="3" t="s">
        <v>164</v>
      </c>
      <c r="C1393" s="41" t="str">
        <f ca="1">TRIM(Table1[[#This Row],[Location]])</f>
        <v>Design Village</v>
      </c>
      <c r="D1393" s="3" t="s">
        <v>533</v>
      </c>
      <c r="E1393" s="3" t="s">
        <v>5</v>
      </c>
      <c r="F1393" s="8" t="s">
        <v>118</v>
      </c>
      <c r="G1393" s="98">
        <v>200</v>
      </c>
      <c r="H1393" s="8">
        <v>638</v>
      </c>
      <c r="I1393" s="9">
        <v>419</v>
      </c>
      <c r="J1393" s="106">
        <f t="shared" si="106"/>
        <v>4510.0782899999995</v>
      </c>
      <c r="K1393" s="50">
        <v>34.47</v>
      </c>
      <c r="L1393" s="50">
        <v>86.12</v>
      </c>
      <c r="M1393" s="50">
        <v>60.295000000000002</v>
      </c>
      <c r="N1393" s="51">
        <f t="shared" si="107"/>
        <v>5.6015942177091951</v>
      </c>
    </row>
    <row r="1394" spans="1:14" x14ac:dyDescent="0.2">
      <c r="A1394" s="3" t="s">
        <v>111</v>
      </c>
      <c r="B1394" s="3" t="s">
        <v>164</v>
      </c>
      <c r="C1394" s="41" t="str">
        <f ca="1">TRIM(Table1[[#This Row],[Location]])</f>
        <v>Design Village</v>
      </c>
      <c r="D1394" s="3" t="s">
        <v>533</v>
      </c>
      <c r="E1394" s="3" t="s">
        <v>5</v>
      </c>
      <c r="F1394" s="8" t="s">
        <v>118</v>
      </c>
      <c r="G1394" s="98">
        <v>205</v>
      </c>
      <c r="H1394" s="8">
        <v>208</v>
      </c>
      <c r="I1394" s="9">
        <v>206.5</v>
      </c>
      <c r="J1394" s="106">
        <f t="shared" si="106"/>
        <v>2222.7474149999998</v>
      </c>
      <c r="K1394" s="50">
        <v>105.49</v>
      </c>
      <c r="L1394" s="50">
        <v>107.64</v>
      </c>
      <c r="M1394" s="50">
        <v>106.565</v>
      </c>
      <c r="N1394" s="51">
        <f t="shared" si="107"/>
        <v>9.9002220384804769</v>
      </c>
    </row>
    <row r="1395" spans="1:14" x14ac:dyDescent="0.2">
      <c r="A1395" s="3" t="s">
        <v>111</v>
      </c>
      <c r="B1395" s="3" t="s">
        <v>164</v>
      </c>
      <c r="C1395" s="41" t="str">
        <f ca="1">TRIM(Table1[[#This Row],[Location]])</f>
        <v>Design Village</v>
      </c>
      <c r="D1395" s="3" t="s">
        <v>533</v>
      </c>
      <c r="E1395" s="3" t="s">
        <v>5</v>
      </c>
      <c r="F1395" s="8" t="s">
        <v>118</v>
      </c>
      <c r="G1395" s="98">
        <v>1966</v>
      </c>
      <c r="I1395" s="9">
        <v>1966</v>
      </c>
      <c r="J1395" s="106">
        <f t="shared" si="106"/>
        <v>21161.84706</v>
      </c>
      <c r="K1395" s="50">
        <v>0</v>
      </c>
      <c r="L1395" s="50">
        <v>0</v>
      </c>
      <c r="M1395" s="50">
        <v>30.14</v>
      </c>
      <c r="N1395" s="51">
        <f t="shared" si="107"/>
        <v>2.8001003353802991</v>
      </c>
    </row>
    <row r="1396" spans="1:14" x14ac:dyDescent="0.2">
      <c r="A1396" s="3" t="s">
        <v>111</v>
      </c>
      <c r="B1396" s="3" t="s">
        <v>112</v>
      </c>
      <c r="C1396" s="41" t="str">
        <f ca="1">TRIM(Table1[[#This Row],[Location]])</f>
        <v>Gembira Parade, George Town</v>
      </c>
      <c r="D1396" s="3" t="s">
        <v>534</v>
      </c>
      <c r="E1396" s="3" t="s">
        <v>5</v>
      </c>
      <c r="F1396" s="8" t="s">
        <v>120</v>
      </c>
      <c r="G1396" s="98">
        <v>44</v>
      </c>
      <c r="H1396" s="8">
        <v>55</v>
      </c>
      <c r="I1396" s="9">
        <v>49.5</v>
      </c>
      <c r="J1396" s="106">
        <f t="shared" si="106"/>
        <v>532.81354499999998</v>
      </c>
      <c r="K1396" s="50">
        <v>25</v>
      </c>
      <c r="L1396" s="50">
        <v>29.01</v>
      </c>
      <c r="M1396" s="50">
        <v>27.005000000000003</v>
      </c>
      <c r="N1396" s="51">
        <f t="shared" si="107"/>
        <v>2.5088490231235894</v>
      </c>
    </row>
    <row r="1397" spans="1:14" x14ac:dyDescent="0.2">
      <c r="A1397" s="3" t="s">
        <v>111</v>
      </c>
      <c r="B1397" s="3" t="s">
        <v>112</v>
      </c>
      <c r="C1397" s="41" t="str">
        <f ca="1">TRIM(Table1[[#This Row],[Location]])</f>
        <v>Gembira Parade, George Town</v>
      </c>
      <c r="D1397" s="3" t="s">
        <v>534</v>
      </c>
      <c r="E1397" s="3" t="s">
        <v>5</v>
      </c>
      <c r="F1397" s="8" t="s">
        <v>122</v>
      </c>
      <c r="G1397" s="98">
        <v>32</v>
      </c>
      <c r="H1397" s="8">
        <v>78</v>
      </c>
      <c r="I1397" s="9">
        <v>55</v>
      </c>
      <c r="J1397" s="106">
        <f t="shared" si="106"/>
        <v>592.01504999999997</v>
      </c>
      <c r="K1397" s="50">
        <v>20.2</v>
      </c>
      <c r="L1397" s="50">
        <v>23.9</v>
      </c>
      <c r="M1397" s="50">
        <v>22.049999999999997</v>
      </c>
      <c r="N1397" s="51">
        <f t="shared" si="107"/>
        <v>2.0485140144371461</v>
      </c>
    </row>
    <row r="1398" spans="1:14" x14ac:dyDescent="0.2">
      <c r="A1398" s="3" t="s">
        <v>111</v>
      </c>
      <c r="B1398" s="3" t="s">
        <v>112</v>
      </c>
      <c r="C1398" s="41" t="str">
        <f ca="1">TRIM(Table1[[#This Row],[Location]])</f>
        <v>Sunshine Farlim Shopping Mall</v>
      </c>
      <c r="D1398" s="3" t="s">
        <v>534</v>
      </c>
      <c r="E1398" s="3" t="s">
        <v>5</v>
      </c>
      <c r="F1398" s="8" t="s">
        <v>144</v>
      </c>
      <c r="G1398" s="98">
        <v>47</v>
      </c>
      <c r="H1398" s="8">
        <v>62</v>
      </c>
      <c r="I1398" s="9">
        <v>54.5</v>
      </c>
      <c r="J1398" s="106">
        <f t="shared" si="106"/>
        <v>586.63309499999991</v>
      </c>
      <c r="K1398" s="50">
        <v>111.9</v>
      </c>
      <c r="L1398" s="50">
        <v>122.81</v>
      </c>
      <c r="M1398" s="50">
        <v>117.355</v>
      </c>
      <c r="N1398" s="51">
        <f t="shared" si="107"/>
        <v>10.902646810171035</v>
      </c>
    </row>
    <row r="1399" spans="1:14" x14ac:dyDescent="0.2">
      <c r="A1399" s="3" t="s">
        <v>111</v>
      </c>
      <c r="B1399" s="3" t="s">
        <v>112</v>
      </c>
      <c r="C1399" s="41" t="str">
        <f ca="1">TRIM(Table1[[#This Row],[Location]])</f>
        <v>Udini Square</v>
      </c>
      <c r="D1399" s="3" t="s">
        <v>534</v>
      </c>
      <c r="E1399" s="3" t="s">
        <v>5</v>
      </c>
      <c r="F1399" s="8" t="s">
        <v>165</v>
      </c>
      <c r="G1399" s="98">
        <v>16</v>
      </c>
      <c r="H1399" s="8">
        <v>204</v>
      </c>
      <c r="I1399" s="9">
        <v>110</v>
      </c>
      <c r="J1399" s="106">
        <f t="shared" si="106"/>
        <v>1184.0300999999999</v>
      </c>
      <c r="K1399" s="50">
        <v>0</v>
      </c>
      <c r="L1399" s="50">
        <v>0</v>
      </c>
      <c r="M1399" s="50">
        <v>37.67</v>
      </c>
      <c r="N1399" s="51">
        <f t="shared" si="107"/>
        <v>3.4996609035758417</v>
      </c>
    </row>
    <row r="1400" spans="1:14" x14ac:dyDescent="0.2">
      <c r="A1400" s="3" t="s">
        <v>111</v>
      </c>
      <c r="B1400" s="3" t="s">
        <v>156</v>
      </c>
      <c r="C1400" s="41" t="str">
        <f ca="1">TRIM(Table1[[#This Row],[Location]])</f>
        <v>Wisma Ng Ah Yan</v>
      </c>
      <c r="D1400" s="3" t="s">
        <v>534</v>
      </c>
      <c r="E1400" s="21" t="s">
        <v>46</v>
      </c>
      <c r="F1400" s="8" t="s">
        <v>118</v>
      </c>
      <c r="I1400" s="9">
        <v>557</v>
      </c>
      <c r="J1400" s="106">
        <f>I1400*10.76391</f>
        <v>5995.4978699999992</v>
      </c>
      <c r="M1400" s="50">
        <v>38.96</v>
      </c>
      <c r="N1400" s="51">
        <f>M1400/10.7639</f>
        <v>3.6195059411551576</v>
      </c>
    </row>
    <row r="1401" spans="1:14" x14ac:dyDescent="0.2">
      <c r="A1401" s="3" t="s">
        <v>111</v>
      </c>
      <c r="B1401" s="3" t="s">
        <v>156</v>
      </c>
      <c r="C1401" s="41" t="str">
        <f ca="1">TRIM(Table1[[#This Row],[Location]])</f>
        <v>Wisma Ng Ah Yan</v>
      </c>
      <c r="D1401" s="3" t="s">
        <v>534</v>
      </c>
      <c r="E1401" s="21" t="s">
        <v>46</v>
      </c>
      <c r="F1401" s="44">
        <v>5</v>
      </c>
      <c r="I1401" s="9">
        <v>93</v>
      </c>
      <c r="J1401" s="106">
        <f>I1401*10.76391</f>
        <v>1001.0436299999999</v>
      </c>
      <c r="K1401" s="50">
        <v>30.11</v>
      </c>
      <c r="L1401" s="50">
        <v>39.119999999999997</v>
      </c>
      <c r="M1401" s="50">
        <f>AVERAGE(K1401,L1401)</f>
        <v>34.614999999999995</v>
      </c>
      <c r="N1401" s="51">
        <f>M1401/10.7639</f>
        <v>3.2158418417116468</v>
      </c>
    </row>
    <row r="1402" spans="1:14" x14ac:dyDescent="0.2">
      <c r="A1402" s="3" t="s">
        <v>111</v>
      </c>
      <c r="B1402" s="3" t="s">
        <v>143</v>
      </c>
      <c r="C1402" s="41" t="str">
        <f ca="1">TRIM(Table1[[#This Row],[Location]])</f>
        <v>Wisma Kinta, Lorong Kinta</v>
      </c>
      <c r="D1402" s="3" t="s">
        <v>531</v>
      </c>
      <c r="E1402" s="21" t="s">
        <v>46</v>
      </c>
      <c r="F1402" s="8" t="s">
        <v>166</v>
      </c>
      <c r="G1402" s="98">
        <v>93</v>
      </c>
      <c r="H1402" s="8">
        <v>111</v>
      </c>
      <c r="I1402" s="9">
        <f>AVERAGE(H1402,G1402)</f>
        <v>102</v>
      </c>
      <c r="J1402" s="106">
        <f t="shared" ref="J1402:J1417" si="108">I1402*10.76391</f>
        <v>1097.9188199999999</v>
      </c>
      <c r="K1402" s="50">
        <v>16.440000000000001</v>
      </c>
      <c r="L1402" s="50">
        <v>19.47</v>
      </c>
      <c r="M1402" s="50">
        <f>AVERAGE(K1402,L1402)</f>
        <v>17.954999999999998</v>
      </c>
      <c r="N1402" s="51">
        <f t="shared" ref="N1402:N1417" si="109">M1402/10.7639</f>
        <v>1.6680756974702478</v>
      </c>
    </row>
    <row r="1403" spans="1:14" x14ac:dyDescent="0.2">
      <c r="A1403" s="3" t="s">
        <v>111</v>
      </c>
      <c r="B1403" s="3" t="s">
        <v>143</v>
      </c>
      <c r="C1403" s="41" t="str">
        <f ca="1">TRIM(Table1[[#This Row],[Location]])</f>
        <v>Mutiara I &amp; P, Greenhall</v>
      </c>
      <c r="D1403" s="3" t="s">
        <v>531</v>
      </c>
      <c r="E1403" s="21" t="s">
        <v>46</v>
      </c>
      <c r="F1403" s="8" t="s">
        <v>167</v>
      </c>
      <c r="G1403" s="98">
        <v>30</v>
      </c>
      <c r="H1403" s="8">
        <v>85</v>
      </c>
      <c r="I1403" s="9">
        <f>AVERAGE(H1403,G1403)</f>
        <v>57.5</v>
      </c>
      <c r="J1403" s="106">
        <f t="shared" si="108"/>
        <v>618.92482499999994</v>
      </c>
      <c r="K1403" s="50">
        <v>18.2</v>
      </c>
      <c r="L1403" s="50">
        <v>25.4</v>
      </c>
      <c r="M1403" s="50">
        <f>AVERAGE(K1403,L1403)</f>
        <v>21.799999999999997</v>
      </c>
      <c r="N1403" s="51">
        <f t="shared" si="109"/>
        <v>2.0252882319605345</v>
      </c>
    </row>
    <row r="1404" spans="1:14" x14ac:dyDescent="0.2">
      <c r="A1404" s="3" t="s">
        <v>111</v>
      </c>
      <c r="B1404" s="3" t="s">
        <v>143</v>
      </c>
      <c r="C1404" s="41" t="str">
        <f ca="1">TRIM(Table1[[#This Row],[Location]])</f>
        <v>Lembaga Tabung Haji Building / Greenhall</v>
      </c>
      <c r="D1404" s="3" t="s">
        <v>531</v>
      </c>
      <c r="E1404" s="21" t="s">
        <v>46</v>
      </c>
      <c r="F1404" s="8" t="s">
        <v>168</v>
      </c>
      <c r="G1404" s="98">
        <v>13</v>
      </c>
      <c r="H1404" s="8">
        <v>88</v>
      </c>
      <c r="I1404" s="9">
        <f>AVERAGE(H1404,G1404)</f>
        <v>50.5</v>
      </c>
      <c r="J1404" s="106">
        <f t="shared" si="108"/>
        <v>543.57745499999999</v>
      </c>
      <c r="K1404" s="50">
        <v>17.309999999999999</v>
      </c>
      <c r="L1404" s="50">
        <v>24.4</v>
      </c>
      <c r="M1404" s="50">
        <f>AVERAGE(K1404,L1404)</f>
        <v>20.854999999999997</v>
      </c>
      <c r="N1404" s="51">
        <f t="shared" si="109"/>
        <v>1.9374947741989426</v>
      </c>
    </row>
    <row r="1405" spans="1:14" x14ac:dyDescent="0.2">
      <c r="A1405" s="3" t="s">
        <v>111</v>
      </c>
      <c r="B1405" s="3" t="s">
        <v>143</v>
      </c>
      <c r="C1405" s="41" t="str">
        <f ca="1">TRIM(Table1[[#This Row],[Location]])</f>
        <v>Wisma Great Eastern</v>
      </c>
      <c r="D1405" s="3" t="s">
        <v>531</v>
      </c>
      <c r="E1405" s="21" t="s">
        <v>46</v>
      </c>
      <c r="F1405" s="8" t="s">
        <v>169</v>
      </c>
      <c r="G1405" s="98">
        <v>88</v>
      </c>
      <c r="H1405" s="8">
        <v>277</v>
      </c>
      <c r="I1405" s="9">
        <f>AVERAGE(H1405,G1405)</f>
        <v>182.5</v>
      </c>
      <c r="J1405" s="106">
        <f t="shared" si="108"/>
        <v>1964.4135749999998</v>
      </c>
      <c r="K1405" s="50">
        <v>25.83</v>
      </c>
      <c r="L1405" s="50">
        <v>34.44</v>
      </c>
      <c r="M1405" s="50">
        <f>AVERAGE(K1405,L1405)</f>
        <v>30.134999999999998</v>
      </c>
      <c r="N1405" s="51">
        <f t="shared" si="109"/>
        <v>2.7996358197307667</v>
      </c>
    </row>
    <row r="1406" spans="1:14" x14ac:dyDescent="0.2">
      <c r="A1406" s="3" t="s">
        <v>111</v>
      </c>
      <c r="B1406" s="3" t="s">
        <v>143</v>
      </c>
      <c r="C1406" s="41" t="str">
        <f ca="1">TRIM(Table1[[#This Row],[Location]])</f>
        <v>21-storey NB Tower,</v>
      </c>
      <c r="D1406" s="3" t="s">
        <v>531</v>
      </c>
      <c r="E1406" s="21" t="s">
        <v>46</v>
      </c>
      <c r="F1406" s="8">
        <v>2</v>
      </c>
      <c r="I1406" s="9">
        <v>362.31</v>
      </c>
      <c r="J1406" s="106">
        <f t="shared" si="108"/>
        <v>3899.8722320999996</v>
      </c>
      <c r="K1406" s="3"/>
      <c r="M1406" s="50">
        <v>24.29</v>
      </c>
      <c r="N1406" s="51">
        <f t="shared" si="109"/>
        <v>2.2566170254275866</v>
      </c>
    </row>
    <row r="1407" spans="1:14" x14ac:dyDescent="0.2">
      <c r="A1407" s="3" t="s">
        <v>111</v>
      </c>
      <c r="B1407" s="3" t="s">
        <v>143</v>
      </c>
      <c r="C1407" s="41" t="str">
        <f ca="1">TRIM(Table1[[#This Row],[Location]])</f>
        <v>Jalan Bagan Luar</v>
      </c>
      <c r="D1407" s="3" t="s">
        <v>531</v>
      </c>
      <c r="E1407" s="21" t="s">
        <v>46</v>
      </c>
      <c r="F1407" s="8">
        <v>3</v>
      </c>
      <c r="G1407" s="98">
        <v>362</v>
      </c>
      <c r="H1407" s="8">
        <v>576</v>
      </c>
      <c r="I1407" s="9">
        <f>AVERAGE(H1407,G1407)</f>
        <v>469</v>
      </c>
      <c r="J1407" s="106">
        <f t="shared" si="108"/>
        <v>5048.2737899999993</v>
      </c>
      <c r="K1407" s="3"/>
      <c r="M1407" s="50">
        <v>23.47</v>
      </c>
      <c r="N1407" s="51">
        <f t="shared" si="109"/>
        <v>2.1804364589043006</v>
      </c>
    </row>
    <row r="1408" spans="1:14" x14ac:dyDescent="0.2">
      <c r="A1408" s="3" t="s">
        <v>111</v>
      </c>
      <c r="B1408" s="3" t="s">
        <v>143</v>
      </c>
      <c r="C1408" s="41" t="str">
        <f ca="1">TRIM(Table1[[#This Row],[Location]])</f>
        <v>13-storey Wisma Pantai , Jalan Kampong Gajah</v>
      </c>
      <c r="D1408" s="3" t="s">
        <v>532</v>
      </c>
      <c r="E1408" s="21" t="s">
        <v>46</v>
      </c>
      <c r="F1408" s="8" t="s">
        <v>118</v>
      </c>
      <c r="I1408" s="9">
        <v>948</v>
      </c>
      <c r="J1408" s="106">
        <f t="shared" si="108"/>
        <v>10204.186679999999</v>
      </c>
      <c r="K1408" s="3"/>
      <c r="M1408" s="50">
        <v>17.72</v>
      </c>
      <c r="N1408" s="51">
        <f t="shared" si="109"/>
        <v>1.6462434619422328</v>
      </c>
    </row>
    <row r="1409" spans="1:14" x14ac:dyDescent="0.2">
      <c r="A1409" s="3" t="s">
        <v>111</v>
      </c>
      <c r="B1409" s="3" t="s">
        <v>143</v>
      </c>
      <c r="C1409" s="41" t="str">
        <f ca="1">TRIM(Table1[[#This Row],[Location]])</f>
        <v>13-storey Wisma Pantai , Jalan Kampong Gajah</v>
      </c>
      <c r="D1409" s="3" t="s">
        <v>532</v>
      </c>
      <c r="E1409" s="21" t="s">
        <v>46</v>
      </c>
      <c r="F1409" s="8">
        <v>1</v>
      </c>
      <c r="G1409" s="98">
        <v>125</v>
      </c>
      <c r="H1409" s="8">
        <v>147</v>
      </c>
      <c r="I1409" s="9">
        <f>AVERAGE(H1409,G1409)</f>
        <v>136</v>
      </c>
      <c r="J1409" s="106">
        <f t="shared" si="108"/>
        <v>1463.89176</v>
      </c>
      <c r="K1409" s="50">
        <v>21.09</v>
      </c>
      <c r="L1409" s="50">
        <v>21.6</v>
      </c>
      <c r="M1409" s="50">
        <f>AVERAGE(K1409,L1409)</f>
        <v>21.344999999999999</v>
      </c>
      <c r="N1409" s="51">
        <f t="shared" si="109"/>
        <v>1.9830173078531015</v>
      </c>
    </row>
    <row r="1410" spans="1:14" x14ac:dyDescent="0.2">
      <c r="A1410" s="3" t="s">
        <v>111</v>
      </c>
      <c r="B1410" s="3" t="s">
        <v>143</v>
      </c>
      <c r="C1410" s="41" t="str">
        <f ca="1">TRIM(Table1[[#This Row],[Location]])</f>
        <v>13-storey Wisma Pantai , Jalan Kampong Gajah</v>
      </c>
      <c r="D1410" s="3" t="s">
        <v>532</v>
      </c>
      <c r="E1410" s="21" t="s">
        <v>46</v>
      </c>
      <c r="F1410" s="8">
        <v>2</v>
      </c>
      <c r="I1410" s="9">
        <v>137</v>
      </c>
      <c r="J1410" s="106">
        <f t="shared" si="108"/>
        <v>1474.6556699999999</v>
      </c>
      <c r="M1410" s="50">
        <v>21.16</v>
      </c>
      <c r="N1410" s="51">
        <f t="shared" si="109"/>
        <v>1.965830228820409</v>
      </c>
    </row>
    <row r="1411" spans="1:14" x14ac:dyDescent="0.2">
      <c r="A1411" s="3" t="s">
        <v>111</v>
      </c>
      <c r="B1411" s="3" t="s">
        <v>143</v>
      </c>
      <c r="C1411" s="41" t="str">
        <f ca="1">TRIM(Table1[[#This Row],[Location]])</f>
        <v>13-storey Wisma Pantai , Jalan Kampong Gajah</v>
      </c>
      <c r="D1411" s="3" t="s">
        <v>532</v>
      </c>
      <c r="E1411" s="21" t="s">
        <v>46</v>
      </c>
      <c r="F1411" s="8">
        <v>3</v>
      </c>
      <c r="I1411" s="9">
        <v>169</v>
      </c>
      <c r="J1411" s="106">
        <f t="shared" si="108"/>
        <v>1819.10079</v>
      </c>
      <c r="M1411" s="50">
        <v>20.71</v>
      </c>
      <c r="N1411" s="51">
        <f t="shared" si="109"/>
        <v>1.9240238203625082</v>
      </c>
    </row>
    <row r="1412" spans="1:14" x14ac:dyDescent="0.2">
      <c r="A1412" s="3" t="s">
        <v>111</v>
      </c>
      <c r="B1412" s="3" t="s">
        <v>117</v>
      </c>
      <c r="C1412" s="41" t="str">
        <f ca="1">TRIM(Table1[[#This Row],[Location]])</f>
        <v>Bangunan Heng Guan, Jalan Burmah</v>
      </c>
      <c r="D1412" s="3" t="s">
        <v>532</v>
      </c>
      <c r="E1412" s="21" t="s">
        <v>46</v>
      </c>
      <c r="F1412" s="8" t="s">
        <v>170</v>
      </c>
      <c r="I1412" s="9">
        <v>152</v>
      </c>
      <c r="J1412" s="106">
        <f t="shared" si="108"/>
        <v>1636.1143199999999</v>
      </c>
      <c r="K1412" s="50">
        <v>21.22</v>
      </c>
      <c r="L1412" s="50">
        <v>22.95</v>
      </c>
      <c r="M1412" s="50">
        <f>AVERAGE(K1412,L1412)</f>
        <v>22.085000000000001</v>
      </c>
      <c r="N1412" s="51">
        <f t="shared" si="109"/>
        <v>2.0517656239838722</v>
      </c>
    </row>
    <row r="1413" spans="1:14" x14ac:dyDescent="0.2">
      <c r="A1413" s="3" t="s">
        <v>111</v>
      </c>
      <c r="B1413" s="3" t="s">
        <v>117</v>
      </c>
      <c r="C1413" s="41" t="str">
        <f ca="1">TRIM(Table1[[#This Row],[Location]])</f>
        <v>Wisma Leader, Jalan Larut</v>
      </c>
      <c r="D1413" s="3" t="s">
        <v>532</v>
      </c>
      <c r="E1413" s="21" t="s">
        <v>46</v>
      </c>
      <c r="F1413" s="44" t="s">
        <v>171</v>
      </c>
      <c r="G1413" s="98">
        <v>84</v>
      </c>
      <c r="H1413" s="8">
        <v>235</v>
      </c>
      <c r="I1413" s="9">
        <f>AVERAGE(H1413,G1413)</f>
        <v>159.5</v>
      </c>
      <c r="J1413" s="106">
        <f t="shared" si="108"/>
        <v>1716.8436449999999</v>
      </c>
      <c r="K1413" s="50">
        <v>22.6</v>
      </c>
      <c r="L1413" s="50">
        <v>30.1</v>
      </c>
      <c r="M1413" s="50">
        <f>AVERAGE(K1413,L1413)</f>
        <v>26.35</v>
      </c>
      <c r="N1413" s="51">
        <f t="shared" si="109"/>
        <v>2.4479974730348668</v>
      </c>
    </row>
    <row r="1414" spans="1:14" x14ac:dyDescent="0.2">
      <c r="A1414" s="3" t="s">
        <v>111</v>
      </c>
      <c r="B1414" s="3" t="s">
        <v>117</v>
      </c>
      <c r="C1414" s="41" t="str">
        <f ca="1">TRIM(Table1[[#This Row],[Location]])</f>
        <v>Wisma Kheng Hong, Pengkalan Weld</v>
      </c>
      <c r="D1414" s="3" t="s">
        <v>532</v>
      </c>
      <c r="E1414" s="21" t="s">
        <v>46</v>
      </c>
      <c r="F1414" s="8" t="s">
        <v>108</v>
      </c>
      <c r="G1414" s="98">
        <v>29</v>
      </c>
      <c r="H1414" s="8">
        <v>71</v>
      </c>
      <c r="I1414" s="9">
        <f>AVERAGE(H1414,G1414)</f>
        <v>50</v>
      </c>
      <c r="J1414" s="106">
        <f t="shared" si="108"/>
        <v>538.19549999999992</v>
      </c>
      <c r="K1414" s="3"/>
      <c r="M1414" s="50">
        <v>17.2</v>
      </c>
      <c r="N1414" s="51">
        <f t="shared" si="109"/>
        <v>1.5979338343908807</v>
      </c>
    </row>
    <row r="1415" spans="1:14" x14ac:dyDescent="0.2">
      <c r="A1415" s="3" t="s">
        <v>111</v>
      </c>
      <c r="B1415" s="3" t="s">
        <v>117</v>
      </c>
      <c r="C1415" s="41" t="str">
        <f ca="1">TRIM(Table1[[#This Row],[Location]])</f>
        <v>Wisma MARA, Pengkalan Weld</v>
      </c>
      <c r="D1415" s="3" t="s">
        <v>532</v>
      </c>
      <c r="E1415" s="21" t="s">
        <v>46</v>
      </c>
      <c r="F1415" s="8" t="s">
        <v>172</v>
      </c>
      <c r="G1415" s="98">
        <v>93</v>
      </c>
      <c r="H1415" s="8">
        <v>1162</v>
      </c>
      <c r="I1415" s="9">
        <f>AVERAGE(H1415,G1415)</f>
        <v>627.5</v>
      </c>
      <c r="J1415" s="106">
        <f t="shared" si="108"/>
        <v>6754.3535249999995</v>
      </c>
      <c r="K1415" s="3"/>
      <c r="M1415" s="50">
        <v>26.37</v>
      </c>
      <c r="N1415" s="51">
        <f t="shared" si="109"/>
        <v>2.4498555356329956</v>
      </c>
    </row>
    <row r="1416" spans="1:14" x14ac:dyDescent="0.2">
      <c r="A1416" s="3" t="s">
        <v>111</v>
      </c>
      <c r="B1416" s="3" t="s">
        <v>117</v>
      </c>
      <c r="C1416" s="41" t="str">
        <f ca="1">TRIM(Table1[[#This Row],[Location]])</f>
        <v>Bangunan KWSP, Jalan Sultan Ahmad Shah</v>
      </c>
      <c r="D1416" s="30" t="s">
        <v>532</v>
      </c>
      <c r="E1416" s="21" t="s">
        <v>46</v>
      </c>
      <c r="F1416" s="44" t="s">
        <v>173</v>
      </c>
      <c r="G1416" s="98">
        <v>203</v>
      </c>
      <c r="H1416" s="8">
        <v>587</v>
      </c>
      <c r="I1416" s="9">
        <f>AVERAGE(H1416,G1416)</f>
        <v>395</v>
      </c>
      <c r="J1416" s="106">
        <f t="shared" si="108"/>
        <v>4251.7444499999992</v>
      </c>
      <c r="K1416" s="50">
        <v>26.91</v>
      </c>
      <c r="L1416" s="50">
        <v>31.97</v>
      </c>
      <c r="M1416" s="50">
        <f>AVERAGE(K1416,L1416)</f>
        <v>29.439999999999998</v>
      </c>
      <c r="N1416" s="51">
        <f t="shared" si="109"/>
        <v>2.7350681444457861</v>
      </c>
    </row>
    <row r="1417" spans="1:14" x14ac:dyDescent="0.2">
      <c r="A1417" s="3" t="s">
        <v>111</v>
      </c>
      <c r="B1417" s="3" t="s">
        <v>117</v>
      </c>
      <c r="C1417" s="41" t="str">
        <f ca="1">TRIM(Table1[[#This Row],[Location]])</f>
        <v>Northam City ( Menara BHL ), Jalan Sultan Ahmad Shah</v>
      </c>
      <c r="D1417" s="30" t="s">
        <v>532</v>
      </c>
      <c r="E1417" s="21" t="s">
        <v>46</v>
      </c>
      <c r="F1417" s="44" t="s">
        <v>174</v>
      </c>
      <c r="G1417" s="98">
        <v>77</v>
      </c>
      <c r="H1417" s="8">
        <v>139</v>
      </c>
      <c r="I1417" s="9">
        <f>AVERAGE(H1417,G1417)</f>
        <v>108</v>
      </c>
      <c r="J1417" s="106">
        <f t="shared" si="108"/>
        <v>1162.5022799999999</v>
      </c>
      <c r="K1417" s="50">
        <v>14.35</v>
      </c>
      <c r="L1417" s="50">
        <v>25.56</v>
      </c>
      <c r="M1417" s="50">
        <f>AVERAGE(K1417,L1417)</f>
        <v>19.954999999999998</v>
      </c>
      <c r="N1417" s="51">
        <f t="shared" si="109"/>
        <v>1.8538819572831409</v>
      </c>
    </row>
    <row r="1418" spans="1:14" x14ac:dyDescent="0.2">
      <c r="A1418" s="3" t="s">
        <v>111</v>
      </c>
      <c r="B1418" s="3" t="s">
        <v>175</v>
      </c>
      <c r="C1418" s="41" t="str">
        <f ca="1">TRIM(Table1[[#This Row],[Location]])</f>
        <v>6-storey Kompleks Sempilai, Jalan Sempilai</v>
      </c>
      <c r="D1418" s="3" t="s">
        <v>533</v>
      </c>
      <c r="E1418" s="21" t="s">
        <v>46</v>
      </c>
      <c r="F1418" s="8" t="s">
        <v>118</v>
      </c>
      <c r="G1418" s="98">
        <v>253</v>
      </c>
      <c r="H1418" s="8">
        <v>890</v>
      </c>
      <c r="I1418" s="9">
        <f t="shared" ref="I1418:I1424" si="110">AVERAGE(H1418,G1418)</f>
        <v>571.5</v>
      </c>
      <c r="J1418" s="106">
        <f t="shared" ref="J1418:J1424" si="111">I1418*10.76391</f>
        <v>6151.5745649999999</v>
      </c>
      <c r="K1418" s="50">
        <v>23.73</v>
      </c>
      <c r="L1418" s="50">
        <v>24.99</v>
      </c>
      <c r="M1418" s="50">
        <f t="shared" ref="M1418:M1423" si="112">AVERAGE(K1418,L1418)</f>
        <v>24.36</v>
      </c>
      <c r="N1418" s="51">
        <f t="shared" ref="N1418:N1424" si="113">M1418/10.7639</f>
        <v>2.2631202445210379</v>
      </c>
    </row>
    <row r="1419" spans="1:14" x14ac:dyDescent="0.2">
      <c r="A1419" s="3" t="s">
        <v>111</v>
      </c>
      <c r="B1419" s="3" t="s">
        <v>175</v>
      </c>
      <c r="C1419" s="41" t="str">
        <f ca="1">TRIM(Table1[[#This Row],[Location]])</f>
        <v>6-storey Kompleks Sempilai, Jalan Sempilai</v>
      </c>
      <c r="D1419" s="3" t="s">
        <v>533</v>
      </c>
      <c r="E1419" s="21" t="s">
        <v>46</v>
      </c>
      <c r="F1419" s="8">
        <v>1</v>
      </c>
      <c r="G1419" s="98">
        <v>134</v>
      </c>
      <c r="H1419" s="8">
        <v>407</v>
      </c>
      <c r="I1419" s="9">
        <f t="shared" si="110"/>
        <v>270.5</v>
      </c>
      <c r="J1419" s="106">
        <f t="shared" si="111"/>
        <v>2911.637655</v>
      </c>
      <c r="K1419" s="50">
        <v>23.21</v>
      </c>
      <c r="L1419" s="50">
        <v>28.61</v>
      </c>
      <c r="M1419" s="50">
        <f t="shared" si="112"/>
        <v>25.91</v>
      </c>
      <c r="N1419" s="51">
        <f t="shared" si="113"/>
        <v>2.4071200958760302</v>
      </c>
    </row>
    <row r="1420" spans="1:14" x14ac:dyDescent="0.2">
      <c r="A1420" s="3" t="s">
        <v>111</v>
      </c>
      <c r="B1420" s="3" t="s">
        <v>175</v>
      </c>
      <c r="C1420" s="41" t="str">
        <f ca="1">TRIM(Table1[[#This Row],[Location]])</f>
        <v>6-storey Kompleks Sempilai, Jalan Sempilai</v>
      </c>
      <c r="D1420" s="3" t="s">
        <v>533</v>
      </c>
      <c r="E1420" s="21" t="s">
        <v>46</v>
      </c>
      <c r="F1420" s="8">
        <v>2</v>
      </c>
      <c r="G1420" s="98">
        <v>126</v>
      </c>
      <c r="H1420" s="8">
        <v>547</v>
      </c>
      <c r="I1420" s="9">
        <f t="shared" si="110"/>
        <v>336.5</v>
      </c>
      <c r="J1420" s="106">
        <f t="shared" si="111"/>
        <v>3622.0557149999995</v>
      </c>
      <c r="K1420" s="50">
        <v>20.62</v>
      </c>
      <c r="L1420" s="50">
        <v>29.17</v>
      </c>
      <c r="M1420" s="50">
        <f t="shared" si="112"/>
        <v>24.895000000000003</v>
      </c>
      <c r="N1420" s="51">
        <f t="shared" si="113"/>
        <v>2.3128234190209871</v>
      </c>
    </row>
    <row r="1421" spans="1:14" x14ac:dyDescent="0.2">
      <c r="A1421" s="3" t="s">
        <v>111</v>
      </c>
      <c r="B1421" s="3" t="s">
        <v>175</v>
      </c>
      <c r="C1421" s="41" t="str">
        <f ca="1">TRIM(Table1[[#This Row],[Location]])</f>
        <v>6-storey Kompleks Sempilai, Jalan Sempilai</v>
      </c>
      <c r="D1421" s="3" t="s">
        <v>533</v>
      </c>
      <c r="E1421" s="21" t="s">
        <v>46</v>
      </c>
      <c r="F1421" s="8">
        <v>3</v>
      </c>
      <c r="G1421" s="98">
        <v>1121</v>
      </c>
      <c r="H1421" s="8">
        <v>1250</v>
      </c>
      <c r="I1421" s="9">
        <f t="shared" si="110"/>
        <v>1185.5</v>
      </c>
      <c r="J1421" s="106">
        <f t="shared" si="111"/>
        <v>12760.615304999999</v>
      </c>
      <c r="K1421" s="50">
        <v>25.09</v>
      </c>
      <c r="L1421" s="50">
        <v>28.8</v>
      </c>
      <c r="M1421" s="50">
        <f t="shared" si="112"/>
        <v>26.945</v>
      </c>
      <c r="N1421" s="51">
        <f t="shared" si="113"/>
        <v>2.5032748353292025</v>
      </c>
    </row>
    <row r="1422" spans="1:14" x14ac:dyDescent="0.2">
      <c r="A1422" s="3" t="s">
        <v>111</v>
      </c>
      <c r="B1422" s="3" t="s">
        <v>175</v>
      </c>
      <c r="C1422" s="41" t="str">
        <f ca="1">TRIM(Table1[[#This Row],[Location]])</f>
        <v>12-storey Wisma KWSP, Lebuh Tenggiri</v>
      </c>
      <c r="D1422" s="3" t="s">
        <v>533</v>
      </c>
      <c r="E1422" s="21" t="s">
        <v>46</v>
      </c>
      <c r="F1422" s="8" t="s">
        <v>118</v>
      </c>
      <c r="G1422" s="98">
        <v>444</v>
      </c>
      <c r="H1422" s="8">
        <v>743</v>
      </c>
      <c r="I1422" s="9">
        <f t="shared" si="110"/>
        <v>593.5</v>
      </c>
      <c r="J1422" s="106">
        <f t="shared" si="111"/>
        <v>6388.3805849999999</v>
      </c>
      <c r="K1422" s="50">
        <v>37.130000000000003</v>
      </c>
      <c r="L1422" s="50">
        <v>38.950000000000003</v>
      </c>
      <c r="M1422" s="50">
        <f t="shared" si="112"/>
        <v>38.040000000000006</v>
      </c>
      <c r="N1422" s="51">
        <f t="shared" si="113"/>
        <v>3.5340350616412275</v>
      </c>
    </row>
    <row r="1423" spans="1:14" x14ac:dyDescent="0.2">
      <c r="A1423" s="3" t="s">
        <v>111</v>
      </c>
      <c r="B1423" s="3" t="s">
        <v>175</v>
      </c>
      <c r="C1423" s="41" t="str">
        <f ca="1">TRIM(Table1[[#This Row],[Location]])</f>
        <v>12-storey Wisma KWSP, Lebuh Tenggiri</v>
      </c>
      <c r="D1423" s="3" t="s">
        <v>533</v>
      </c>
      <c r="E1423" s="21" t="s">
        <v>46</v>
      </c>
      <c r="F1423" s="8" t="s">
        <v>56</v>
      </c>
      <c r="G1423" s="98">
        <v>314</v>
      </c>
      <c r="H1423" s="8">
        <v>832</v>
      </c>
      <c r="I1423" s="9">
        <f t="shared" si="110"/>
        <v>573</v>
      </c>
      <c r="J1423" s="106">
        <f t="shared" si="111"/>
        <v>6167.7204299999994</v>
      </c>
      <c r="K1423" s="50">
        <v>27.23</v>
      </c>
      <c r="L1423" s="50">
        <v>29.38</v>
      </c>
      <c r="M1423" s="50">
        <f t="shared" si="112"/>
        <v>28.305</v>
      </c>
      <c r="N1423" s="51">
        <f t="shared" si="113"/>
        <v>2.6296230920019696</v>
      </c>
    </row>
    <row r="1424" spans="1:14" x14ac:dyDescent="0.2">
      <c r="A1424" s="3" t="s">
        <v>111</v>
      </c>
      <c r="B1424" s="3" t="s">
        <v>175</v>
      </c>
      <c r="C1424" s="41" t="str">
        <f ca="1">TRIM(Table1[[#This Row],[Location]])</f>
        <v>12-storey Wisma KWSP, Lebuh Tenggiri</v>
      </c>
      <c r="D1424" s="3" t="s">
        <v>533</v>
      </c>
      <c r="E1424" s="21" t="s">
        <v>46</v>
      </c>
      <c r="F1424" s="8">
        <v>2</v>
      </c>
      <c r="G1424" s="98">
        <v>76</v>
      </c>
      <c r="H1424" s="8">
        <v>1392</v>
      </c>
      <c r="I1424" s="9">
        <f t="shared" si="110"/>
        <v>734</v>
      </c>
      <c r="J1424" s="106">
        <f t="shared" si="111"/>
        <v>7900.7099399999997</v>
      </c>
      <c r="M1424" s="50">
        <v>21.53</v>
      </c>
      <c r="N1424" s="51">
        <f t="shared" si="113"/>
        <v>2.0002043868857942</v>
      </c>
    </row>
    <row r="1425" spans="1:14" x14ac:dyDescent="0.2">
      <c r="A1425" s="3" t="s">
        <v>111</v>
      </c>
      <c r="B1425" s="3" t="s">
        <v>112</v>
      </c>
      <c r="C1425" s="41" t="str">
        <f ca="1">TRIM(Table1[[#This Row],[Location]])</f>
        <v>The Ceo</v>
      </c>
      <c r="D1425" s="37" t="s">
        <v>534</v>
      </c>
      <c r="E1425" s="21" t="s">
        <v>46</v>
      </c>
      <c r="F1425" s="36" t="s">
        <v>176</v>
      </c>
      <c r="G1425" s="98">
        <v>51</v>
      </c>
      <c r="H1425" s="8">
        <v>86</v>
      </c>
      <c r="I1425" s="9">
        <f>AVERAGE(H1425,G1425)</f>
        <v>68.5</v>
      </c>
      <c r="J1425" s="106">
        <f>I1425*10.76391</f>
        <v>737.32783499999994</v>
      </c>
      <c r="K1425" s="50">
        <v>17</v>
      </c>
      <c r="L1425" s="50">
        <v>33</v>
      </c>
      <c r="M1425" s="50">
        <f>AVERAGE(K1425,L1425)</f>
        <v>25</v>
      </c>
      <c r="N1425" s="51">
        <f t="shared" ref="N1425:N1469" si="114">M1425/10.7639</f>
        <v>2.3225782476611636</v>
      </c>
    </row>
    <row r="1426" spans="1:14" x14ac:dyDescent="0.2">
      <c r="A1426" s="3" t="s">
        <v>177</v>
      </c>
      <c r="B1426" s="3" t="s">
        <v>178</v>
      </c>
      <c r="C1426" s="41" t="str">
        <f ca="1">TRIM(Table1[[#This Row],[Location]])</f>
        <v>Beaufort Sentral</v>
      </c>
      <c r="D1426" s="3" t="s">
        <v>531</v>
      </c>
      <c r="E1426" s="21" t="s">
        <v>4</v>
      </c>
      <c r="G1426" s="99"/>
      <c r="I1426" s="9">
        <v>111</v>
      </c>
      <c r="J1426" s="106">
        <f t="shared" ref="J1426:J1489" si="115">I1426*10.76391</f>
        <v>1194.7940099999998</v>
      </c>
      <c r="M1426" s="50">
        <v>9.0090090090090094</v>
      </c>
      <c r="N1426" s="51">
        <f t="shared" si="114"/>
        <v>0.83696513429231134</v>
      </c>
    </row>
    <row r="1427" spans="1:14" x14ac:dyDescent="0.2">
      <c r="A1427" s="3" t="s">
        <v>177</v>
      </c>
      <c r="B1427" s="3" t="s">
        <v>178</v>
      </c>
      <c r="C1427" s="41" t="str">
        <f ca="1">TRIM(Table1[[#This Row],[Location]])</f>
        <v>Beaufort Square</v>
      </c>
      <c r="D1427" s="3" t="s">
        <v>531</v>
      </c>
      <c r="E1427" s="21" t="s">
        <v>4</v>
      </c>
      <c r="G1427" s="99"/>
      <c r="I1427" s="9">
        <v>114</v>
      </c>
      <c r="J1427" s="106">
        <f t="shared" si="115"/>
        <v>1227.08574</v>
      </c>
      <c r="M1427" s="50">
        <v>15.789473684210526</v>
      </c>
      <c r="N1427" s="51">
        <f t="shared" si="114"/>
        <v>1.4668915248386296</v>
      </c>
    </row>
    <row r="1428" spans="1:14" x14ac:dyDescent="0.2">
      <c r="A1428" s="3" t="s">
        <v>177</v>
      </c>
      <c r="B1428" s="3" t="s">
        <v>178</v>
      </c>
      <c r="C1428" s="41" t="str">
        <f ca="1">TRIM(Table1[[#This Row],[Location]])</f>
        <v>1 Beaufort Phase 1</v>
      </c>
      <c r="D1428" s="3" t="s">
        <v>531</v>
      </c>
      <c r="E1428" s="21" t="s">
        <v>4</v>
      </c>
      <c r="G1428" s="99"/>
      <c r="I1428" s="9">
        <v>129</v>
      </c>
      <c r="J1428" s="106">
        <f t="shared" si="115"/>
        <v>1388.5443899999998</v>
      </c>
      <c r="M1428" s="50">
        <v>24.961240310077521</v>
      </c>
      <c r="N1428" s="51">
        <f t="shared" si="114"/>
        <v>2.3189773511531619</v>
      </c>
    </row>
    <row r="1429" spans="1:14" x14ac:dyDescent="0.2">
      <c r="A1429" s="3" t="s">
        <v>177</v>
      </c>
      <c r="B1429" s="3" t="s">
        <v>179</v>
      </c>
      <c r="C1429" s="41" t="str">
        <f ca="1">TRIM(Table1[[#This Row],[Location]])</f>
        <v>Bornion Shopping Complex</v>
      </c>
      <c r="D1429" s="3" t="s">
        <v>531</v>
      </c>
      <c r="E1429" s="21" t="s">
        <v>4</v>
      </c>
      <c r="G1429" s="99"/>
      <c r="I1429" s="9">
        <v>111</v>
      </c>
      <c r="J1429" s="106">
        <f t="shared" si="115"/>
        <v>1194.7940099999998</v>
      </c>
      <c r="M1429" s="50">
        <v>16.216216216216218</v>
      </c>
      <c r="N1429" s="51">
        <f t="shared" si="114"/>
        <v>1.5065372417261604</v>
      </c>
    </row>
    <row r="1430" spans="1:14" x14ac:dyDescent="0.2">
      <c r="A1430" s="3" t="s">
        <v>177</v>
      </c>
      <c r="B1430" s="3" t="s">
        <v>179</v>
      </c>
      <c r="C1430" s="41" t="str">
        <f ca="1">TRIM(Table1[[#This Row],[Location]])</f>
        <v>Datun Commercial Centre</v>
      </c>
      <c r="D1430" s="3" t="s">
        <v>531</v>
      </c>
      <c r="E1430" s="21" t="s">
        <v>4</v>
      </c>
      <c r="F1430" s="24"/>
      <c r="G1430" s="99"/>
      <c r="I1430" s="9">
        <v>87</v>
      </c>
      <c r="J1430" s="106">
        <f t="shared" si="115"/>
        <v>936.46016999999995</v>
      </c>
      <c r="K1430" s="50">
        <v>13.793103448275861</v>
      </c>
      <c r="L1430" s="50">
        <v>22.988505747126435</v>
      </c>
      <c r="M1430" s="50">
        <v>18.390804597701148</v>
      </c>
      <c r="N1430" s="51">
        <f t="shared" si="114"/>
        <v>1.7085633086243044</v>
      </c>
    </row>
    <row r="1431" spans="1:14" x14ac:dyDescent="0.2">
      <c r="A1431" s="3" t="s">
        <v>177</v>
      </c>
      <c r="B1431" s="3" t="s">
        <v>179</v>
      </c>
      <c r="C1431" s="41" t="str">
        <f ca="1">TRIM(Table1[[#This Row],[Location]])</f>
        <v>Datun Commercial Centre</v>
      </c>
      <c r="D1431" s="3" t="s">
        <v>531</v>
      </c>
      <c r="E1431" s="21" t="s">
        <v>4</v>
      </c>
      <c r="F1431" s="24"/>
      <c r="G1431" s="99"/>
      <c r="I1431" s="9">
        <v>110</v>
      </c>
      <c r="J1431" s="106">
        <f t="shared" si="115"/>
        <v>1184.0300999999999</v>
      </c>
      <c r="K1431" s="50">
        <v>18.181818181818183</v>
      </c>
      <c r="L1431" s="50">
        <v>20</v>
      </c>
      <c r="M1431" s="50">
        <v>19.09090909090909</v>
      </c>
      <c r="N1431" s="51">
        <f t="shared" si="114"/>
        <v>1.7736052073048887</v>
      </c>
    </row>
    <row r="1432" spans="1:14" x14ac:dyDescent="0.2">
      <c r="A1432" s="3" t="s">
        <v>177</v>
      </c>
      <c r="B1432" s="3" t="s">
        <v>179</v>
      </c>
      <c r="C1432" s="41" t="str">
        <f ca="1">TRIM(Table1[[#This Row],[Location]])</f>
        <v>Pegalan Shopping Complex</v>
      </c>
      <c r="D1432" s="3" t="s">
        <v>531</v>
      </c>
      <c r="E1432" s="21" t="s">
        <v>4</v>
      </c>
      <c r="F1432" s="24"/>
      <c r="G1432" s="99"/>
      <c r="I1432" s="9">
        <v>116</v>
      </c>
      <c r="J1432" s="106">
        <f t="shared" si="115"/>
        <v>1248.61356</v>
      </c>
      <c r="K1432" s="50">
        <v>24.137931034482758</v>
      </c>
      <c r="L1432" s="50">
        <v>28.448275862068964</v>
      </c>
      <c r="M1432" s="50">
        <v>26.293103448275861</v>
      </c>
      <c r="N1432" s="51">
        <f t="shared" si="114"/>
        <v>2.4427116052988103</v>
      </c>
    </row>
    <row r="1433" spans="1:14" x14ac:dyDescent="0.2">
      <c r="A1433" s="3" t="s">
        <v>177</v>
      </c>
      <c r="B1433" s="3" t="s">
        <v>179</v>
      </c>
      <c r="C1433" s="41" t="str">
        <f ca="1">TRIM(Table1[[#This Row],[Location]])</f>
        <v>Pekan Keningau</v>
      </c>
      <c r="D1433" s="3" t="s">
        <v>531</v>
      </c>
      <c r="E1433" s="21" t="s">
        <v>4</v>
      </c>
      <c r="F1433" s="24"/>
      <c r="G1433" s="99"/>
      <c r="I1433" s="9">
        <v>111</v>
      </c>
      <c r="J1433" s="106">
        <f t="shared" si="115"/>
        <v>1194.7940099999998</v>
      </c>
      <c r="K1433" s="50">
        <v>11.711711711711711</v>
      </c>
      <c r="L1433" s="50">
        <v>32.432432432432435</v>
      </c>
      <c r="M1433" s="50">
        <v>22.072072072072071</v>
      </c>
      <c r="N1433" s="51">
        <f t="shared" si="114"/>
        <v>2.0505645790161626</v>
      </c>
    </row>
    <row r="1434" spans="1:14" x14ac:dyDescent="0.2">
      <c r="A1434" s="3" t="s">
        <v>177</v>
      </c>
      <c r="B1434" s="3" t="s">
        <v>179</v>
      </c>
      <c r="C1434" s="41" t="str">
        <f ca="1">TRIM(Table1[[#This Row],[Location]])</f>
        <v>The One Plaza</v>
      </c>
      <c r="D1434" s="3" t="s">
        <v>531</v>
      </c>
      <c r="E1434" s="21" t="s">
        <v>4</v>
      </c>
      <c r="G1434" s="99"/>
      <c r="I1434" s="9">
        <v>103</v>
      </c>
      <c r="J1434" s="106">
        <f t="shared" si="115"/>
        <v>1108.68273</v>
      </c>
      <c r="M1434" s="50">
        <v>24.271844660194176</v>
      </c>
      <c r="N1434" s="51">
        <f t="shared" si="114"/>
        <v>2.2549303375351109</v>
      </c>
    </row>
    <row r="1435" spans="1:14" x14ac:dyDescent="0.2">
      <c r="A1435" s="3" t="s">
        <v>177</v>
      </c>
      <c r="B1435" s="3" t="s">
        <v>179</v>
      </c>
      <c r="C1435" s="41" t="str">
        <f ca="1">TRIM(Table1[[#This Row],[Location]])</f>
        <v>Yee Shing Commercial Centre</v>
      </c>
      <c r="D1435" s="3" t="s">
        <v>531</v>
      </c>
      <c r="E1435" s="21" t="s">
        <v>4</v>
      </c>
      <c r="G1435" s="99"/>
      <c r="I1435" s="9">
        <v>115</v>
      </c>
      <c r="J1435" s="106">
        <f t="shared" si="115"/>
        <v>1237.8496499999999</v>
      </c>
      <c r="M1435" s="50">
        <v>23.913043478260871</v>
      </c>
      <c r="N1435" s="51">
        <f t="shared" si="114"/>
        <v>2.2215965847193742</v>
      </c>
    </row>
    <row r="1436" spans="1:14" x14ac:dyDescent="0.2">
      <c r="A1436" s="3" t="s">
        <v>177</v>
      </c>
      <c r="B1436" s="3" t="s">
        <v>179</v>
      </c>
      <c r="C1436" s="41" t="str">
        <f ca="1">TRIM(Table1[[#This Row],[Location]])</f>
        <v>Yuk Yin Shopping Complex</v>
      </c>
      <c r="D1436" s="3" t="s">
        <v>531</v>
      </c>
      <c r="E1436" s="21" t="s">
        <v>4</v>
      </c>
      <c r="G1436" s="99"/>
      <c r="I1436" s="9">
        <v>111</v>
      </c>
      <c r="J1436" s="106">
        <f t="shared" si="115"/>
        <v>1194.7940099999998</v>
      </c>
      <c r="M1436" s="50">
        <v>12.612612612612613</v>
      </c>
      <c r="N1436" s="51">
        <f t="shared" si="114"/>
        <v>1.1717511880092359</v>
      </c>
    </row>
    <row r="1437" spans="1:14" x14ac:dyDescent="0.2">
      <c r="A1437" s="3" t="s">
        <v>177</v>
      </c>
      <c r="B1437" s="3" t="s">
        <v>180</v>
      </c>
      <c r="C1437" s="41" t="str">
        <f ca="1">TRIM(Table1[[#This Row],[Location]])</f>
        <v>Kompleks Alappbana</v>
      </c>
      <c r="D1437" s="3" t="s">
        <v>531</v>
      </c>
      <c r="E1437" s="21" t="s">
        <v>4</v>
      </c>
      <c r="F1437" s="24"/>
      <c r="G1437" s="99"/>
      <c r="I1437" s="9">
        <v>114</v>
      </c>
      <c r="J1437" s="106">
        <f t="shared" si="115"/>
        <v>1227.08574</v>
      </c>
      <c r="K1437" s="50">
        <v>17.543859649122808</v>
      </c>
      <c r="L1437" s="50">
        <v>20.17543859649123</v>
      </c>
      <c r="M1437" s="50">
        <v>18.859649122807017</v>
      </c>
      <c r="N1437" s="51">
        <f t="shared" si="114"/>
        <v>1.752120432446141</v>
      </c>
    </row>
    <row r="1438" spans="1:14" x14ac:dyDescent="0.2">
      <c r="A1438" s="3" t="s">
        <v>177</v>
      </c>
      <c r="B1438" s="3" t="s">
        <v>180</v>
      </c>
      <c r="C1438" s="41" t="str">
        <f ca="1">TRIM(Table1[[#This Row],[Location]])</f>
        <v>Kompleks Centenary</v>
      </c>
      <c r="D1438" s="3" t="s">
        <v>531</v>
      </c>
      <c r="E1438" s="21" t="s">
        <v>4</v>
      </c>
      <c r="G1438" s="99"/>
      <c r="I1438" s="9">
        <v>111</v>
      </c>
      <c r="J1438" s="106">
        <f t="shared" si="115"/>
        <v>1194.7940099999998</v>
      </c>
      <c r="M1438" s="50">
        <v>27.027027027027028</v>
      </c>
      <c r="N1438" s="51">
        <f t="shared" si="114"/>
        <v>2.5108954028769341</v>
      </c>
    </row>
    <row r="1439" spans="1:14" x14ac:dyDescent="0.2">
      <c r="A1439" s="3" t="s">
        <v>177</v>
      </c>
      <c r="B1439" s="3" t="s">
        <v>180</v>
      </c>
      <c r="C1439" s="41" t="str">
        <f ca="1">TRIM(Table1[[#This Row],[Location]])</f>
        <v>Suria Commercial Centre</v>
      </c>
      <c r="D1439" s="3" t="s">
        <v>531</v>
      </c>
      <c r="E1439" s="21" t="s">
        <v>4</v>
      </c>
      <c r="G1439" s="99"/>
      <c r="I1439" s="9">
        <v>79</v>
      </c>
      <c r="J1439" s="106">
        <f t="shared" si="115"/>
        <v>850.34888999999998</v>
      </c>
      <c r="M1439" s="50">
        <v>18.9873417721519</v>
      </c>
      <c r="N1439" s="51">
        <f t="shared" si="114"/>
        <v>1.7639834792363271</v>
      </c>
    </row>
    <row r="1440" spans="1:14" x14ac:dyDescent="0.2">
      <c r="A1440" s="3" t="s">
        <v>177</v>
      </c>
      <c r="B1440" s="3" t="s">
        <v>8</v>
      </c>
      <c r="C1440" s="41" t="str">
        <f ca="1">TRIM(Table1[[#This Row],[Location]])</f>
        <v>Api-api Centre</v>
      </c>
      <c r="D1440" s="3" t="s">
        <v>531</v>
      </c>
      <c r="E1440" s="21" t="s">
        <v>4</v>
      </c>
      <c r="F1440" s="24"/>
      <c r="G1440" s="99"/>
      <c r="I1440" s="9">
        <v>126</v>
      </c>
      <c r="J1440" s="106">
        <f t="shared" si="115"/>
        <v>1356.2526599999999</v>
      </c>
      <c r="K1440" s="50">
        <v>34.126984126984127</v>
      </c>
      <c r="L1440" s="50">
        <v>71.428571428571431</v>
      </c>
      <c r="M1440" s="50">
        <v>52.777777777777779</v>
      </c>
      <c r="N1440" s="51">
        <f t="shared" si="114"/>
        <v>4.9032207450624572</v>
      </c>
    </row>
    <row r="1441" spans="1:14" x14ac:dyDescent="0.2">
      <c r="A1441" s="3" t="s">
        <v>177</v>
      </c>
      <c r="B1441" s="3" t="s">
        <v>8</v>
      </c>
      <c r="C1441" s="41" t="str">
        <f ca="1">TRIM(Table1[[#This Row],[Location]])</f>
        <v>Api-api Centre</v>
      </c>
      <c r="D1441" s="3" t="s">
        <v>531</v>
      </c>
      <c r="E1441" s="21" t="s">
        <v>4</v>
      </c>
      <c r="F1441" s="24"/>
      <c r="G1441" s="99"/>
      <c r="I1441" s="9">
        <v>111</v>
      </c>
      <c r="J1441" s="106">
        <f t="shared" si="115"/>
        <v>1194.7940099999998</v>
      </c>
      <c r="K1441" s="50">
        <v>34.234234234234236</v>
      </c>
      <c r="L1441" s="50">
        <v>52.252252252252255</v>
      </c>
      <c r="M1441" s="50">
        <v>43.243243243243242</v>
      </c>
      <c r="N1441" s="51">
        <f t="shared" si="114"/>
        <v>4.0174326446030939</v>
      </c>
    </row>
    <row r="1442" spans="1:14" x14ac:dyDescent="0.2">
      <c r="A1442" s="3" t="s">
        <v>177</v>
      </c>
      <c r="B1442" s="3" t="s">
        <v>8</v>
      </c>
      <c r="C1442" s="41" t="str">
        <f ca="1">TRIM(Table1[[#This Row],[Location]])</f>
        <v>Asia City</v>
      </c>
      <c r="D1442" s="3" t="s">
        <v>531</v>
      </c>
      <c r="E1442" s="21" t="s">
        <v>4</v>
      </c>
      <c r="F1442" s="24"/>
      <c r="G1442" s="99"/>
      <c r="I1442" s="9">
        <v>111</v>
      </c>
      <c r="J1442" s="106">
        <f t="shared" si="115"/>
        <v>1194.7940099999998</v>
      </c>
      <c r="K1442" s="50">
        <v>27.027027027027028</v>
      </c>
      <c r="L1442" s="50">
        <v>49.549549549549546</v>
      </c>
      <c r="M1442" s="50">
        <v>38.288288288288285</v>
      </c>
      <c r="N1442" s="51">
        <f t="shared" si="114"/>
        <v>3.5571018207423228</v>
      </c>
    </row>
    <row r="1443" spans="1:14" x14ac:dyDescent="0.2">
      <c r="A1443" s="3" t="s">
        <v>177</v>
      </c>
      <c r="B1443" s="29" t="s">
        <v>8</v>
      </c>
      <c r="C1443" s="41" t="str">
        <f ca="1">TRIM(Table1[[#This Row],[Location]])</f>
        <v>Bandaran Berjaya</v>
      </c>
      <c r="D1443" s="3" t="s">
        <v>531</v>
      </c>
      <c r="E1443" s="21" t="s">
        <v>4</v>
      </c>
      <c r="G1443" s="99"/>
      <c r="I1443" s="9">
        <v>190</v>
      </c>
      <c r="J1443" s="106">
        <f t="shared" si="115"/>
        <v>2045.1428999999998</v>
      </c>
      <c r="M1443" s="50">
        <v>21.05263157894737</v>
      </c>
      <c r="N1443" s="51">
        <f t="shared" si="114"/>
        <v>1.9558553664515066</v>
      </c>
    </row>
    <row r="1444" spans="1:14" x14ac:dyDescent="0.2">
      <c r="A1444" s="3" t="s">
        <v>177</v>
      </c>
      <c r="B1444" s="3" t="s">
        <v>8</v>
      </c>
      <c r="C1444" s="41" t="str">
        <f ca="1">TRIM(Table1[[#This Row],[Location]])</f>
        <v>Grace Square</v>
      </c>
      <c r="D1444" s="3" t="s">
        <v>531</v>
      </c>
      <c r="E1444" s="21" t="s">
        <v>4</v>
      </c>
      <c r="F1444" s="24"/>
      <c r="G1444" s="99"/>
      <c r="I1444" s="9">
        <v>113</v>
      </c>
      <c r="J1444" s="106">
        <f t="shared" si="115"/>
        <v>1216.3218299999999</v>
      </c>
      <c r="K1444" s="50">
        <v>24.778761061946902</v>
      </c>
      <c r="L1444" s="50">
        <v>30.973451327433629</v>
      </c>
      <c r="M1444" s="50">
        <v>27.876106194690266</v>
      </c>
      <c r="N1444" s="51">
        <f t="shared" si="114"/>
        <v>2.589777515091209</v>
      </c>
    </row>
    <row r="1445" spans="1:14" x14ac:dyDescent="0.2">
      <c r="A1445" s="3" t="s">
        <v>177</v>
      </c>
      <c r="B1445" s="3" t="s">
        <v>8</v>
      </c>
      <c r="C1445" s="41" t="str">
        <f ca="1">TRIM(Table1[[#This Row],[Location]])</f>
        <v>Jalan Gaya</v>
      </c>
      <c r="D1445" s="3" t="s">
        <v>531</v>
      </c>
      <c r="E1445" s="21" t="s">
        <v>4</v>
      </c>
      <c r="F1445" s="24"/>
      <c r="G1445" s="99"/>
      <c r="I1445" s="9">
        <v>104</v>
      </c>
      <c r="J1445" s="106">
        <f t="shared" si="115"/>
        <v>1119.4466399999999</v>
      </c>
      <c r="K1445" s="50">
        <v>62.5</v>
      </c>
      <c r="L1445" s="50">
        <v>79.807692307692307</v>
      </c>
      <c r="M1445" s="50">
        <v>71.15384615384616</v>
      </c>
      <c r="N1445" s="51">
        <f t="shared" si="114"/>
        <v>6.6104150125740819</v>
      </c>
    </row>
    <row r="1446" spans="1:14" x14ac:dyDescent="0.2">
      <c r="A1446" s="3" t="s">
        <v>177</v>
      </c>
      <c r="B1446" s="3" t="s">
        <v>8</v>
      </c>
      <c r="C1446" s="41" t="str">
        <f ca="1">TRIM(Table1[[#This Row],[Location]])</f>
        <v>Jalan Gaya</v>
      </c>
      <c r="D1446" s="3" t="s">
        <v>531</v>
      </c>
      <c r="E1446" s="21" t="s">
        <v>4</v>
      </c>
      <c r="G1446" s="99"/>
      <c r="I1446" s="9">
        <v>111</v>
      </c>
      <c r="J1446" s="106">
        <f t="shared" si="115"/>
        <v>1194.7940099999998</v>
      </c>
      <c r="M1446" s="50">
        <v>108.10810810810811</v>
      </c>
      <c r="N1446" s="51">
        <f t="shared" si="114"/>
        <v>10.043581611507737</v>
      </c>
    </row>
    <row r="1447" spans="1:14" x14ac:dyDescent="0.2">
      <c r="A1447" s="3" t="s">
        <v>177</v>
      </c>
      <c r="B1447" s="3" t="s">
        <v>8</v>
      </c>
      <c r="C1447" s="41" t="str">
        <f ca="1">TRIM(Table1[[#This Row],[Location]])</f>
        <v>Kampong Air</v>
      </c>
      <c r="D1447" s="3" t="s">
        <v>531</v>
      </c>
      <c r="E1447" s="21" t="s">
        <v>4</v>
      </c>
      <c r="G1447" s="99"/>
      <c r="I1447" s="9">
        <v>111</v>
      </c>
      <c r="J1447" s="106">
        <f t="shared" si="115"/>
        <v>1194.7940099999998</v>
      </c>
      <c r="M1447" s="50">
        <v>45.045045045045043</v>
      </c>
      <c r="N1447" s="51">
        <f t="shared" si="114"/>
        <v>4.1848256714615566</v>
      </c>
    </row>
    <row r="1448" spans="1:14" x14ac:dyDescent="0.2">
      <c r="A1448" s="3" t="s">
        <v>177</v>
      </c>
      <c r="B1448" s="29" t="s">
        <v>8</v>
      </c>
      <c r="C1448" s="41" t="str">
        <f ca="1">TRIM(Table1[[#This Row],[Location]])</f>
        <v>Karamunsing Capital</v>
      </c>
      <c r="D1448" s="3" t="s">
        <v>531</v>
      </c>
      <c r="E1448" s="21" t="s">
        <v>4</v>
      </c>
      <c r="F1448" s="24"/>
      <c r="G1448" s="99"/>
      <c r="I1448" s="9">
        <v>102</v>
      </c>
      <c r="J1448" s="106">
        <f t="shared" si="115"/>
        <v>1097.9188199999999</v>
      </c>
      <c r="K1448" s="50">
        <v>27.450980392156861</v>
      </c>
      <c r="L1448" s="50">
        <v>53.921568627450981</v>
      </c>
      <c r="M1448" s="50">
        <v>40.686274509803923</v>
      </c>
      <c r="N1448" s="51">
        <f t="shared" si="114"/>
        <v>3.779882246193659</v>
      </c>
    </row>
    <row r="1449" spans="1:14" x14ac:dyDescent="0.2">
      <c r="A1449" s="3" t="s">
        <v>177</v>
      </c>
      <c r="B1449" s="3" t="s">
        <v>8</v>
      </c>
      <c r="C1449" s="41" t="str">
        <f ca="1">TRIM(Table1[[#This Row],[Location]])</f>
        <v>KK Times Square</v>
      </c>
      <c r="D1449" s="3" t="s">
        <v>531</v>
      </c>
      <c r="E1449" s="21" t="s">
        <v>4</v>
      </c>
      <c r="F1449" s="24"/>
      <c r="G1449" s="99"/>
      <c r="I1449" s="9">
        <v>101</v>
      </c>
      <c r="J1449" s="106">
        <f t="shared" si="115"/>
        <v>1087.15491</v>
      </c>
      <c r="K1449" s="50">
        <v>39.603960396039604</v>
      </c>
      <c r="L1449" s="50">
        <v>42.574257425742573</v>
      </c>
      <c r="M1449" s="50">
        <v>41.089108910891092</v>
      </c>
      <c r="N1449" s="51">
        <f t="shared" si="114"/>
        <v>3.8173068228886455</v>
      </c>
    </row>
    <row r="1450" spans="1:14" x14ac:dyDescent="0.2">
      <c r="A1450" s="3" t="s">
        <v>177</v>
      </c>
      <c r="B1450" s="3" t="s">
        <v>8</v>
      </c>
      <c r="C1450" s="41" t="str">
        <f ca="1">TRIM(Table1[[#This Row],[Location]])</f>
        <v>Komplek Sinsuran</v>
      </c>
      <c r="D1450" s="3" t="s">
        <v>531</v>
      </c>
      <c r="E1450" s="21" t="s">
        <v>4</v>
      </c>
      <c r="F1450" s="24"/>
      <c r="G1450" s="99"/>
      <c r="I1450" s="9">
        <v>108</v>
      </c>
      <c r="J1450" s="106">
        <f t="shared" si="115"/>
        <v>1162.5022799999999</v>
      </c>
      <c r="K1450" s="50">
        <v>29.62962962962963</v>
      </c>
      <c r="L1450" s="50">
        <v>69.444444444444443</v>
      </c>
      <c r="M1450" s="50">
        <v>49.537037037037038</v>
      </c>
      <c r="N1450" s="51">
        <f t="shared" si="114"/>
        <v>4.6021457870323061</v>
      </c>
    </row>
    <row r="1451" spans="1:14" x14ac:dyDescent="0.2">
      <c r="A1451" s="3" t="s">
        <v>177</v>
      </c>
      <c r="B1451" s="3" t="s">
        <v>8</v>
      </c>
      <c r="C1451" s="41" t="str">
        <f ca="1">TRIM(Table1[[#This Row],[Location]])</f>
        <v>Sadong Jaya</v>
      </c>
      <c r="D1451" s="3" t="s">
        <v>531</v>
      </c>
      <c r="E1451" s="21" t="s">
        <v>4</v>
      </c>
      <c r="G1451" s="99"/>
      <c r="I1451" s="9">
        <v>107</v>
      </c>
      <c r="J1451" s="106">
        <f t="shared" si="115"/>
        <v>1151.7383699999998</v>
      </c>
      <c r="M1451" s="50">
        <v>39.252336448598129</v>
      </c>
      <c r="N1451" s="51">
        <f t="shared" si="114"/>
        <v>3.6466649122156589</v>
      </c>
    </row>
    <row r="1452" spans="1:14" x14ac:dyDescent="0.2">
      <c r="A1452" s="3" t="s">
        <v>177</v>
      </c>
      <c r="B1452" s="3" t="s">
        <v>8</v>
      </c>
      <c r="C1452" s="41" t="str">
        <f ca="1">TRIM(Table1[[#This Row],[Location]])</f>
        <v>Sedco Complex</v>
      </c>
      <c r="D1452" s="3" t="s">
        <v>531</v>
      </c>
      <c r="E1452" s="21" t="s">
        <v>4</v>
      </c>
      <c r="F1452" s="24"/>
      <c r="G1452" s="99"/>
      <c r="I1452" s="9">
        <v>115</v>
      </c>
      <c r="J1452" s="106">
        <f t="shared" si="115"/>
        <v>1237.8496499999999</v>
      </c>
      <c r="K1452" s="50">
        <v>39.130434782608695</v>
      </c>
      <c r="L1452" s="50">
        <v>52.173913043478258</v>
      </c>
      <c r="M1452" s="50">
        <v>45.652173913043477</v>
      </c>
      <c r="N1452" s="51">
        <f t="shared" si="114"/>
        <v>4.2412298435551685</v>
      </c>
    </row>
    <row r="1453" spans="1:14" x14ac:dyDescent="0.2">
      <c r="A1453" s="3" t="s">
        <v>177</v>
      </c>
      <c r="B1453" s="3" t="s">
        <v>8</v>
      </c>
      <c r="C1453" s="41" t="str">
        <f ca="1">TRIM(Table1[[#This Row],[Location]])</f>
        <v>Sutera Avenue</v>
      </c>
      <c r="D1453" s="3" t="s">
        <v>531</v>
      </c>
      <c r="E1453" s="21" t="s">
        <v>4</v>
      </c>
      <c r="F1453" s="24"/>
      <c r="G1453" s="99"/>
      <c r="I1453" s="9">
        <v>100</v>
      </c>
      <c r="J1453" s="106">
        <f t="shared" si="115"/>
        <v>1076.3909999999998</v>
      </c>
      <c r="K1453" s="50">
        <v>150</v>
      </c>
      <c r="L1453" s="50">
        <v>160</v>
      </c>
      <c r="M1453" s="50">
        <v>155</v>
      </c>
      <c r="N1453" s="51">
        <f t="shared" si="114"/>
        <v>14.399985135499216</v>
      </c>
    </row>
    <row r="1454" spans="1:14" x14ac:dyDescent="0.2">
      <c r="A1454" s="3" t="s">
        <v>177</v>
      </c>
      <c r="B1454" s="3" t="s">
        <v>8</v>
      </c>
      <c r="C1454" s="41" t="str">
        <f ca="1">TRIM(Table1[[#This Row],[Location]])</f>
        <v>Sutera Avenue</v>
      </c>
      <c r="D1454" s="3" t="s">
        <v>531</v>
      </c>
      <c r="E1454" s="21" t="s">
        <v>4</v>
      </c>
      <c r="G1454" s="99"/>
      <c r="I1454" s="9">
        <v>125</v>
      </c>
      <c r="J1454" s="106">
        <f t="shared" si="115"/>
        <v>1345.48875</v>
      </c>
      <c r="M1454" s="50">
        <v>72</v>
      </c>
      <c r="N1454" s="51">
        <f t="shared" si="114"/>
        <v>6.6890253532641522</v>
      </c>
    </row>
    <row r="1455" spans="1:14" x14ac:dyDescent="0.2">
      <c r="A1455" s="3" t="s">
        <v>177</v>
      </c>
      <c r="B1455" s="3" t="s">
        <v>8</v>
      </c>
      <c r="C1455" s="41" t="str">
        <f ca="1">TRIM(Table1[[#This Row],[Location]])</f>
        <v>Warisan Square</v>
      </c>
      <c r="D1455" s="3" t="s">
        <v>531</v>
      </c>
      <c r="E1455" s="21" t="s">
        <v>4</v>
      </c>
      <c r="G1455" s="99"/>
      <c r="I1455" s="9">
        <v>96</v>
      </c>
      <c r="J1455" s="106">
        <f t="shared" si="115"/>
        <v>1033.33536</v>
      </c>
      <c r="M1455" s="50">
        <v>76.041666666666671</v>
      </c>
      <c r="N1455" s="51">
        <f t="shared" si="114"/>
        <v>7.0645088366360405</v>
      </c>
    </row>
    <row r="1456" spans="1:14" x14ac:dyDescent="0.2">
      <c r="A1456" s="3" t="s">
        <v>177</v>
      </c>
      <c r="B1456" s="3" t="s">
        <v>8</v>
      </c>
      <c r="C1456" s="41" t="str">
        <f ca="1">TRIM(Table1[[#This Row],[Location]])</f>
        <v>Wisma Yakim</v>
      </c>
      <c r="D1456" s="3" t="s">
        <v>531</v>
      </c>
      <c r="E1456" s="21" t="s">
        <v>4</v>
      </c>
      <c r="F1456" s="24"/>
      <c r="G1456" s="99"/>
      <c r="I1456" s="9">
        <v>101</v>
      </c>
      <c r="J1456" s="106">
        <f t="shared" si="115"/>
        <v>1087.15491</v>
      </c>
      <c r="K1456" s="50">
        <v>29.702970297029704</v>
      </c>
      <c r="L1456" s="50">
        <v>79.207920792079207</v>
      </c>
      <c r="M1456" s="50">
        <v>54.455445544554458</v>
      </c>
      <c r="N1456" s="51">
        <f t="shared" si="114"/>
        <v>5.0590813315391685</v>
      </c>
    </row>
    <row r="1457" spans="1:14" x14ac:dyDescent="0.2">
      <c r="A1457" s="3" t="s">
        <v>177</v>
      </c>
      <c r="B1457" s="3" t="s">
        <v>8</v>
      </c>
      <c r="C1457" s="41" t="str">
        <f ca="1">TRIM(Table1[[#This Row],[Location]])</f>
        <v>Wisma Yakim</v>
      </c>
      <c r="D1457" s="3" t="s">
        <v>531</v>
      </c>
      <c r="E1457" s="21" t="s">
        <v>4</v>
      </c>
      <c r="G1457" s="99"/>
      <c r="I1457" s="9">
        <v>139</v>
      </c>
      <c r="J1457" s="106">
        <f t="shared" si="115"/>
        <v>1496.1834899999999</v>
      </c>
      <c r="M1457" s="50">
        <v>35.97122302158273</v>
      </c>
      <c r="N1457" s="51">
        <f t="shared" si="114"/>
        <v>3.3418392052678612</v>
      </c>
    </row>
    <row r="1458" spans="1:14" x14ac:dyDescent="0.2">
      <c r="A1458" s="3" t="s">
        <v>177</v>
      </c>
      <c r="B1458" s="3" t="s">
        <v>181</v>
      </c>
      <c r="C1458" s="41" t="str">
        <f ca="1">TRIM(Table1[[#This Row],[Location]])</f>
        <v>Avenue Commercial Centre</v>
      </c>
      <c r="D1458" s="3" t="s">
        <v>531</v>
      </c>
      <c r="E1458" s="21" t="s">
        <v>4</v>
      </c>
      <c r="G1458" s="99"/>
      <c r="I1458" s="9">
        <v>96</v>
      </c>
      <c r="J1458" s="106">
        <f t="shared" si="115"/>
        <v>1033.33536</v>
      </c>
      <c r="M1458" s="50">
        <v>8.3333333333333339</v>
      </c>
      <c r="N1458" s="51">
        <f t="shared" si="114"/>
        <v>0.77419274922038794</v>
      </c>
    </row>
    <row r="1459" spans="1:14" x14ac:dyDescent="0.2">
      <c r="A1459" s="3" t="s">
        <v>177</v>
      </c>
      <c r="B1459" s="3" t="s">
        <v>181</v>
      </c>
      <c r="C1459" s="41" t="str">
        <f ca="1">TRIM(Table1[[#This Row],[Location]])</f>
        <v>Pekan Kota Marudu</v>
      </c>
      <c r="D1459" s="3" t="s">
        <v>531</v>
      </c>
      <c r="E1459" s="21" t="s">
        <v>4</v>
      </c>
      <c r="G1459" s="99"/>
      <c r="I1459" s="9">
        <v>111</v>
      </c>
      <c r="J1459" s="106">
        <f t="shared" si="115"/>
        <v>1194.7940099999998</v>
      </c>
      <c r="M1459" s="50">
        <v>54.054054054054056</v>
      </c>
      <c r="N1459" s="51">
        <f t="shared" si="114"/>
        <v>5.0217908057538683</v>
      </c>
    </row>
    <row r="1460" spans="1:14" x14ac:dyDescent="0.2">
      <c r="A1460" s="3" t="s">
        <v>177</v>
      </c>
      <c r="B1460" s="3" t="s">
        <v>182</v>
      </c>
      <c r="C1460" s="41" t="str">
        <f ca="1">TRIM(Table1[[#This Row],[Location]])</f>
        <v>Pekan Baru Kuala Penyu</v>
      </c>
      <c r="D1460" s="3" t="s">
        <v>531</v>
      </c>
      <c r="E1460" s="21" t="s">
        <v>4</v>
      </c>
      <c r="G1460" s="99"/>
      <c r="I1460" s="9">
        <v>93</v>
      </c>
      <c r="J1460" s="106">
        <f t="shared" si="115"/>
        <v>1001.0436299999999</v>
      </c>
      <c r="M1460" s="50">
        <v>24.731182795698924</v>
      </c>
      <c r="N1460" s="51">
        <f t="shared" si="114"/>
        <v>2.2976042880088929</v>
      </c>
    </row>
    <row r="1461" spans="1:14" x14ac:dyDescent="0.2">
      <c r="A1461" s="3" t="s">
        <v>177</v>
      </c>
      <c r="B1461" s="3" t="s">
        <v>183</v>
      </c>
      <c r="C1461" s="41" t="str">
        <f ca="1">TRIM(Table1[[#This Row],[Location]])</f>
        <v>Maju Commercial Centre</v>
      </c>
      <c r="D1461" s="3" t="s">
        <v>531</v>
      </c>
      <c r="E1461" s="21" t="s">
        <v>4</v>
      </c>
      <c r="G1461" s="99"/>
      <c r="I1461" s="9">
        <v>116</v>
      </c>
      <c r="J1461" s="106">
        <f t="shared" si="115"/>
        <v>1248.61356</v>
      </c>
      <c r="M1461" s="50">
        <v>21.551724137931036</v>
      </c>
      <c r="N1461" s="51">
        <f t="shared" si="114"/>
        <v>2.0022226272941066</v>
      </c>
    </row>
    <row r="1462" spans="1:14" x14ac:dyDescent="0.2">
      <c r="A1462" s="3" t="s">
        <v>177</v>
      </c>
      <c r="B1462" s="3" t="s">
        <v>184</v>
      </c>
      <c r="C1462" s="41" t="str">
        <f ca="1">TRIM(Table1[[#This Row],[Location]])</f>
        <v>Kunak Plaza</v>
      </c>
      <c r="D1462" s="3" t="s">
        <v>531</v>
      </c>
      <c r="E1462" s="21" t="s">
        <v>4</v>
      </c>
      <c r="G1462" s="99"/>
      <c r="I1462" s="9">
        <v>52</v>
      </c>
      <c r="J1462" s="106">
        <f t="shared" si="115"/>
        <v>559.72331999999994</v>
      </c>
      <c r="M1462" s="50">
        <v>42.307692307692307</v>
      </c>
      <c r="N1462" s="51">
        <f t="shared" si="114"/>
        <v>3.9305170345035076</v>
      </c>
    </row>
    <row r="1463" spans="1:14" x14ac:dyDescent="0.2">
      <c r="A1463" s="3" t="s">
        <v>177</v>
      </c>
      <c r="B1463" s="3" t="s">
        <v>185</v>
      </c>
      <c r="C1463" s="41" t="str">
        <f ca="1">TRIM(Table1[[#This Row],[Location]])</f>
        <v>Jalan Teratai</v>
      </c>
      <c r="D1463" s="3" t="s">
        <v>531</v>
      </c>
      <c r="E1463" s="21" t="s">
        <v>4</v>
      </c>
      <c r="F1463" s="24"/>
      <c r="G1463" s="99"/>
      <c r="I1463" s="9">
        <v>111</v>
      </c>
      <c r="J1463" s="106">
        <f t="shared" si="115"/>
        <v>1194.7940099999998</v>
      </c>
      <c r="K1463" s="50">
        <v>19.81981981981982</v>
      </c>
      <c r="L1463" s="50">
        <v>27.927927927927929</v>
      </c>
      <c r="M1463" s="50">
        <v>23.873873873873872</v>
      </c>
      <c r="N1463" s="51">
        <f t="shared" si="114"/>
        <v>2.2179576058746249</v>
      </c>
    </row>
    <row r="1464" spans="1:14" x14ac:dyDescent="0.2">
      <c r="A1464" s="3" t="s">
        <v>177</v>
      </c>
      <c r="B1464" s="3" t="s">
        <v>186</v>
      </c>
      <c r="C1464" s="41" t="str">
        <f ca="1">TRIM(Table1[[#This Row],[Location]])</f>
        <v>Austin Business Park Mogonibung</v>
      </c>
      <c r="D1464" s="3" t="s">
        <v>531</v>
      </c>
      <c r="E1464" s="21" t="s">
        <v>4</v>
      </c>
      <c r="F1464" s="24"/>
      <c r="G1464" s="99"/>
      <c r="I1464" s="9">
        <v>109.99333333333334</v>
      </c>
      <c r="J1464" s="106">
        <f t="shared" si="115"/>
        <v>1183.9583405999999</v>
      </c>
      <c r="K1464" s="50">
        <v>19.092066185829442</v>
      </c>
      <c r="L1464" s="50">
        <v>22.728650221225529</v>
      </c>
      <c r="M1464" s="50">
        <v>20.910358203527487</v>
      </c>
      <c r="N1464" s="51">
        <f t="shared" si="114"/>
        <v>1.9426377245726445</v>
      </c>
    </row>
    <row r="1465" spans="1:14" x14ac:dyDescent="0.2">
      <c r="A1465" s="3" t="s">
        <v>177</v>
      </c>
      <c r="B1465" s="3" t="s">
        <v>186</v>
      </c>
      <c r="C1465" s="41" t="str">
        <f ca="1">TRIM(Table1[[#This Row],[Location]])</f>
        <v>Donggongon New Township</v>
      </c>
      <c r="D1465" s="3" t="s">
        <v>531</v>
      </c>
      <c r="E1465" s="21" t="s">
        <v>4</v>
      </c>
      <c r="G1465" s="99"/>
      <c r="I1465" s="9">
        <v>96.35</v>
      </c>
      <c r="J1465" s="106">
        <f t="shared" si="115"/>
        <v>1037.1027284999998</v>
      </c>
      <c r="M1465" s="50">
        <v>18.681888946549041</v>
      </c>
      <c r="N1465" s="51">
        <f t="shared" si="114"/>
        <v>1.7356059556990535</v>
      </c>
    </row>
    <row r="1466" spans="1:14" x14ac:dyDescent="0.2">
      <c r="A1466" s="3" t="s">
        <v>177</v>
      </c>
      <c r="B1466" s="3" t="s">
        <v>186</v>
      </c>
      <c r="C1466" s="41" t="str">
        <f ca="1">TRIM(Table1[[#This Row],[Location]])</f>
        <v>Donggongon Square</v>
      </c>
      <c r="D1466" s="3" t="s">
        <v>531</v>
      </c>
      <c r="E1466" s="21" t="s">
        <v>4</v>
      </c>
      <c r="G1466" s="99"/>
      <c r="I1466" s="9">
        <v>102</v>
      </c>
      <c r="J1466" s="106">
        <f t="shared" si="115"/>
        <v>1097.9188199999999</v>
      </c>
      <c r="M1466" s="50">
        <v>35.294117647058826</v>
      </c>
      <c r="N1466" s="51">
        <f t="shared" si="114"/>
        <v>3.2789339966981137</v>
      </c>
    </row>
    <row r="1467" spans="1:14" x14ac:dyDescent="0.2">
      <c r="A1467" s="3" t="s">
        <v>177</v>
      </c>
      <c r="B1467" s="3" t="s">
        <v>186</v>
      </c>
      <c r="C1467" s="41" t="str">
        <f ca="1">TRIM(Table1[[#This Row],[Location]])</f>
        <v>HS Commercial Centre</v>
      </c>
      <c r="D1467" s="3" t="s">
        <v>531</v>
      </c>
      <c r="E1467" s="21" t="s">
        <v>4</v>
      </c>
      <c r="G1467" s="99"/>
      <c r="I1467" s="9">
        <v>83.61</v>
      </c>
      <c r="J1467" s="106">
        <f t="shared" si="115"/>
        <v>899.97051509999994</v>
      </c>
      <c r="M1467" s="50">
        <v>25.116612845353426</v>
      </c>
      <c r="N1467" s="51">
        <f t="shared" si="114"/>
        <v>2.3334119459817937</v>
      </c>
    </row>
    <row r="1468" spans="1:14" x14ac:dyDescent="0.2">
      <c r="A1468" s="3" t="s">
        <v>177</v>
      </c>
      <c r="B1468" s="3" t="s">
        <v>186</v>
      </c>
      <c r="C1468" s="41" t="str">
        <f ca="1">TRIM(Table1[[#This Row],[Location]])</f>
        <v>HS Commercial Centre</v>
      </c>
      <c r="D1468" s="3" t="s">
        <v>531</v>
      </c>
      <c r="E1468" s="21" t="s">
        <v>4</v>
      </c>
      <c r="G1468" s="99"/>
      <c r="I1468" s="9">
        <v>93</v>
      </c>
      <c r="J1468" s="106">
        <f t="shared" si="115"/>
        <v>1001.0436299999999</v>
      </c>
      <c r="M1468" s="50">
        <v>21.50537634408602</v>
      </c>
      <c r="N1468" s="51">
        <f t="shared" si="114"/>
        <v>1.9979167721816462</v>
      </c>
    </row>
    <row r="1469" spans="1:14" x14ac:dyDescent="0.2">
      <c r="A1469" s="3" t="s">
        <v>177</v>
      </c>
      <c r="B1469" s="3" t="s">
        <v>186</v>
      </c>
      <c r="C1469" s="41" t="str">
        <f ca="1">TRIM(Table1[[#This Row],[Location]])</f>
        <v>New World Commercial Centre</v>
      </c>
      <c r="D1469" s="3" t="s">
        <v>531</v>
      </c>
      <c r="E1469" s="21" t="s">
        <v>4</v>
      </c>
      <c r="G1469" s="99"/>
      <c r="I1469" s="9">
        <v>74</v>
      </c>
      <c r="J1469" s="106">
        <f t="shared" si="115"/>
        <v>796.52933999999993</v>
      </c>
      <c r="M1469" s="50">
        <v>13.513513513513514</v>
      </c>
      <c r="N1469" s="51">
        <f t="shared" si="114"/>
        <v>1.2554477014384671</v>
      </c>
    </row>
    <row r="1470" spans="1:14" x14ac:dyDescent="0.2">
      <c r="A1470" s="3" t="s">
        <v>177</v>
      </c>
      <c r="B1470" s="3" t="s">
        <v>186</v>
      </c>
      <c r="C1470" s="41" t="str">
        <f ca="1">TRIM(Table1[[#This Row],[Location]])</f>
        <v>New World Commercial Centre</v>
      </c>
      <c r="D1470" s="3" t="s">
        <v>531</v>
      </c>
      <c r="E1470" s="21" t="s">
        <v>4</v>
      </c>
      <c r="F1470" s="24"/>
      <c r="G1470" s="99"/>
      <c r="I1470" s="9">
        <v>100</v>
      </c>
      <c r="J1470" s="106">
        <f t="shared" si="115"/>
        <v>1076.3909999999998</v>
      </c>
      <c r="K1470" s="50">
        <v>23</v>
      </c>
      <c r="L1470" s="50">
        <v>25</v>
      </c>
      <c r="M1470" s="50">
        <v>24</v>
      </c>
      <c r="N1470" s="51">
        <f t="shared" ref="N1470:N1533" si="116">M1470/10.7639</f>
        <v>2.2296751177547174</v>
      </c>
    </row>
    <row r="1471" spans="1:14" x14ac:dyDescent="0.2">
      <c r="A1471" s="3" t="s">
        <v>177</v>
      </c>
      <c r="B1471" s="3" t="s">
        <v>186</v>
      </c>
      <c r="C1471" s="41" t="str">
        <f ca="1">TRIM(Table1[[#This Row],[Location]])</f>
        <v>Pekan Donggongon</v>
      </c>
      <c r="D1471" s="3" t="s">
        <v>531</v>
      </c>
      <c r="E1471" s="21" t="s">
        <v>4</v>
      </c>
      <c r="G1471" s="99"/>
      <c r="I1471" s="9">
        <v>93</v>
      </c>
      <c r="J1471" s="106">
        <f t="shared" si="115"/>
        <v>1001.0436299999999</v>
      </c>
      <c r="M1471" s="50">
        <v>43.01075268817204</v>
      </c>
      <c r="N1471" s="51">
        <f t="shared" si="116"/>
        <v>3.9958335443632924</v>
      </c>
    </row>
    <row r="1472" spans="1:14" x14ac:dyDescent="0.2">
      <c r="A1472" s="3" t="s">
        <v>177</v>
      </c>
      <c r="B1472" s="3" t="s">
        <v>187</v>
      </c>
      <c r="C1472" s="41" t="str">
        <f ca="1">TRIM(Table1[[#This Row],[Location]])</f>
        <v>Grand Plaza Putatan</v>
      </c>
      <c r="D1472" s="3" t="s">
        <v>531</v>
      </c>
      <c r="E1472" s="21" t="s">
        <v>4</v>
      </c>
      <c r="F1472" s="24"/>
      <c r="G1472" s="99"/>
      <c r="I1472" s="9">
        <v>116</v>
      </c>
      <c r="J1472" s="106">
        <f t="shared" si="115"/>
        <v>1248.61356</v>
      </c>
      <c r="K1472" s="50">
        <v>27.586206896551722</v>
      </c>
      <c r="L1472" s="50">
        <v>34.482758620689658</v>
      </c>
      <c r="M1472" s="50">
        <v>31.03448275862069</v>
      </c>
      <c r="N1472" s="51">
        <f t="shared" si="116"/>
        <v>2.8832005833035139</v>
      </c>
    </row>
    <row r="1473" spans="1:14" x14ac:dyDescent="0.2">
      <c r="A1473" s="3" t="s">
        <v>177</v>
      </c>
      <c r="B1473" s="3" t="s">
        <v>187</v>
      </c>
      <c r="C1473" s="41" t="str">
        <f ca="1">TRIM(Table1[[#This Row],[Location]])</f>
        <v>Mahkota Plaza</v>
      </c>
      <c r="D1473" s="3" t="s">
        <v>531</v>
      </c>
      <c r="E1473" s="21" t="s">
        <v>4</v>
      </c>
      <c r="F1473" s="24"/>
      <c r="G1473" s="99"/>
      <c r="I1473" s="9">
        <v>109.32000000000001</v>
      </c>
      <c r="J1473" s="106">
        <f t="shared" si="115"/>
        <v>1176.7106412000001</v>
      </c>
      <c r="K1473" s="50">
        <v>23.783388218075373</v>
      </c>
      <c r="L1473" s="50">
        <v>35.67508232711306</v>
      </c>
      <c r="M1473" s="50">
        <v>29.729235272594217</v>
      </c>
      <c r="N1473" s="51">
        <f t="shared" si="116"/>
        <v>2.7619390065491336</v>
      </c>
    </row>
    <row r="1474" spans="1:14" x14ac:dyDescent="0.2">
      <c r="A1474" s="3" t="s">
        <v>177</v>
      </c>
      <c r="B1474" s="3" t="s">
        <v>187</v>
      </c>
      <c r="C1474" s="41" t="str">
        <f ca="1">TRIM(Table1[[#This Row],[Location]])</f>
        <v>Mahkota Plaza</v>
      </c>
      <c r="D1474" s="3" t="s">
        <v>531</v>
      </c>
      <c r="E1474" s="21" t="s">
        <v>4</v>
      </c>
      <c r="G1474" s="99"/>
      <c r="I1474" s="9">
        <v>111</v>
      </c>
      <c r="J1474" s="106">
        <f t="shared" si="115"/>
        <v>1194.7940099999998</v>
      </c>
      <c r="M1474" s="50">
        <v>27.027027027027028</v>
      </c>
      <c r="N1474" s="51">
        <f t="shared" si="116"/>
        <v>2.5108954028769341</v>
      </c>
    </row>
    <row r="1475" spans="1:14" x14ac:dyDescent="0.2">
      <c r="A1475" s="3" t="s">
        <v>177</v>
      </c>
      <c r="B1475" s="3" t="s">
        <v>187</v>
      </c>
      <c r="C1475" s="41" t="str">
        <f ca="1">TRIM(Table1[[#This Row],[Location]])</f>
        <v>Pusat Dagangan Putatan</v>
      </c>
      <c r="D1475" s="3" t="s">
        <v>531</v>
      </c>
      <c r="E1475" s="21" t="s">
        <v>4</v>
      </c>
      <c r="G1475" s="99"/>
      <c r="I1475" s="9">
        <v>111</v>
      </c>
      <c r="J1475" s="106">
        <f t="shared" si="115"/>
        <v>1194.7940099999998</v>
      </c>
      <c r="M1475" s="50">
        <v>27.027027027027028</v>
      </c>
      <c r="N1475" s="51">
        <f t="shared" si="116"/>
        <v>2.5108954028769341</v>
      </c>
    </row>
    <row r="1476" spans="1:14" x14ac:dyDescent="0.2">
      <c r="A1476" s="3" t="s">
        <v>177</v>
      </c>
      <c r="B1476" s="3" t="s">
        <v>187</v>
      </c>
      <c r="C1476" s="41" t="str">
        <f ca="1">TRIM(Table1[[#This Row],[Location]])</f>
        <v>Putatan New Township</v>
      </c>
      <c r="D1476" s="3" t="s">
        <v>531</v>
      </c>
      <c r="E1476" s="21" t="s">
        <v>4</v>
      </c>
      <c r="F1476" s="24"/>
      <c r="G1476" s="99"/>
      <c r="I1476" s="9">
        <v>98</v>
      </c>
      <c r="J1476" s="106">
        <f t="shared" si="115"/>
        <v>1054.8631799999998</v>
      </c>
      <c r="K1476" s="50">
        <v>28.571428571428573</v>
      </c>
      <c r="L1476" s="50">
        <v>30.612244897959183</v>
      </c>
      <c r="M1476" s="50">
        <v>29.591836734693878</v>
      </c>
      <c r="N1476" s="51">
        <f t="shared" si="116"/>
        <v>2.7491742523336224</v>
      </c>
    </row>
    <row r="1477" spans="1:14" x14ac:dyDescent="0.2">
      <c r="A1477" s="3" t="s">
        <v>177</v>
      </c>
      <c r="B1477" s="3" t="s">
        <v>187</v>
      </c>
      <c r="C1477" s="41" t="str">
        <f ca="1">TRIM(Table1[[#This Row],[Location]])</f>
        <v>Putatan Plaza</v>
      </c>
      <c r="D1477" s="3" t="s">
        <v>531</v>
      </c>
      <c r="E1477" s="21" t="s">
        <v>4</v>
      </c>
      <c r="G1477" s="99"/>
      <c r="I1477" s="9">
        <v>112</v>
      </c>
      <c r="J1477" s="106">
        <f t="shared" si="115"/>
        <v>1205.55792</v>
      </c>
      <c r="M1477" s="50">
        <v>33.928571428571431</v>
      </c>
      <c r="N1477" s="51">
        <f t="shared" si="116"/>
        <v>3.1520704789687226</v>
      </c>
    </row>
    <row r="1478" spans="1:14" x14ac:dyDescent="0.2">
      <c r="A1478" s="3" t="s">
        <v>177</v>
      </c>
      <c r="B1478" s="3" t="s">
        <v>187</v>
      </c>
      <c r="C1478" s="41" t="str">
        <f ca="1">TRIM(Table1[[#This Row],[Location]])</f>
        <v>Putra Square</v>
      </c>
      <c r="D1478" s="3" t="s">
        <v>531</v>
      </c>
      <c r="E1478" s="21" t="s">
        <v>4</v>
      </c>
      <c r="G1478" s="99"/>
      <c r="I1478" s="9">
        <v>146</v>
      </c>
      <c r="J1478" s="106">
        <f t="shared" si="115"/>
        <v>1571.5308599999998</v>
      </c>
      <c r="M1478" s="50">
        <v>20.547945205479451</v>
      </c>
      <c r="N1478" s="51">
        <f t="shared" si="116"/>
        <v>1.9089684227352031</v>
      </c>
    </row>
    <row r="1479" spans="1:14" x14ac:dyDescent="0.2">
      <c r="A1479" s="3" t="s">
        <v>177</v>
      </c>
      <c r="B1479" s="3" t="s">
        <v>187</v>
      </c>
      <c r="C1479" s="41" t="str">
        <f ca="1">TRIM(Table1[[#This Row],[Location]])</f>
        <v>Royal Plaza Putatan</v>
      </c>
      <c r="D1479" s="3" t="s">
        <v>531</v>
      </c>
      <c r="E1479" s="21" t="s">
        <v>4</v>
      </c>
      <c r="G1479" s="99"/>
      <c r="I1479" s="9">
        <v>186.5</v>
      </c>
      <c r="J1479" s="106">
        <f t="shared" si="115"/>
        <v>2007.4692149999998</v>
      </c>
      <c r="M1479" s="50">
        <v>26.809651474530831</v>
      </c>
      <c r="N1479" s="51">
        <f t="shared" si="116"/>
        <v>2.490700533684894</v>
      </c>
    </row>
    <row r="1480" spans="1:14" x14ac:dyDescent="0.2">
      <c r="A1480" s="3" t="s">
        <v>177</v>
      </c>
      <c r="B1480" s="3" t="s">
        <v>187</v>
      </c>
      <c r="C1480" s="41" t="str">
        <f ca="1">TRIM(Table1[[#This Row],[Location]])</f>
        <v>Royal Plaza Putatan</v>
      </c>
      <c r="D1480" s="3" t="s">
        <v>531</v>
      </c>
      <c r="E1480" s="21" t="s">
        <v>4</v>
      </c>
      <c r="F1480" s="24"/>
      <c r="G1480" s="99"/>
      <c r="I1480" s="9">
        <v>111.48</v>
      </c>
      <c r="J1480" s="106">
        <f t="shared" si="115"/>
        <v>1199.9606867999998</v>
      </c>
      <c r="K1480" s="50">
        <v>26.910656620021527</v>
      </c>
      <c r="L1480" s="50">
        <v>31.395766056691784</v>
      </c>
      <c r="M1480" s="50">
        <v>29.153211338356655</v>
      </c>
      <c r="N1480" s="51">
        <f t="shared" si="116"/>
        <v>2.7084245801574389</v>
      </c>
    </row>
    <row r="1481" spans="1:14" x14ac:dyDescent="0.2">
      <c r="A1481" s="3" t="s">
        <v>177</v>
      </c>
      <c r="B1481" s="3" t="s">
        <v>188</v>
      </c>
      <c r="C1481" s="41" t="str">
        <f ca="1">TRIM(Table1[[#This Row],[Location]])</f>
        <v>Pekan Ranau</v>
      </c>
      <c r="D1481" s="3" t="s">
        <v>531</v>
      </c>
      <c r="E1481" s="21" t="s">
        <v>4</v>
      </c>
      <c r="G1481" s="99"/>
      <c r="I1481" s="9">
        <v>102</v>
      </c>
      <c r="J1481" s="106">
        <f t="shared" si="115"/>
        <v>1097.9188199999999</v>
      </c>
      <c r="M1481" s="50">
        <v>44.117647058823529</v>
      </c>
      <c r="N1481" s="51">
        <f t="shared" si="116"/>
        <v>4.0986674958726423</v>
      </c>
    </row>
    <row r="1482" spans="1:14" x14ac:dyDescent="0.2">
      <c r="A1482" s="3" t="s">
        <v>177</v>
      </c>
      <c r="B1482" s="3" t="s">
        <v>189</v>
      </c>
      <c r="C1482" s="41" t="str">
        <f ca="1">TRIM(Table1[[#This Row],[Location]])</f>
        <v>Jalan 2, Bandar Sandakan</v>
      </c>
      <c r="D1482" s="3" t="s">
        <v>531</v>
      </c>
      <c r="E1482" s="21" t="s">
        <v>4</v>
      </c>
      <c r="F1482" s="24"/>
      <c r="G1482" s="99"/>
      <c r="I1482" s="9">
        <v>71</v>
      </c>
      <c r="J1482" s="106">
        <f t="shared" si="115"/>
        <v>764.2376099999999</v>
      </c>
      <c r="K1482" s="50">
        <v>42.25352112676056</v>
      </c>
      <c r="L1482" s="50">
        <v>56.338028169014088</v>
      </c>
      <c r="M1482" s="50">
        <v>49.29577464788732</v>
      </c>
      <c r="N1482" s="51">
        <f t="shared" si="116"/>
        <v>4.57973175595159</v>
      </c>
    </row>
    <row r="1483" spans="1:14" x14ac:dyDescent="0.2">
      <c r="A1483" s="3" t="s">
        <v>177</v>
      </c>
      <c r="B1483" s="3" t="s">
        <v>190</v>
      </c>
      <c r="C1483" s="41" t="str">
        <f ca="1">TRIM(Table1[[#This Row],[Location]])</f>
        <v>Bandar Mutiara</v>
      </c>
      <c r="D1483" s="3" t="s">
        <v>531</v>
      </c>
      <c r="E1483" s="21" t="s">
        <v>4</v>
      </c>
      <c r="G1483" s="99"/>
      <c r="I1483" s="9">
        <v>111</v>
      </c>
      <c r="J1483" s="106">
        <f t="shared" si="115"/>
        <v>1194.7940099999998</v>
      </c>
      <c r="M1483" s="50">
        <v>19.81981981981982</v>
      </c>
      <c r="N1483" s="51">
        <f t="shared" si="116"/>
        <v>1.8413232954430847</v>
      </c>
    </row>
    <row r="1484" spans="1:14" x14ac:dyDescent="0.2">
      <c r="A1484" s="3" t="s">
        <v>177</v>
      </c>
      <c r="B1484" s="3" t="s">
        <v>190</v>
      </c>
      <c r="C1484" s="41" t="str">
        <f ca="1">TRIM(Table1[[#This Row],[Location]])</f>
        <v>Bandar Utama</v>
      </c>
      <c r="D1484" s="3" t="s">
        <v>531</v>
      </c>
      <c r="E1484" s="21" t="s">
        <v>4</v>
      </c>
      <c r="F1484" s="24"/>
      <c r="G1484" s="99"/>
      <c r="I1484" s="9">
        <v>111</v>
      </c>
      <c r="J1484" s="106">
        <f t="shared" si="115"/>
        <v>1194.7940099999998</v>
      </c>
      <c r="K1484" s="50">
        <v>22.522522522522522</v>
      </c>
      <c r="L1484" s="50">
        <v>40.54054054054054</v>
      </c>
      <c r="M1484" s="50">
        <v>31.531531531531531</v>
      </c>
      <c r="N1484" s="51">
        <f t="shared" si="116"/>
        <v>2.9293779700230895</v>
      </c>
    </row>
    <row r="1485" spans="1:14" x14ac:dyDescent="0.2">
      <c r="A1485" s="3" t="s">
        <v>177</v>
      </c>
      <c r="B1485" s="3" t="s">
        <v>191</v>
      </c>
      <c r="C1485" s="41" t="str">
        <f ca="1">TRIM(Table1[[#This Row],[Location]])</f>
        <v>Sipitang Plaza</v>
      </c>
      <c r="D1485" s="3" t="s">
        <v>531</v>
      </c>
      <c r="E1485" s="21" t="s">
        <v>4</v>
      </c>
      <c r="G1485" s="99"/>
      <c r="I1485" s="9">
        <v>112</v>
      </c>
      <c r="J1485" s="106">
        <f t="shared" si="115"/>
        <v>1205.55792</v>
      </c>
      <c r="M1485" s="50">
        <v>40.178571428571431</v>
      </c>
      <c r="N1485" s="51">
        <f t="shared" si="116"/>
        <v>3.7327150408840133</v>
      </c>
    </row>
    <row r="1486" spans="1:14" x14ac:dyDescent="0.2">
      <c r="A1486" s="3" t="s">
        <v>177</v>
      </c>
      <c r="B1486" s="3" t="s">
        <v>192</v>
      </c>
      <c r="C1486" s="41" t="str">
        <f ca="1">TRIM(Table1[[#This Row],[Location]])</f>
        <v>Fajar Complex</v>
      </c>
      <c r="D1486" s="3" t="s">
        <v>531</v>
      </c>
      <c r="E1486" s="21" t="s">
        <v>4</v>
      </c>
      <c r="F1486" s="24"/>
      <c r="G1486" s="99"/>
      <c r="I1486" s="9">
        <v>116</v>
      </c>
      <c r="J1486" s="106">
        <f t="shared" si="115"/>
        <v>1248.61356</v>
      </c>
      <c r="K1486" s="50">
        <v>24.568965517241381</v>
      </c>
      <c r="L1486" s="50">
        <v>34.482758620689658</v>
      </c>
      <c r="M1486" s="50">
        <v>29.525862068965516</v>
      </c>
      <c r="N1486" s="51">
        <f t="shared" si="116"/>
        <v>2.743044999392926</v>
      </c>
    </row>
    <row r="1487" spans="1:14" x14ac:dyDescent="0.2">
      <c r="A1487" s="3" t="s">
        <v>177</v>
      </c>
      <c r="B1487" s="3" t="s">
        <v>192</v>
      </c>
      <c r="C1487" s="41" t="str">
        <f ca="1">TRIM(Table1[[#This Row],[Location]])</f>
        <v>Jalan Masjid</v>
      </c>
      <c r="D1487" s="3" t="s">
        <v>531</v>
      </c>
      <c r="E1487" s="21" t="s">
        <v>4</v>
      </c>
      <c r="F1487" s="24"/>
      <c r="G1487" s="99"/>
      <c r="I1487" s="9">
        <v>111</v>
      </c>
      <c r="J1487" s="106">
        <f t="shared" si="115"/>
        <v>1194.7940099999998</v>
      </c>
      <c r="K1487" s="50">
        <v>22.522522522522522</v>
      </c>
      <c r="L1487" s="50">
        <v>25.225225225225227</v>
      </c>
      <c r="M1487" s="50">
        <v>23.873873873873872</v>
      </c>
      <c r="N1487" s="51">
        <f t="shared" si="116"/>
        <v>2.2179576058746249</v>
      </c>
    </row>
    <row r="1488" spans="1:14" x14ac:dyDescent="0.2">
      <c r="A1488" s="3" t="s">
        <v>177</v>
      </c>
      <c r="B1488" s="3" t="s">
        <v>192</v>
      </c>
      <c r="C1488" s="41" t="str">
        <f ca="1">TRIM(Table1[[#This Row],[Location]])</f>
        <v>Pusat Komersil Ba Zhong</v>
      </c>
      <c r="D1488" s="3" t="s">
        <v>531</v>
      </c>
      <c r="E1488" s="21" t="s">
        <v>4</v>
      </c>
      <c r="F1488" s="24"/>
      <c r="G1488" s="99"/>
      <c r="I1488" s="9">
        <v>102</v>
      </c>
      <c r="J1488" s="106">
        <f t="shared" si="115"/>
        <v>1097.9188199999999</v>
      </c>
      <c r="K1488" s="50">
        <v>15.686274509803921</v>
      </c>
      <c r="L1488" s="50">
        <v>24.509803921568629</v>
      </c>
      <c r="M1488" s="50">
        <v>20.098039215686274</v>
      </c>
      <c r="N1488" s="51">
        <f t="shared" si="116"/>
        <v>1.867170748119759</v>
      </c>
    </row>
    <row r="1489" spans="1:14" x14ac:dyDescent="0.2">
      <c r="A1489" s="3" t="s">
        <v>177</v>
      </c>
      <c r="B1489" s="3" t="s">
        <v>192</v>
      </c>
      <c r="C1489" s="41" t="str">
        <f ca="1">TRIM(Table1[[#This Row],[Location]])</f>
        <v>Tacoln Complex</v>
      </c>
      <c r="D1489" s="3" t="s">
        <v>531</v>
      </c>
      <c r="E1489" s="21" t="s">
        <v>4</v>
      </c>
      <c r="G1489" s="99"/>
      <c r="I1489" s="9">
        <v>106</v>
      </c>
      <c r="J1489" s="106">
        <f t="shared" si="115"/>
        <v>1140.9744599999999</v>
      </c>
      <c r="M1489" s="50">
        <v>33.018867924528301</v>
      </c>
      <c r="N1489" s="51">
        <f t="shared" si="116"/>
        <v>3.0675561761562542</v>
      </c>
    </row>
    <row r="1490" spans="1:14" x14ac:dyDescent="0.2">
      <c r="A1490" s="3" t="s">
        <v>177</v>
      </c>
      <c r="B1490" s="3" t="s">
        <v>193</v>
      </c>
      <c r="C1490" s="41" t="str">
        <f ca="1">TRIM(Table1[[#This Row],[Location]])</f>
        <v>Orchard Plaza</v>
      </c>
      <c r="D1490" s="3" t="s">
        <v>531</v>
      </c>
      <c r="E1490" s="21" t="s">
        <v>4</v>
      </c>
      <c r="F1490" s="24"/>
      <c r="G1490" s="99"/>
      <c r="I1490" s="9">
        <v>111</v>
      </c>
      <c r="J1490" s="106">
        <f t="shared" ref="J1490:J1553" si="117">I1490*10.76391</f>
        <v>1194.7940099999998</v>
      </c>
      <c r="K1490" s="50">
        <v>13.513513513513514</v>
      </c>
      <c r="L1490" s="50">
        <v>22.522522522522522</v>
      </c>
      <c r="M1490" s="50">
        <v>18.018018018018019</v>
      </c>
      <c r="N1490" s="51">
        <f t="shared" si="116"/>
        <v>1.6739302685846227</v>
      </c>
    </row>
    <row r="1491" spans="1:14" x14ac:dyDescent="0.2">
      <c r="A1491" s="3" t="s">
        <v>177</v>
      </c>
      <c r="B1491" s="3" t="s">
        <v>193</v>
      </c>
      <c r="C1491" s="41" t="str">
        <f ca="1">TRIM(Table1[[#This Row],[Location]])</f>
        <v>Tenom Jaya</v>
      </c>
      <c r="D1491" s="3" t="s">
        <v>531</v>
      </c>
      <c r="E1491" s="21" t="s">
        <v>4</v>
      </c>
      <c r="G1491" s="99"/>
      <c r="I1491" s="9">
        <v>85</v>
      </c>
      <c r="J1491" s="106">
        <f t="shared" si="117"/>
        <v>914.93234999999993</v>
      </c>
      <c r="M1491" s="50">
        <v>12.352941176470589</v>
      </c>
      <c r="N1491" s="51">
        <f t="shared" si="116"/>
        <v>1.1476268988443399</v>
      </c>
    </row>
    <row r="1492" spans="1:14" x14ac:dyDescent="0.2">
      <c r="A1492" s="3" t="s">
        <v>177</v>
      </c>
      <c r="B1492" s="3" t="s">
        <v>194</v>
      </c>
      <c r="C1492" s="41" t="str">
        <f ca="1">TRIM(Table1[[#This Row],[Location]])</f>
        <v>Pekan Tamparuli</v>
      </c>
      <c r="D1492" s="3" t="s">
        <v>531</v>
      </c>
      <c r="E1492" s="21" t="s">
        <v>4</v>
      </c>
      <c r="G1492" s="99"/>
      <c r="I1492" s="9">
        <v>111</v>
      </c>
      <c r="J1492" s="106">
        <f t="shared" si="117"/>
        <v>1194.7940099999998</v>
      </c>
      <c r="M1492" s="50">
        <v>34.234234234234236</v>
      </c>
      <c r="N1492" s="51">
        <f t="shared" si="116"/>
        <v>3.1804675103107831</v>
      </c>
    </row>
    <row r="1493" spans="1:14" x14ac:dyDescent="0.2">
      <c r="A1493" s="3" t="s">
        <v>177</v>
      </c>
      <c r="B1493" s="3" t="s">
        <v>194</v>
      </c>
      <c r="C1493" s="41" t="str">
        <f ca="1">TRIM(Table1[[#This Row],[Location]])</f>
        <v>Pekan Tuaran</v>
      </c>
      <c r="D1493" s="3" t="s">
        <v>531</v>
      </c>
      <c r="E1493" s="21" t="s">
        <v>4</v>
      </c>
      <c r="G1493" s="99"/>
      <c r="I1493" s="9">
        <v>197</v>
      </c>
      <c r="J1493" s="106">
        <f t="shared" si="117"/>
        <v>2120.4902699999998</v>
      </c>
      <c r="M1493" s="50">
        <v>29.340101522842641</v>
      </c>
      <c r="N1493" s="51">
        <f t="shared" si="116"/>
        <v>2.72578726324498</v>
      </c>
    </row>
    <row r="1494" spans="1:14" x14ac:dyDescent="0.2">
      <c r="A1494" s="3" t="s">
        <v>177</v>
      </c>
      <c r="B1494" s="3" t="s">
        <v>178</v>
      </c>
      <c r="C1494" s="41" t="str">
        <f ca="1">TRIM(Table1[[#This Row],[Location]])</f>
        <v>Pekan Membakut</v>
      </c>
      <c r="D1494" s="3" t="s">
        <v>532</v>
      </c>
      <c r="E1494" s="21" t="s">
        <v>4</v>
      </c>
      <c r="G1494" s="99"/>
      <c r="I1494" s="9">
        <v>66</v>
      </c>
      <c r="J1494" s="106">
        <f t="shared" si="117"/>
        <v>710.41805999999997</v>
      </c>
      <c r="M1494" s="50">
        <v>16.212121212121211</v>
      </c>
      <c r="N1494" s="51">
        <f t="shared" si="116"/>
        <v>1.5061568030287547</v>
      </c>
    </row>
    <row r="1495" spans="1:14" x14ac:dyDescent="0.2">
      <c r="A1495" s="3" t="s">
        <v>177</v>
      </c>
      <c r="B1495" s="3" t="s">
        <v>178</v>
      </c>
      <c r="C1495" s="41" t="str">
        <f ca="1">TRIM(Table1[[#This Row],[Location]])</f>
        <v>Membakut New Township</v>
      </c>
      <c r="D1495" s="3" t="s">
        <v>532</v>
      </c>
      <c r="E1495" s="21" t="s">
        <v>4</v>
      </c>
      <c r="G1495" s="99"/>
      <c r="I1495" s="9">
        <v>102</v>
      </c>
      <c r="J1495" s="106">
        <f t="shared" si="117"/>
        <v>1097.9188199999999</v>
      </c>
      <c r="M1495" s="50">
        <v>17.647058823529413</v>
      </c>
      <c r="N1495" s="51">
        <f t="shared" si="116"/>
        <v>1.6394669983490568</v>
      </c>
    </row>
    <row r="1496" spans="1:14" x14ac:dyDescent="0.2">
      <c r="A1496" s="3" t="s">
        <v>177</v>
      </c>
      <c r="B1496" s="3" t="s">
        <v>179</v>
      </c>
      <c r="C1496" s="41" t="str">
        <f ca="1">TRIM(Table1[[#This Row],[Location]])</f>
        <v>Pekan Sook</v>
      </c>
      <c r="D1496" s="3" t="s">
        <v>532</v>
      </c>
      <c r="E1496" s="21" t="s">
        <v>4</v>
      </c>
      <c r="G1496" s="99"/>
      <c r="I1496" s="9">
        <v>116</v>
      </c>
      <c r="J1496" s="106">
        <f t="shared" si="117"/>
        <v>1248.61356</v>
      </c>
      <c r="M1496" s="50">
        <v>18.103448275862068</v>
      </c>
      <c r="N1496" s="51">
        <f t="shared" si="116"/>
        <v>1.6818670069270496</v>
      </c>
    </row>
    <row r="1497" spans="1:14" x14ac:dyDescent="0.2">
      <c r="A1497" s="3" t="s">
        <v>177</v>
      </c>
      <c r="B1497" s="3" t="s">
        <v>179</v>
      </c>
      <c r="C1497" s="41" t="str">
        <f ca="1">TRIM(Table1[[#This Row],[Location]])</f>
        <v>Taman Luagan Phase 1</v>
      </c>
      <c r="D1497" s="3" t="s">
        <v>532</v>
      </c>
      <c r="E1497" s="21" t="s">
        <v>4</v>
      </c>
      <c r="G1497" s="99"/>
      <c r="I1497" s="9">
        <v>100</v>
      </c>
      <c r="J1497" s="106">
        <f t="shared" si="117"/>
        <v>1076.3909999999998</v>
      </c>
      <c r="M1497" s="50">
        <v>17</v>
      </c>
      <c r="N1497" s="51">
        <f t="shared" si="116"/>
        <v>1.5793532084095914</v>
      </c>
    </row>
    <row r="1498" spans="1:14" x14ac:dyDescent="0.2">
      <c r="A1498" s="3" t="s">
        <v>177</v>
      </c>
      <c r="B1498" s="3" t="s">
        <v>8</v>
      </c>
      <c r="C1498" s="41" t="str">
        <f ca="1">TRIM(Table1[[#This Row],[Location]])</f>
        <v>Alamesra Plaza Permai</v>
      </c>
      <c r="D1498" s="3" t="s">
        <v>532</v>
      </c>
      <c r="E1498" s="21" t="s">
        <v>4</v>
      </c>
      <c r="F1498" s="24"/>
      <c r="G1498" s="99"/>
      <c r="I1498" s="9">
        <v>116</v>
      </c>
      <c r="J1498" s="106">
        <f t="shared" si="117"/>
        <v>1248.61356</v>
      </c>
      <c r="K1498" s="50">
        <v>17.241379310344829</v>
      </c>
      <c r="L1498" s="50">
        <v>25.862068965517242</v>
      </c>
      <c r="M1498" s="50">
        <v>21.551724137931036</v>
      </c>
      <c r="N1498" s="51">
        <f t="shared" si="116"/>
        <v>2.0022226272941066</v>
      </c>
    </row>
    <row r="1499" spans="1:14" x14ac:dyDescent="0.2">
      <c r="A1499" s="3" t="s">
        <v>177</v>
      </c>
      <c r="B1499" s="3" t="s">
        <v>8</v>
      </c>
      <c r="C1499" s="41" t="str">
        <f ca="1">TRIM(Table1[[#This Row],[Location]])</f>
        <v>Alamesra Plaza Utama</v>
      </c>
      <c r="D1499" s="3" t="s">
        <v>532</v>
      </c>
      <c r="E1499" s="21" t="s">
        <v>4</v>
      </c>
      <c r="G1499" s="99"/>
      <c r="I1499" s="9">
        <v>114</v>
      </c>
      <c r="J1499" s="106">
        <f t="shared" si="117"/>
        <v>1227.08574</v>
      </c>
      <c r="M1499" s="50">
        <v>17.543859649122808</v>
      </c>
      <c r="N1499" s="51">
        <f t="shared" si="116"/>
        <v>1.6298794720429222</v>
      </c>
    </row>
    <row r="1500" spans="1:14" x14ac:dyDescent="0.2">
      <c r="A1500" s="3" t="s">
        <v>177</v>
      </c>
      <c r="B1500" s="3" t="s">
        <v>8</v>
      </c>
      <c r="C1500" s="41" t="str">
        <f ca="1">TRIM(Table1[[#This Row],[Location]])</f>
        <v>Alamesra Plaza Utama</v>
      </c>
      <c r="D1500" s="3" t="s">
        <v>532</v>
      </c>
      <c r="E1500" s="21" t="s">
        <v>4</v>
      </c>
      <c r="G1500" s="99"/>
      <c r="I1500" s="9">
        <v>102</v>
      </c>
      <c r="J1500" s="106">
        <f t="shared" si="117"/>
        <v>1097.9188199999999</v>
      </c>
      <c r="M1500" s="50">
        <v>14.705882352941176</v>
      </c>
      <c r="N1500" s="51">
        <f t="shared" si="116"/>
        <v>1.366222498624214</v>
      </c>
    </row>
    <row r="1501" spans="1:14" x14ac:dyDescent="0.2">
      <c r="A1501" s="3" t="s">
        <v>177</v>
      </c>
      <c r="B1501" s="3" t="s">
        <v>8</v>
      </c>
      <c r="C1501" s="41" t="str">
        <f ca="1">TRIM(Table1[[#This Row],[Location]])</f>
        <v>Bornion Commercial Centre</v>
      </c>
      <c r="D1501" s="3" t="s">
        <v>532</v>
      </c>
      <c r="E1501" s="21" t="s">
        <v>4</v>
      </c>
      <c r="G1501" s="99"/>
      <c r="I1501" s="9">
        <v>116</v>
      </c>
      <c r="J1501" s="106">
        <f t="shared" si="117"/>
        <v>1248.61356</v>
      </c>
      <c r="M1501" s="50">
        <v>37.068965517241381</v>
      </c>
      <c r="N1501" s="51">
        <f t="shared" si="116"/>
        <v>3.4438229189458638</v>
      </c>
    </row>
    <row r="1502" spans="1:14" x14ac:dyDescent="0.2">
      <c r="A1502" s="3" t="s">
        <v>177</v>
      </c>
      <c r="B1502" s="3" t="s">
        <v>8</v>
      </c>
      <c r="C1502" s="41" t="str">
        <f ca="1">TRIM(Table1[[#This Row],[Location]])</f>
        <v>Bornion Commercial Centre</v>
      </c>
      <c r="D1502" s="3" t="s">
        <v>532</v>
      </c>
      <c r="E1502" s="21" t="s">
        <v>4</v>
      </c>
      <c r="G1502" s="99"/>
      <c r="I1502" s="9">
        <v>123</v>
      </c>
      <c r="J1502" s="106">
        <f t="shared" si="117"/>
        <v>1323.96093</v>
      </c>
      <c r="M1502" s="50">
        <v>43.08943089430894</v>
      </c>
      <c r="N1502" s="51">
        <f t="shared" si="116"/>
        <v>4.0031429959688349</v>
      </c>
    </row>
    <row r="1503" spans="1:14" x14ac:dyDescent="0.2">
      <c r="A1503" s="3" t="s">
        <v>177</v>
      </c>
      <c r="B1503" s="3" t="s">
        <v>8</v>
      </c>
      <c r="C1503" s="41" t="str">
        <f ca="1">TRIM(Table1[[#This Row],[Location]])</f>
        <v>City Mall</v>
      </c>
      <c r="D1503" s="3" t="s">
        <v>532</v>
      </c>
      <c r="E1503" s="21" t="s">
        <v>4</v>
      </c>
      <c r="F1503" s="24"/>
      <c r="G1503" s="99"/>
      <c r="I1503" s="9">
        <v>115.16666666666667</v>
      </c>
      <c r="J1503" s="106">
        <f t="shared" si="117"/>
        <v>1239.6436349999999</v>
      </c>
      <c r="K1503" s="50">
        <v>29.522431259044861</v>
      </c>
      <c r="L1503" s="50">
        <v>73.806078147612155</v>
      </c>
      <c r="M1503" s="50">
        <v>51.66425470332851</v>
      </c>
      <c r="N1503" s="51">
        <f t="shared" si="116"/>
        <v>4.799770966223071</v>
      </c>
    </row>
    <row r="1504" spans="1:14" x14ac:dyDescent="0.2">
      <c r="A1504" s="3" t="s">
        <v>177</v>
      </c>
      <c r="B1504" s="3" t="s">
        <v>8</v>
      </c>
      <c r="C1504" s="41" t="str">
        <f ca="1">TRIM(Table1[[#This Row],[Location]])</f>
        <v>Damai Plaza Phase 1</v>
      </c>
      <c r="D1504" s="3" t="s">
        <v>532</v>
      </c>
      <c r="E1504" s="21" t="s">
        <v>4</v>
      </c>
      <c r="F1504" s="24"/>
      <c r="G1504" s="99"/>
      <c r="I1504" s="9">
        <v>111</v>
      </c>
      <c r="J1504" s="106">
        <f t="shared" si="117"/>
        <v>1194.7940099999998</v>
      </c>
      <c r="K1504" s="50">
        <v>32.432432432432435</v>
      </c>
      <c r="L1504" s="50">
        <v>45.045045045045043</v>
      </c>
      <c r="M1504" s="50">
        <v>38.738738738738739</v>
      </c>
      <c r="N1504" s="51">
        <f t="shared" si="116"/>
        <v>3.5989500774569385</v>
      </c>
    </row>
    <row r="1505" spans="1:14" x14ac:dyDescent="0.2">
      <c r="A1505" s="3" t="s">
        <v>177</v>
      </c>
      <c r="B1505" s="3" t="s">
        <v>8</v>
      </c>
      <c r="C1505" s="41" t="str">
        <f ca="1">TRIM(Table1[[#This Row],[Location]])</f>
        <v>Damai Plaza Phase 2</v>
      </c>
      <c r="D1505" s="3" t="s">
        <v>532</v>
      </c>
      <c r="E1505" s="21" t="s">
        <v>4</v>
      </c>
      <c r="G1505" s="99"/>
      <c r="I1505" s="9">
        <v>105</v>
      </c>
      <c r="J1505" s="106">
        <f t="shared" si="117"/>
        <v>1130.21055</v>
      </c>
      <c r="M1505" s="50">
        <v>47.61904761904762</v>
      </c>
      <c r="N1505" s="51">
        <f t="shared" si="116"/>
        <v>4.4239585669736456</v>
      </c>
    </row>
    <row r="1506" spans="1:14" x14ac:dyDescent="0.2">
      <c r="A1506" s="3" t="s">
        <v>177</v>
      </c>
      <c r="B1506" s="3" t="s">
        <v>8</v>
      </c>
      <c r="C1506" s="41" t="str">
        <f ca="1">TRIM(Table1[[#This Row],[Location]])</f>
        <v>Damai Plaza Phase 3</v>
      </c>
      <c r="D1506" s="3" t="s">
        <v>532</v>
      </c>
      <c r="E1506" s="21" t="s">
        <v>4</v>
      </c>
      <c r="G1506" s="99"/>
      <c r="I1506" s="9">
        <v>146</v>
      </c>
      <c r="J1506" s="106">
        <f t="shared" si="117"/>
        <v>1571.5308599999998</v>
      </c>
      <c r="M1506" s="50">
        <v>37.671232876712331</v>
      </c>
      <c r="N1506" s="51">
        <f t="shared" si="116"/>
        <v>3.4997754416812059</v>
      </c>
    </row>
    <row r="1507" spans="1:14" x14ac:dyDescent="0.2">
      <c r="A1507" s="3" t="s">
        <v>177</v>
      </c>
      <c r="B1507" s="3" t="s">
        <v>8</v>
      </c>
      <c r="C1507" s="41" t="str">
        <f ca="1">TRIM(Table1[[#This Row],[Location]])</f>
        <v>Damai Plaza Phase 3</v>
      </c>
      <c r="D1507" s="3" t="s">
        <v>532</v>
      </c>
      <c r="E1507" s="21" t="s">
        <v>4</v>
      </c>
      <c r="F1507" s="24"/>
      <c r="G1507" s="99"/>
      <c r="I1507" s="9">
        <v>105</v>
      </c>
      <c r="J1507" s="106">
        <f t="shared" si="117"/>
        <v>1130.21055</v>
      </c>
      <c r="K1507" s="50">
        <v>42.857142857142854</v>
      </c>
      <c r="L1507" s="50">
        <v>45.714285714285715</v>
      </c>
      <c r="M1507" s="50">
        <v>44.285714285714285</v>
      </c>
      <c r="N1507" s="51">
        <f t="shared" si="116"/>
        <v>4.1142814672854904</v>
      </c>
    </row>
    <row r="1508" spans="1:14" x14ac:dyDescent="0.2">
      <c r="A1508" s="3" t="s">
        <v>177</v>
      </c>
      <c r="B1508" s="3" t="s">
        <v>8</v>
      </c>
      <c r="C1508" s="41" t="str">
        <f ca="1">TRIM(Table1[[#This Row],[Location]])</f>
        <v>Damai Plaza Phase 4</v>
      </c>
      <c r="D1508" s="3" t="s">
        <v>532</v>
      </c>
      <c r="E1508" s="21" t="s">
        <v>4</v>
      </c>
      <c r="F1508" s="24"/>
      <c r="G1508" s="99"/>
      <c r="I1508" s="9">
        <v>116</v>
      </c>
      <c r="J1508" s="106">
        <f t="shared" si="117"/>
        <v>1248.61356</v>
      </c>
      <c r="K1508" s="50">
        <v>37.068965517241381</v>
      </c>
      <c r="L1508" s="50">
        <v>43.96551724137931</v>
      </c>
      <c r="M1508" s="50">
        <v>40.517241379310342</v>
      </c>
      <c r="N1508" s="51">
        <f t="shared" si="116"/>
        <v>3.7641785393129203</v>
      </c>
    </row>
    <row r="1509" spans="1:14" x14ac:dyDescent="0.2">
      <c r="A1509" s="3" t="s">
        <v>177</v>
      </c>
      <c r="B1509" s="3" t="s">
        <v>8</v>
      </c>
      <c r="C1509" s="41" t="str">
        <f ca="1">TRIM(Table1[[#This Row],[Location]])</f>
        <v>Damai Plaza Phase 4</v>
      </c>
      <c r="D1509" s="3" t="s">
        <v>532</v>
      </c>
      <c r="E1509" s="21" t="s">
        <v>4</v>
      </c>
      <c r="G1509" s="99"/>
      <c r="I1509" s="9">
        <v>111</v>
      </c>
      <c r="J1509" s="106">
        <f t="shared" si="117"/>
        <v>1194.7940099999998</v>
      </c>
      <c r="M1509" s="50">
        <v>30.63063063063063</v>
      </c>
      <c r="N1509" s="51">
        <f t="shared" si="116"/>
        <v>2.8456814565938582</v>
      </c>
    </row>
    <row r="1510" spans="1:14" x14ac:dyDescent="0.2">
      <c r="A1510" s="3" t="s">
        <v>177</v>
      </c>
      <c r="B1510" s="3" t="s">
        <v>8</v>
      </c>
      <c r="C1510" s="41" t="str">
        <f ca="1">TRIM(Table1[[#This Row],[Location]])</f>
        <v>Damai Point</v>
      </c>
      <c r="D1510" s="3" t="s">
        <v>532</v>
      </c>
      <c r="E1510" s="21" t="s">
        <v>4</v>
      </c>
      <c r="G1510" s="99"/>
      <c r="I1510" s="9">
        <v>105</v>
      </c>
      <c r="J1510" s="106">
        <f t="shared" si="117"/>
        <v>1130.21055</v>
      </c>
      <c r="M1510" s="50">
        <v>38.095238095238095</v>
      </c>
      <c r="N1510" s="51">
        <f t="shared" si="116"/>
        <v>3.5391668535789162</v>
      </c>
    </row>
    <row r="1511" spans="1:14" x14ac:dyDescent="0.2">
      <c r="A1511" s="3" t="s">
        <v>177</v>
      </c>
      <c r="B1511" s="3" t="s">
        <v>8</v>
      </c>
      <c r="C1511" s="41" t="str">
        <f ca="1">TRIM(Table1[[#This Row],[Location]])</f>
        <v>Fortuna Commercial Centre</v>
      </c>
      <c r="D1511" s="3" t="s">
        <v>532</v>
      </c>
      <c r="E1511" s="21" t="s">
        <v>4</v>
      </c>
      <c r="G1511" s="99"/>
      <c r="I1511" s="9">
        <v>102</v>
      </c>
      <c r="J1511" s="106">
        <f t="shared" si="117"/>
        <v>1097.9188199999999</v>
      </c>
      <c r="M1511" s="50">
        <v>37.254901960784316</v>
      </c>
      <c r="N1511" s="51">
        <f t="shared" si="116"/>
        <v>3.4610969965146756</v>
      </c>
    </row>
    <row r="1512" spans="1:14" x14ac:dyDescent="0.2">
      <c r="A1512" s="3" t="s">
        <v>177</v>
      </c>
      <c r="B1512" s="3" t="s">
        <v>8</v>
      </c>
      <c r="C1512" s="41" t="str">
        <f ca="1">TRIM(Table1[[#This Row],[Location]])</f>
        <v>Fortuna Commercial Centre</v>
      </c>
      <c r="D1512" s="3" t="s">
        <v>532</v>
      </c>
      <c r="E1512" s="21" t="s">
        <v>4</v>
      </c>
      <c r="F1512" s="24"/>
      <c r="G1512" s="99"/>
      <c r="I1512" s="9">
        <v>111</v>
      </c>
      <c r="J1512" s="106">
        <f t="shared" si="117"/>
        <v>1194.7940099999998</v>
      </c>
      <c r="K1512" s="50">
        <v>27.027027027027028</v>
      </c>
      <c r="L1512" s="50">
        <v>40.54054054054054</v>
      </c>
      <c r="M1512" s="50">
        <v>33.783783783783782</v>
      </c>
      <c r="N1512" s="51">
        <f t="shared" si="116"/>
        <v>3.138619253596167</v>
      </c>
    </row>
    <row r="1513" spans="1:14" x14ac:dyDescent="0.2">
      <c r="A1513" s="3" t="s">
        <v>177</v>
      </c>
      <c r="B1513" s="3" t="s">
        <v>8</v>
      </c>
      <c r="C1513" s="41" t="str">
        <f ca="1">TRIM(Table1[[#This Row],[Location]])</f>
        <v>Inanam Central</v>
      </c>
      <c r="D1513" s="3" t="s">
        <v>532</v>
      </c>
      <c r="E1513" s="21" t="s">
        <v>4</v>
      </c>
      <c r="G1513" s="99"/>
      <c r="I1513" s="9">
        <v>108</v>
      </c>
      <c r="J1513" s="106">
        <f t="shared" si="117"/>
        <v>1162.5022799999999</v>
      </c>
      <c r="M1513" s="50">
        <v>14.814814814814815</v>
      </c>
      <c r="N1513" s="51">
        <f t="shared" si="116"/>
        <v>1.3763426652806896</v>
      </c>
    </row>
    <row r="1514" spans="1:14" x14ac:dyDescent="0.2">
      <c r="A1514" s="3" t="s">
        <v>177</v>
      </c>
      <c r="B1514" s="3" t="s">
        <v>8</v>
      </c>
      <c r="C1514" s="41" t="str">
        <f ca="1">TRIM(Table1[[#This Row],[Location]])</f>
        <v>Inanam Central</v>
      </c>
      <c r="D1514" s="3" t="s">
        <v>532</v>
      </c>
      <c r="E1514" s="21" t="s">
        <v>4</v>
      </c>
      <c r="G1514" s="99"/>
      <c r="I1514" s="9">
        <v>125</v>
      </c>
      <c r="J1514" s="106">
        <f t="shared" si="117"/>
        <v>1345.48875</v>
      </c>
      <c r="M1514" s="50">
        <v>33.6</v>
      </c>
      <c r="N1514" s="51">
        <f t="shared" si="116"/>
        <v>3.1215451648566042</v>
      </c>
    </row>
    <row r="1515" spans="1:14" x14ac:dyDescent="0.2">
      <c r="A1515" s="3" t="s">
        <v>177</v>
      </c>
      <c r="B1515" s="3" t="s">
        <v>8</v>
      </c>
      <c r="C1515" s="41" t="str">
        <f ca="1">TRIM(Table1[[#This Row],[Location]])</f>
        <v>Inanam New Township</v>
      </c>
      <c r="D1515" s="3" t="s">
        <v>532</v>
      </c>
      <c r="E1515" s="21" t="s">
        <v>4</v>
      </c>
      <c r="G1515" s="99"/>
      <c r="I1515" s="9">
        <v>93</v>
      </c>
      <c r="J1515" s="106">
        <f t="shared" si="117"/>
        <v>1001.0436299999999</v>
      </c>
      <c r="M1515" s="50">
        <v>33.333333333333336</v>
      </c>
      <c r="N1515" s="51">
        <f t="shared" si="116"/>
        <v>3.0967709968815518</v>
      </c>
    </row>
    <row r="1516" spans="1:14" x14ac:dyDescent="0.2">
      <c r="A1516" s="3" t="s">
        <v>177</v>
      </c>
      <c r="B1516" s="3" t="s">
        <v>8</v>
      </c>
      <c r="C1516" s="41" t="str">
        <f ca="1">TRIM(Table1[[#This Row],[Location]])</f>
        <v>Inanam New Township</v>
      </c>
      <c r="D1516" s="3" t="s">
        <v>532</v>
      </c>
      <c r="E1516" s="21" t="s">
        <v>4</v>
      </c>
      <c r="G1516" s="99"/>
      <c r="I1516" s="9">
        <v>111</v>
      </c>
      <c r="J1516" s="106">
        <f t="shared" si="117"/>
        <v>1194.7940099999998</v>
      </c>
      <c r="M1516" s="50">
        <v>22.522522522522522</v>
      </c>
      <c r="N1516" s="51">
        <f t="shared" si="116"/>
        <v>2.0924128357307783</v>
      </c>
    </row>
    <row r="1517" spans="1:14" x14ac:dyDescent="0.2">
      <c r="A1517" s="3" t="s">
        <v>177</v>
      </c>
      <c r="B1517" s="3" t="s">
        <v>8</v>
      </c>
      <c r="C1517" s="41" t="str">
        <f ca="1">TRIM(Table1[[#This Row],[Location]])</f>
        <v>Inanam Point</v>
      </c>
      <c r="D1517" s="3" t="s">
        <v>532</v>
      </c>
      <c r="E1517" s="21" t="s">
        <v>4</v>
      </c>
      <c r="F1517" s="24"/>
      <c r="G1517" s="99"/>
      <c r="I1517" s="9">
        <v>100</v>
      </c>
      <c r="J1517" s="106">
        <f t="shared" si="117"/>
        <v>1076.3909999999998</v>
      </c>
      <c r="K1517" s="50">
        <v>18</v>
      </c>
      <c r="L1517" s="50">
        <v>23</v>
      </c>
      <c r="M1517" s="50">
        <v>20.5</v>
      </c>
      <c r="N1517" s="51">
        <f t="shared" si="116"/>
        <v>1.9045141630821543</v>
      </c>
    </row>
    <row r="1518" spans="1:14" x14ac:dyDescent="0.2">
      <c r="A1518" s="3" t="s">
        <v>177</v>
      </c>
      <c r="B1518" s="3" t="s">
        <v>8</v>
      </c>
      <c r="C1518" s="41" t="str">
        <f ca="1">TRIM(Table1[[#This Row],[Location]])</f>
        <v>Inanam Square</v>
      </c>
      <c r="D1518" s="3" t="s">
        <v>532</v>
      </c>
      <c r="E1518" s="21" t="s">
        <v>4</v>
      </c>
      <c r="F1518" s="24"/>
      <c r="G1518" s="99"/>
      <c r="I1518" s="9">
        <v>111.48</v>
      </c>
      <c r="J1518" s="106">
        <f t="shared" si="117"/>
        <v>1199.9606867999998</v>
      </c>
      <c r="K1518" s="50">
        <v>19.734481521349121</v>
      </c>
      <c r="L1518" s="50">
        <v>32.292787944025832</v>
      </c>
      <c r="M1518" s="50">
        <v>26.013634732687478</v>
      </c>
      <c r="N1518" s="51">
        <f t="shared" si="116"/>
        <v>2.4167480869097147</v>
      </c>
    </row>
    <row r="1519" spans="1:14" x14ac:dyDescent="0.2">
      <c r="A1519" s="3" t="s">
        <v>177</v>
      </c>
      <c r="B1519" s="3" t="s">
        <v>8</v>
      </c>
      <c r="C1519" s="41" t="str">
        <f ca="1">TRIM(Table1[[#This Row],[Location]])</f>
        <v>Kepayan Phase 10</v>
      </c>
      <c r="D1519" s="3" t="s">
        <v>532</v>
      </c>
      <c r="E1519" s="21" t="s">
        <v>4</v>
      </c>
      <c r="G1519" s="99"/>
      <c r="I1519" s="9">
        <v>186</v>
      </c>
      <c r="J1519" s="106">
        <f t="shared" si="117"/>
        <v>2002.0872599999998</v>
      </c>
      <c r="M1519" s="50">
        <v>10.75268817204301</v>
      </c>
      <c r="N1519" s="51">
        <f t="shared" si="116"/>
        <v>0.9989583860908231</v>
      </c>
    </row>
    <row r="1520" spans="1:14" x14ac:dyDescent="0.2">
      <c r="A1520" s="3" t="s">
        <v>177</v>
      </c>
      <c r="B1520" s="3" t="s">
        <v>8</v>
      </c>
      <c r="C1520" s="41" t="str">
        <f ca="1">TRIM(Table1[[#This Row],[Location]])</f>
        <v>KK Taipan</v>
      </c>
      <c r="D1520" s="3" t="s">
        <v>532</v>
      </c>
      <c r="E1520" s="21" t="s">
        <v>4</v>
      </c>
      <c r="F1520" s="24"/>
      <c r="G1520" s="99"/>
      <c r="I1520" s="9">
        <v>100</v>
      </c>
      <c r="J1520" s="106">
        <f t="shared" si="117"/>
        <v>1076.3909999999998</v>
      </c>
      <c r="K1520" s="50">
        <v>30</v>
      </c>
      <c r="L1520" s="50">
        <v>45</v>
      </c>
      <c r="M1520" s="50">
        <v>37.5</v>
      </c>
      <c r="N1520" s="51">
        <f t="shared" si="116"/>
        <v>3.4838673714917459</v>
      </c>
    </row>
    <row r="1521" spans="1:14" x14ac:dyDescent="0.2">
      <c r="A1521" s="3" t="s">
        <v>177</v>
      </c>
      <c r="B1521" s="3" t="s">
        <v>8</v>
      </c>
      <c r="C1521" s="41" t="str">
        <f ca="1">TRIM(Table1[[#This Row],[Location]])</f>
        <v>Kompleks BSA</v>
      </c>
      <c r="D1521" s="3" t="s">
        <v>532</v>
      </c>
      <c r="E1521" s="21" t="s">
        <v>4</v>
      </c>
      <c r="F1521" s="24"/>
      <c r="G1521" s="99"/>
      <c r="I1521" s="9">
        <v>108</v>
      </c>
      <c r="J1521" s="106">
        <f t="shared" si="117"/>
        <v>1162.5022799999999</v>
      </c>
      <c r="K1521" s="50">
        <v>32.407407407407405</v>
      </c>
      <c r="L1521" s="50">
        <v>36.111111111111114</v>
      </c>
      <c r="M1521" s="50">
        <v>34.25925925925926</v>
      </c>
      <c r="N1521" s="51">
        <f t="shared" si="116"/>
        <v>3.1827924134615948</v>
      </c>
    </row>
    <row r="1522" spans="1:14" x14ac:dyDescent="0.2">
      <c r="A1522" s="3" t="s">
        <v>177</v>
      </c>
      <c r="B1522" s="3" t="s">
        <v>8</v>
      </c>
      <c r="C1522" s="41" t="str">
        <f ca="1">TRIM(Table1[[#This Row],[Location]])</f>
        <v>Kolam Centre</v>
      </c>
      <c r="D1522" s="3" t="s">
        <v>532</v>
      </c>
      <c r="E1522" s="21" t="s">
        <v>4</v>
      </c>
      <c r="G1522" s="99"/>
      <c r="I1522" s="9">
        <v>114.27</v>
      </c>
      <c r="J1522" s="106">
        <f t="shared" si="117"/>
        <v>1229.9919957</v>
      </c>
      <c r="M1522" s="50">
        <v>35.00481316180975</v>
      </c>
      <c r="N1522" s="51">
        <f t="shared" si="116"/>
        <v>3.2520567045225013</v>
      </c>
    </row>
    <row r="1523" spans="1:14" x14ac:dyDescent="0.2">
      <c r="A1523" s="3" t="s">
        <v>177</v>
      </c>
      <c r="B1523" s="3" t="s">
        <v>8</v>
      </c>
      <c r="C1523" s="41" t="str">
        <f ca="1">TRIM(Table1[[#This Row],[Location]])</f>
        <v>Kolam Plaza</v>
      </c>
      <c r="D1523" s="3" t="s">
        <v>532</v>
      </c>
      <c r="E1523" s="21" t="s">
        <v>4</v>
      </c>
      <c r="G1523" s="99"/>
      <c r="I1523" s="9">
        <v>106</v>
      </c>
      <c r="J1523" s="106">
        <f t="shared" si="117"/>
        <v>1140.9744599999999</v>
      </c>
      <c r="M1523" s="50">
        <v>28.30188679245283</v>
      </c>
      <c r="N1523" s="51">
        <f t="shared" si="116"/>
        <v>2.6293338652767893</v>
      </c>
    </row>
    <row r="1524" spans="1:14" x14ac:dyDescent="0.2">
      <c r="A1524" s="3" t="s">
        <v>177</v>
      </c>
      <c r="B1524" s="3" t="s">
        <v>8</v>
      </c>
      <c r="C1524" s="41" t="str">
        <f ca="1">TRIM(Table1[[#This Row],[Location]])</f>
        <v>Kompleks Mutiara</v>
      </c>
      <c r="D1524" s="3" t="s">
        <v>532</v>
      </c>
      <c r="E1524" s="21" t="s">
        <v>4</v>
      </c>
      <c r="G1524" s="99"/>
      <c r="I1524" s="9">
        <v>107</v>
      </c>
      <c r="J1524" s="106">
        <f t="shared" si="117"/>
        <v>1151.7383699999998</v>
      </c>
      <c r="M1524" s="50">
        <v>37.383177570093459</v>
      </c>
      <c r="N1524" s="51">
        <f t="shared" si="116"/>
        <v>3.4730142021101513</v>
      </c>
    </row>
    <row r="1525" spans="1:14" x14ac:dyDescent="0.2">
      <c r="A1525" s="3" t="s">
        <v>177</v>
      </c>
      <c r="B1525" s="3" t="s">
        <v>8</v>
      </c>
      <c r="C1525" s="41" t="str">
        <f ca="1">TRIM(Table1[[#This Row],[Location]])</f>
        <v>Lido Plaza</v>
      </c>
      <c r="D1525" s="3" t="s">
        <v>532</v>
      </c>
      <c r="E1525" s="21" t="s">
        <v>4</v>
      </c>
      <c r="G1525" s="99"/>
      <c r="I1525" s="9">
        <v>116.5</v>
      </c>
      <c r="J1525" s="106">
        <f t="shared" si="117"/>
        <v>1253.9955149999998</v>
      </c>
      <c r="M1525" s="50">
        <v>25.751072961373392</v>
      </c>
      <c r="N1525" s="51">
        <f t="shared" si="116"/>
        <v>2.3923552765608558</v>
      </c>
    </row>
    <row r="1526" spans="1:14" x14ac:dyDescent="0.2">
      <c r="A1526" s="3" t="s">
        <v>177</v>
      </c>
      <c r="B1526" s="3" t="s">
        <v>8</v>
      </c>
      <c r="C1526" s="41" t="str">
        <f ca="1">TRIM(Table1[[#This Row],[Location]])</f>
        <v>Likas Plaza</v>
      </c>
      <c r="D1526" s="3" t="s">
        <v>532</v>
      </c>
      <c r="E1526" s="21" t="s">
        <v>4</v>
      </c>
      <c r="G1526" s="99"/>
      <c r="I1526" s="9">
        <v>114</v>
      </c>
      <c r="J1526" s="106">
        <f t="shared" si="117"/>
        <v>1227.08574</v>
      </c>
      <c r="M1526" s="50">
        <v>23.684210526315791</v>
      </c>
      <c r="N1526" s="51">
        <f t="shared" si="116"/>
        <v>2.2003372872579448</v>
      </c>
    </row>
    <row r="1527" spans="1:14" x14ac:dyDescent="0.2">
      <c r="A1527" s="3" t="s">
        <v>177</v>
      </c>
      <c r="B1527" s="3" t="s">
        <v>8</v>
      </c>
      <c r="C1527" s="41" t="str">
        <f ca="1">TRIM(Table1[[#This Row],[Location]])</f>
        <v>Lintas Jaya</v>
      </c>
      <c r="D1527" s="3" t="s">
        <v>532</v>
      </c>
      <c r="E1527" s="21" t="s">
        <v>4</v>
      </c>
      <c r="F1527" s="24"/>
      <c r="G1527" s="99"/>
      <c r="I1527" s="9">
        <v>104</v>
      </c>
      <c r="J1527" s="106">
        <f t="shared" si="117"/>
        <v>1119.4466399999999</v>
      </c>
      <c r="K1527" s="50">
        <v>19.23076923076923</v>
      </c>
      <c r="L1527" s="50">
        <v>35.57692307692308</v>
      </c>
      <c r="M1527" s="50">
        <v>27.403846153846153</v>
      </c>
      <c r="N1527" s="51">
        <f t="shared" si="116"/>
        <v>2.5459030791670449</v>
      </c>
    </row>
    <row r="1528" spans="1:14" x14ac:dyDescent="0.2">
      <c r="A1528" s="3" t="s">
        <v>177</v>
      </c>
      <c r="B1528" s="3" t="s">
        <v>8</v>
      </c>
      <c r="C1528" s="41" t="str">
        <f ca="1">TRIM(Table1[[#This Row],[Location]])</f>
        <v>Lintas Plaza</v>
      </c>
      <c r="D1528" s="3" t="s">
        <v>532</v>
      </c>
      <c r="E1528" s="21" t="s">
        <v>4</v>
      </c>
      <c r="F1528" s="24"/>
      <c r="G1528" s="99"/>
      <c r="I1528" s="9">
        <v>119.66666666666667</v>
      </c>
      <c r="J1528" s="106">
        <f t="shared" si="117"/>
        <v>1288.08123</v>
      </c>
      <c r="K1528" s="50">
        <v>30.919220055710305</v>
      </c>
      <c r="L1528" s="50">
        <v>43.454038997214482</v>
      </c>
      <c r="M1528" s="50">
        <v>37.186629526462397</v>
      </c>
      <c r="N1528" s="51">
        <f t="shared" si="116"/>
        <v>3.4547542736798369</v>
      </c>
    </row>
    <row r="1529" spans="1:14" x14ac:dyDescent="0.2">
      <c r="A1529" s="3" t="s">
        <v>177</v>
      </c>
      <c r="B1529" s="3" t="s">
        <v>8</v>
      </c>
      <c r="C1529" s="41" t="str">
        <f ca="1">TRIM(Table1[[#This Row],[Location]])</f>
        <v>Lintas Plaza</v>
      </c>
      <c r="D1529" s="3" t="s">
        <v>532</v>
      </c>
      <c r="E1529" s="21" t="s">
        <v>4</v>
      </c>
      <c r="G1529" s="99"/>
      <c r="I1529" s="9">
        <v>103</v>
      </c>
      <c r="J1529" s="106">
        <f t="shared" si="117"/>
        <v>1108.68273</v>
      </c>
      <c r="M1529" s="50">
        <v>41.747572815533978</v>
      </c>
      <c r="N1529" s="51">
        <f t="shared" si="116"/>
        <v>3.8784801805603899</v>
      </c>
    </row>
    <row r="1530" spans="1:14" x14ac:dyDescent="0.2">
      <c r="A1530" s="3" t="s">
        <v>177</v>
      </c>
      <c r="B1530" s="3" t="s">
        <v>8</v>
      </c>
      <c r="C1530" s="41" t="str">
        <f ca="1">TRIM(Table1[[#This Row],[Location]])</f>
        <v>Lintas Square</v>
      </c>
      <c r="D1530" s="3" t="s">
        <v>532</v>
      </c>
      <c r="E1530" s="21" t="s">
        <v>4</v>
      </c>
      <c r="G1530" s="99"/>
      <c r="I1530" s="9">
        <v>92</v>
      </c>
      <c r="J1530" s="106">
        <f t="shared" si="117"/>
        <v>990.27971999999988</v>
      </c>
      <c r="M1530" s="50">
        <v>30.434782608695652</v>
      </c>
      <c r="N1530" s="51">
        <f t="shared" si="116"/>
        <v>2.8274865623701126</v>
      </c>
    </row>
    <row r="1531" spans="1:14" x14ac:dyDescent="0.2">
      <c r="A1531" s="3" t="s">
        <v>177</v>
      </c>
      <c r="B1531" s="3" t="s">
        <v>8</v>
      </c>
      <c r="C1531" s="41" t="str">
        <f ca="1">TRIM(Table1[[#This Row],[Location]])</f>
        <v>Lintas Square</v>
      </c>
      <c r="D1531" s="3" t="s">
        <v>532</v>
      </c>
      <c r="E1531" s="21" t="s">
        <v>4</v>
      </c>
      <c r="G1531" s="99"/>
      <c r="I1531" s="9">
        <v>111</v>
      </c>
      <c r="J1531" s="106">
        <f t="shared" si="117"/>
        <v>1194.7940099999998</v>
      </c>
      <c r="M1531" s="50">
        <v>27.027027027027028</v>
      </c>
      <c r="N1531" s="51">
        <f t="shared" si="116"/>
        <v>2.5108954028769341</v>
      </c>
    </row>
    <row r="1532" spans="1:14" x14ac:dyDescent="0.2">
      <c r="A1532" s="3" t="s">
        <v>177</v>
      </c>
      <c r="B1532" s="3" t="s">
        <v>8</v>
      </c>
      <c r="C1532" s="41" t="str">
        <f ca="1">TRIM(Table1[[#This Row],[Location]])</f>
        <v>Lintas Square</v>
      </c>
      <c r="D1532" s="3" t="s">
        <v>532</v>
      </c>
      <c r="E1532" s="21" t="s">
        <v>4</v>
      </c>
      <c r="F1532" s="24"/>
      <c r="G1532" s="99"/>
      <c r="I1532" s="9">
        <v>130</v>
      </c>
      <c r="J1532" s="106">
        <f t="shared" si="117"/>
        <v>1399.3082999999999</v>
      </c>
      <c r="K1532" s="50">
        <v>23.076923076923077</v>
      </c>
      <c r="L1532" s="50">
        <v>31.53846153846154</v>
      </c>
      <c r="M1532" s="50">
        <v>27.307692307692307</v>
      </c>
      <c r="N1532" s="51">
        <f t="shared" si="116"/>
        <v>2.5369700859068094</v>
      </c>
    </row>
    <row r="1533" spans="1:14" x14ac:dyDescent="0.2">
      <c r="A1533" s="3" t="s">
        <v>177</v>
      </c>
      <c r="B1533" s="3" t="s">
        <v>8</v>
      </c>
      <c r="C1533" s="41" t="str">
        <f ca="1">TRIM(Table1[[#This Row],[Location]])</f>
        <v>Luyang Perdana</v>
      </c>
      <c r="D1533" s="3" t="s">
        <v>532</v>
      </c>
      <c r="E1533" s="21" t="s">
        <v>4</v>
      </c>
      <c r="G1533" s="99"/>
      <c r="I1533" s="9">
        <v>93</v>
      </c>
      <c r="J1533" s="106">
        <f t="shared" si="117"/>
        <v>1001.0436299999999</v>
      </c>
      <c r="M1533" s="50">
        <v>26.881720430107528</v>
      </c>
      <c r="N1533" s="51">
        <f t="shared" si="116"/>
        <v>2.4973959652270579</v>
      </c>
    </row>
    <row r="1534" spans="1:14" x14ac:dyDescent="0.2">
      <c r="A1534" s="3" t="s">
        <v>177</v>
      </c>
      <c r="B1534" s="3" t="s">
        <v>8</v>
      </c>
      <c r="C1534" s="41" t="str">
        <f ca="1">TRIM(Table1[[#This Row],[Location]])</f>
        <v>Menggatal Plaza</v>
      </c>
      <c r="D1534" s="3" t="s">
        <v>532</v>
      </c>
      <c r="E1534" s="21" t="s">
        <v>4</v>
      </c>
      <c r="F1534" s="24"/>
      <c r="G1534" s="99"/>
      <c r="I1534" s="9">
        <v>109</v>
      </c>
      <c r="J1534" s="106">
        <f t="shared" si="117"/>
        <v>1173.2661899999998</v>
      </c>
      <c r="K1534" s="50">
        <v>15.596330275229358</v>
      </c>
      <c r="L1534" s="50">
        <v>16.513761467889907</v>
      </c>
      <c r="M1534" s="50">
        <v>16.055045871559631</v>
      </c>
      <c r="N1534" s="51">
        <f t="shared" ref="N1534:N1597" si="118">M1534/10.7639</f>
        <v>1.4915640122594629</v>
      </c>
    </row>
    <row r="1535" spans="1:14" x14ac:dyDescent="0.2">
      <c r="A1535" s="3" t="s">
        <v>177</v>
      </c>
      <c r="B1535" s="3" t="s">
        <v>8</v>
      </c>
      <c r="C1535" s="41" t="str">
        <f ca="1">TRIM(Table1[[#This Row],[Location]])</f>
        <v>Menggatal Plaza Phase 2</v>
      </c>
      <c r="D1535" s="3" t="s">
        <v>532</v>
      </c>
      <c r="E1535" s="21" t="s">
        <v>4</v>
      </c>
      <c r="F1535" s="24"/>
      <c r="G1535" s="99"/>
      <c r="I1535" s="9">
        <v>109</v>
      </c>
      <c r="J1535" s="106">
        <f t="shared" si="117"/>
        <v>1173.2661899999998</v>
      </c>
      <c r="K1535" s="50">
        <v>27.522935779816514</v>
      </c>
      <c r="L1535" s="50">
        <v>32.110091743119263</v>
      </c>
      <c r="M1535" s="50">
        <v>29.816513761467888</v>
      </c>
      <c r="N1535" s="51">
        <f t="shared" si="118"/>
        <v>2.7700474513390025</v>
      </c>
    </row>
    <row r="1536" spans="1:14" x14ac:dyDescent="0.2">
      <c r="A1536" s="3" t="s">
        <v>177</v>
      </c>
      <c r="B1536" s="3" t="s">
        <v>8</v>
      </c>
      <c r="C1536" s="41" t="str">
        <f ca="1">TRIM(Table1[[#This Row],[Location]])</f>
        <v>Menggatal New Township</v>
      </c>
      <c r="D1536" s="3" t="s">
        <v>532</v>
      </c>
      <c r="E1536" s="21" t="s">
        <v>4</v>
      </c>
      <c r="G1536" s="99"/>
      <c r="I1536" s="9">
        <v>111</v>
      </c>
      <c r="J1536" s="106">
        <f t="shared" si="117"/>
        <v>1194.7940099999998</v>
      </c>
      <c r="M1536" s="50">
        <v>31.531531531531531</v>
      </c>
      <c r="N1536" s="51">
        <f t="shared" si="118"/>
        <v>2.9293779700230895</v>
      </c>
    </row>
    <row r="1537" spans="1:14" x14ac:dyDescent="0.2">
      <c r="A1537" s="3" t="s">
        <v>177</v>
      </c>
      <c r="B1537" s="3" t="s">
        <v>8</v>
      </c>
      <c r="C1537" s="41" t="str">
        <f ca="1">TRIM(Table1[[#This Row],[Location]])</f>
        <v>Metro Town</v>
      </c>
      <c r="D1537" s="3" t="s">
        <v>532</v>
      </c>
      <c r="E1537" s="21" t="s">
        <v>4</v>
      </c>
      <c r="F1537" s="24"/>
      <c r="G1537" s="99"/>
      <c r="I1537" s="9">
        <v>105</v>
      </c>
      <c r="J1537" s="106">
        <f t="shared" si="117"/>
        <v>1130.21055</v>
      </c>
      <c r="K1537" s="50">
        <v>31.428571428571427</v>
      </c>
      <c r="L1537" s="50">
        <v>37.142857142857146</v>
      </c>
      <c r="M1537" s="50">
        <v>34.285714285714285</v>
      </c>
      <c r="N1537" s="51">
        <f t="shared" si="118"/>
        <v>3.1852501682210246</v>
      </c>
    </row>
    <row r="1538" spans="1:14" x14ac:dyDescent="0.2">
      <c r="A1538" s="3" t="s">
        <v>177</v>
      </c>
      <c r="B1538" s="3" t="s">
        <v>8</v>
      </c>
      <c r="C1538" s="41" t="str">
        <f ca="1">TRIM(Table1[[#This Row],[Location]])</f>
        <v>One Borneo</v>
      </c>
      <c r="D1538" s="3" t="s">
        <v>532</v>
      </c>
      <c r="E1538" s="21" t="s">
        <v>4</v>
      </c>
      <c r="F1538" s="24"/>
      <c r="G1538" s="99"/>
      <c r="I1538" s="9">
        <v>161</v>
      </c>
      <c r="J1538" s="106">
        <f t="shared" si="117"/>
        <v>1732.9895099999999</v>
      </c>
      <c r="K1538" s="50">
        <v>24.22360248447205</v>
      </c>
      <c r="L1538" s="50">
        <v>24.844720496894411</v>
      </c>
      <c r="M1538" s="50">
        <v>24.534161490683228</v>
      </c>
      <c r="N1538" s="51">
        <f t="shared" si="118"/>
        <v>2.2793003921146822</v>
      </c>
    </row>
    <row r="1539" spans="1:14" x14ac:dyDescent="0.2">
      <c r="A1539" s="3" t="s">
        <v>177</v>
      </c>
      <c r="B1539" s="3" t="s">
        <v>8</v>
      </c>
      <c r="C1539" s="41" t="str">
        <f ca="1">TRIM(Table1[[#This Row],[Location]])</f>
        <v>Pavilion Bundusan</v>
      </c>
      <c r="D1539" s="3" t="s">
        <v>532</v>
      </c>
      <c r="E1539" s="21" t="s">
        <v>4</v>
      </c>
      <c r="G1539" s="99"/>
      <c r="I1539" s="9">
        <v>103</v>
      </c>
      <c r="J1539" s="106">
        <f t="shared" si="117"/>
        <v>1108.68273</v>
      </c>
      <c r="M1539" s="50">
        <v>32.038834951456309</v>
      </c>
      <c r="N1539" s="51">
        <f t="shared" si="118"/>
        <v>2.9765080455463457</v>
      </c>
    </row>
    <row r="1540" spans="1:14" x14ac:dyDescent="0.2">
      <c r="A1540" s="3" t="s">
        <v>177</v>
      </c>
      <c r="B1540" s="3" t="s">
        <v>8</v>
      </c>
      <c r="C1540" s="41" t="str">
        <f ca="1">TRIM(Table1[[#This Row],[Location]])</f>
        <v>Pekan Menggatal</v>
      </c>
      <c r="D1540" s="3" t="s">
        <v>532</v>
      </c>
      <c r="E1540" s="21" t="s">
        <v>4</v>
      </c>
      <c r="F1540" s="24"/>
      <c r="G1540" s="99"/>
      <c r="I1540" s="9">
        <v>111</v>
      </c>
      <c r="J1540" s="106">
        <f t="shared" si="117"/>
        <v>1194.7940099999998</v>
      </c>
      <c r="K1540" s="50">
        <v>9.9099099099099099</v>
      </c>
      <c r="L1540" s="50">
        <v>10.810810810810811</v>
      </c>
      <c r="M1540" s="50">
        <v>10.36036036036036</v>
      </c>
      <c r="N1540" s="51">
        <f t="shared" si="118"/>
        <v>0.96250990443615791</v>
      </c>
    </row>
    <row r="1541" spans="1:14" x14ac:dyDescent="0.2">
      <c r="A1541" s="3" t="s">
        <v>177</v>
      </c>
      <c r="B1541" s="3" t="s">
        <v>8</v>
      </c>
      <c r="C1541" s="41" t="str">
        <f ca="1">TRIM(Table1[[#This Row],[Location]])</f>
        <v>Plaza Juta</v>
      </c>
      <c r="D1541" s="3" t="s">
        <v>532</v>
      </c>
      <c r="E1541" s="21" t="s">
        <v>4</v>
      </c>
      <c r="F1541" s="24"/>
      <c r="G1541" s="99"/>
      <c r="I1541" s="9">
        <v>133.66666666666666</v>
      </c>
      <c r="J1541" s="106">
        <f t="shared" si="117"/>
        <v>1438.7759699999997</v>
      </c>
      <c r="K1541" s="50">
        <v>29.925187032418954</v>
      </c>
      <c r="L1541" s="50">
        <v>33.665835411471328</v>
      </c>
      <c r="M1541" s="50">
        <v>31.795511221945141</v>
      </c>
      <c r="N1541" s="51">
        <f t="shared" si="118"/>
        <v>2.9539025094942484</v>
      </c>
    </row>
    <row r="1542" spans="1:14" x14ac:dyDescent="0.2">
      <c r="A1542" s="3" t="s">
        <v>177</v>
      </c>
      <c r="B1542" s="3" t="s">
        <v>8</v>
      </c>
      <c r="C1542" s="41" t="str">
        <f ca="1">TRIM(Table1[[#This Row],[Location]])</f>
        <v>Plaza Kingfisher</v>
      </c>
      <c r="D1542" s="3" t="s">
        <v>532</v>
      </c>
      <c r="E1542" s="21" t="s">
        <v>4</v>
      </c>
      <c r="F1542" s="24"/>
      <c r="G1542" s="99"/>
      <c r="I1542" s="9">
        <v>108</v>
      </c>
      <c r="J1542" s="106">
        <f t="shared" si="117"/>
        <v>1162.5022799999999</v>
      </c>
      <c r="K1542" s="50">
        <v>20.37037037037037</v>
      </c>
      <c r="L1542" s="50">
        <v>25.925925925925927</v>
      </c>
      <c r="M1542" s="50">
        <v>23.148148148148149</v>
      </c>
      <c r="N1542" s="51">
        <f t="shared" si="118"/>
        <v>2.1505354145010775</v>
      </c>
    </row>
    <row r="1543" spans="1:14" x14ac:dyDescent="0.2">
      <c r="A1543" s="3" t="s">
        <v>177</v>
      </c>
      <c r="B1543" s="3" t="s">
        <v>8</v>
      </c>
      <c r="C1543" s="41" t="str">
        <f ca="1">TRIM(Table1[[#This Row],[Location]])</f>
        <v>Plaza Kingfisher</v>
      </c>
      <c r="D1543" s="3" t="s">
        <v>532</v>
      </c>
      <c r="E1543" s="21" t="s">
        <v>4</v>
      </c>
      <c r="G1543" s="99"/>
      <c r="I1543" s="9">
        <v>111</v>
      </c>
      <c r="J1543" s="106">
        <f t="shared" si="117"/>
        <v>1194.7940099999998</v>
      </c>
      <c r="M1543" s="50">
        <v>34.234234234234236</v>
      </c>
      <c r="N1543" s="51">
        <f t="shared" si="118"/>
        <v>3.1804675103107831</v>
      </c>
    </row>
    <row r="1544" spans="1:14" x14ac:dyDescent="0.2">
      <c r="A1544" s="3" t="s">
        <v>177</v>
      </c>
      <c r="B1544" s="3" t="s">
        <v>8</v>
      </c>
      <c r="C1544" s="41" t="str">
        <f ca="1">TRIM(Table1[[#This Row],[Location]])</f>
        <v>Plaza Tanjung Aru</v>
      </c>
      <c r="D1544" s="3" t="s">
        <v>532</v>
      </c>
      <c r="E1544" s="21" t="s">
        <v>4</v>
      </c>
      <c r="F1544" s="24"/>
      <c r="G1544" s="99"/>
      <c r="I1544" s="9">
        <v>114</v>
      </c>
      <c r="J1544" s="106">
        <f t="shared" si="117"/>
        <v>1227.08574</v>
      </c>
      <c r="K1544" s="50">
        <v>18.421052631578949</v>
      </c>
      <c r="L1544" s="50">
        <v>39.473684210526315</v>
      </c>
      <c r="M1544" s="50">
        <v>28.94736842105263</v>
      </c>
      <c r="N1544" s="51">
        <f t="shared" si="118"/>
        <v>2.6893011288708211</v>
      </c>
    </row>
    <row r="1545" spans="1:14" x14ac:dyDescent="0.2">
      <c r="A1545" s="3" t="s">
        <v>177</v>
      </c>
      <c r="B1545" s="3" t="s">
        <v>8</v>
      </c>
      <c r="C1545" s="41" t="str">
        <f ca="1">TRIM(Table1[[#This Row],[Location]])</f>
        <v>Plaza Tanjung Aru</v>
      </c>
      <c r="D1545" s="3" t="s">
        <v>532</v>
      </c>
      <c r="E1545" s="21" t="s">
        <v>4</v>
      </c>
      <c r="G1545" s="99"/>
      <c r="I1545" s="9">
        <v>122</v>
      </c>
      <c r="J1545" s="106">
        <f t="shared" si="117"/>
        <v>1313.1970199999998</v>
      </c>
      <c r="M1545" s="50">
        <v>18.852459016393443</v>
      </c>
      <c r="N1545" s="51">
        <f t="shared" si="118"/>
        <v>1.7514524490559595</v>
      </c>
    </row>
    <row r="1546" spans="1:14" x14ac:dyDescent="0.2">
      <c r="A1546" s="3" t="s">
        <v>177</v>
      </c>
      <c r="B1546" s="3" t="s">
        <v>8</v>
      </c>
      <c r="C1546" s="41" t="str">
        <f ca="1">TRIM(Table1[[#This Row],[Location]])</f>
        <v>Polytechnic Commercial Centre</v>
      </c>
      <c r="D1546" s="3" t="s">
        <v>532</v>
      </c>
      <c r="E1546" s="21" t="s">
        <v>4</v>
      </c>
      <c r="F1546" s="24"/>
      <c r="G1546" s="99"/>
      <c r="I1546" s="9">
        <v>91</v>
      </c>
      <c r="J1546" s="106">
        <f t="shared" si="117"/>
        <v>979.51580999999987</v>
      </c>
      <c r="K1546" s="50">
        <v>17.582417582417584</v>
      </c>
      <c r="L1546" s="50">
        <v>32.967032967032964</v>
      </c>
      <c r="M1546" s="50">
        <v>25.274725274725274</v>
      </c>
      <c r="N1546" s="51">
        <f t="shared" si="118"/>
        <v>2.3481010855475501</v>
      </c>
    </row>
    <row r="1547" spans="1:14" x14ac:dyDescent="0.2">
      <c r="A1547" s="3" t="s">
        <v>177</v>
      </c>
      <c r="B1547" s="3" t="s">
        <v>8</v>
      </c>
      <c r="C1547" s="41" t="str">
        <f ca="1">TRIM(Table1[[#This Row],[Location]])</f>
        <v>Polytechnic Commercial Centre</v>
      </c>
      <c r="D1547" s="3" t="s">
        <v>532</v>
      </c>
      <c r="E1547" s="21" t="s">
        <v>4</v>
      </c>
      <c r="G1547" s="99"/>
      <c r="I1547" s="9">
        <v>195</v>
      </c>
      <c r="J1547" s="106">
        <f t="shared" si="117"/>
        <v>2098.96245</v>
      </c>
      <c r="M1547" s="50">
        <v>22.051282051282051</v>
      </c>
      <c r="N1547" s="51">
        <f t="shared" si="118"/>
        <v>2.0486331210139497</v>
      </c>
    </row>
    <row r="1548" spans="1:14" x14ac:dyDescent="0.2">
      <c r="A1548" s="3" t="s">
        <v>177</v>
      </c>
      <c r="B1548" s="3" t="s">
        <v>8</v>
      </c>
      <c r="C1548" s="41" t="str">
        <f ca="1">TRIM(Table1[[#This Row],[Location]])</f>
        <v>Pusat Komersil 88</v>
      </c>
      <c r="D1548" s="3" t="s">
        <v>532</v>
      </c>
      <c r="E1548" s="21" t="s">
        <v>4</v>
      </c>
      <c r="F1548" s="24"/>
      <c r="G1548" s="99"/>
      <c r="I1548" s="9">
        <v>112</v>
      </c>
      <c r="J1548" s="106">
        <f t="shared" si="117"/>
        <v>1205.55792</v>
      </c>
      <c r="K1548" s="50">
        <v>33.928571428571431</v>
      </c>
      <c r="L1548" s="50">
        <v>41.964285714285715</v>
      </c>
      <c r="M1548" s="50">
        <v>37.946428571428569</v>
      </c>
      <c r="N1548" s="51">
        <f t="shared" si="118"/>
        <v>3.5253419830571233</v>
      </c>
    </row>
    <row r="1549" spans="1:14" x14ac:dyDescent="0.2">
      <c r="A1549" s="3" t="s">
        <v>177</v>
      </c>
      <c r="B1549" s="3" t="s">
        <v>8</v>
      </c>
      <c r="C1549" s="41" t="str">
        <f ca="1">TRIM(Table1[[#This Row],[Location]])</f>
        <v>Putera Jaya</v>
      </c>
      <c r="D1549" s="3" t="s">
        <v>532</v>
      </c>
      <c r="E1549" s="21" t="s">
        <v>4</v>
      </c>
      <c r="F1549" s="24"/>
      <c r="G1549" s="99"/>
      <c r="I1549" s="9">
        <v>93</v>
      </c>
      <c r="J1549" s="106">
        <f t="shared" si="117"/>
        <v>1001.0436299999999</v>
      </c>
      <c r="K1549" s="50">
        <v>13.978494623655914</v>
      </c>
      <c r="L1549" s="50">
        <v>16.129032258064516</v>
      </c>
      <c r="M1549" s="50">
        <v>15.053763440860216</v>
      </c>
      <c r="N1549" s="51">
        <f t="shared" si="118"/>
        <v>1.3985417405271525</v>
      </c>
    </row>
    <row r="1550" spans="1:14" x14ac:dyDescent="0.2">
      <c r="A1550" s="3" t="s">
        <v>177</v>
      </c>
      <c r="B1550" s="3" t="s">
        <v>8</v>
      </c>
      <c r="C1550" s="41" t="str">
        <f ca="1">TRIM(Table1[[#This Row],[Location]])</f>
        <v>Salut Commercial Centre</v>
      </c>
      <c r="D1550" s="3" t="s">
        <v>532</v>
      </c>
      <c r="E1550" s="21" t="s">
        <v>4</v>
      </c>
      <c r="F1550" s="24"/>
      <c r="G1550" s="99"/>
      <c r="I1550" s="9">
        <v>112</v>
      </c>
      <c r="J1550" s="106">
        <f t="shared" si="117"/>
        <v>1205.55792</v>
      </c>
      <c r="K1550" s="50">
        <v>28.571428571428573</v>
      </c>
      <c r="L1550" s="50">
        <v>38.392857142857146</v>
      </c>
      <c r="M1550" s="50">
        <v>33.482142857142854</v>
      </c>
      <c r="N1550" s="51">
        <f t="shared" si="118"/>
        <v>3.1105958674033443</v>
      </c>
    </row>
    <row r="1551" spans="1:14" x14ac:dyDescent="0.2">
      <c r="A1551" s="3" t="s">
        <v>177</v>
      </c>
      <c r="B1551" s="3" t="s">
        <v>8</v>
      </c>
      <c r="C1551" s="41" t="str">
        <f ca="1">TRIM(Table1[[#This Row],[Location]])</f>
        <v>Salut Commercial Centre</v>
      </c>
      <c r="D1551" s="3" t="s">
        <v>532</v>
      </c>
      <c r="E1551" s="21" t="s">
        <v>4</v>
      </c>
      <c r="G1551" s="99"/>
      <c r="I1551" s="9">
        <v>129</v>
      </c>
      <c r="J1551" s="106">
        <f t="shared" si="117"/>
        <v>1388.5443899999998</v>
      </c>
      <c r="M1551" s="50">
        <v>35.65891472868217</v>
      </c>
      <c r="N1551" s="51">
        <f t="shared" si="118"/>
        <v>3.3128247873616599</v>
      </c>
    </row>
    <row r="1552" spans="1:14" x14ac:dyDescent="0.2">
      <c r="A1552" s="3" t="s">
        <v>177</v>
      </c>
      <c r="B1552" s="3" t="s">
        <v>8</v>
      </c>
      <c r="C1552" s="41" t="str">
        <f ca="1">TRIM(Table1[[#This Row],[Location]])</f>
        <v>Sri Kepayan Commercial Centre</v>
      </c>
      <c r="D1552" s="3" t="s">
        <v>532</v>
      </c>
      <c r="E1552" s="21" t="s">
        <v>4</v>
      </c>
      <c r="G1552" s="99"/>
      <c r="I1552" s="9">
        <v>116</v>
      </c>
      <c r="J1552" s="106">
        <f t="shared" si="117"/>
        <v>1248.61356</v>
      </c>
      <c r="M1552" s="50">
        <v>21.551724137931036</v>
      </c>
      <c r="N1552" s="51">
        <f t="shared" si="118"/>
        <v>2.0022226272941066</v>
      </c>
    </row>
    <row r="1553" spans="1:14" x14ac:dyDescent="0.2">
      <c r="A1553" s="3" t="s">
        <v>177</v>
      </c>
      <c r="B1553" s="3" t="s">
        <v>8</v>
      </c>
      <c r="C1553" s="41" t="str">
        <f ca="1">TRIM(Table1[[#This Row],[Location]])</f>
        <v>Sulaman Sentral</v>
      </c>
      <c r="D1553" s="3" t="s">
        <v>532</v>
      </c>
      <c r="E1553" s="21" t="s">
        <v>4</v>
      </c>
      <c r="F1553" s="24"/>
      <c r="G1553" s="99"/>
      <c r="I1553" s="9">
        <v>109</v>
      </c>
      <c r="J1553" s="106">
        <f t="shared" si="117"/>
        <v>1173.2661899999998</v>
      </c>
      <c r="K1553" s="50">
        <v>31.192660550458715</v>
      </c>
      <c r="L1553" s="50">
        <v>55.045871559633028</v>
      </c>
      <c r="M1553" s="50">
        <v>43.11926605504587</v>
      </c>
      <c r="N1553" s="51">
        <f t="shared" si="118"/>
        <v>4.0059147757825579</v>
      </c>
    </row>
    <row r="1554" spans="1:14" x14ac:dyDescent="0.2">
      <c r="A1554" s="3" t="s">
        <v>177</v>
      </c>
      <c r="B1554" s="3" t="s">
        <v>8</v>
      </c>
      <c r="C1554" s="41" t="str">
        <f ca="1">TRIM(Table1[[#This Row],[Location]])</f>
        <v>Suria Inanam</v>
      </c>
      <c r="D1554" s="3" t="s">
        <v>532</v>
      </c>
      <c r="E1554" s="21" t="s">
        <v>4</v>
      </c>
      <c r="G1554" s="99"/>
      <c r="I1554" s="9">
        <v>99</v>
      </c>
      <c r="J1554" s="106">
        <f t="shared" ref="J1554:J1617" si="119">I1554*10.76391</f>
        <v>1065.62709</v>
      </c>
      <c r="M1554" s="50">
        <v>25.252525252525253</v>
      </c>
      <c r="N1554" s="51">
        <f t="shared" si="118"/>
        <v>2.3460386340011756</v>
      </c>
    </row>
    <row r="1555" spans="1:14" x14ac:dyDescent="0.2">
      <c r="A1555" s="3" t="s">
        <v>177</v>
      </c>
      <c r="B1555" s="3" t="s">
        <v>8</v>
      </c>
      <c r="C1555" s="41" t="str">
        <f ca="1">TRIM(Table1[[#This Row],[Location]])</f>
        <v>Suria Inanam</v>
      </c>
      <c r="D1555" s="3" t="s">
        <v>532</v>
      </c>
      <c r="E1555" s="21" t="s">
        <v>4</v>
      </c>
      <c r="F1555" s="24"/>
      <c r="G1555" s="99"/>
      <c r="I1555" s="9">
        <v>108</v>
      </c>
      <c r="J1555" s="106">
        <f t="shared" si="119"/>
        <v>1162.5022799999999</v>
      </c>
      <c r="K1555" s="50">
        <v>18.518518518518519</v>
      </c>
      <c r="L1555" s="50">
        <v>23.148148148148149</v>
      </c>
      <c r="M1555" s="50">
        <v>20.833333333333332</v>
      </c>
      <c r="N1555" s="51">
        <f t="shared" si="118"/>
        <v>1.9354818730509697</v>
      </c>
    </row>
    <row r="1556" spans="1:14" x14ac:dyDescent="0.2">
      <c r="A1556" s="3" t="s">
        <v>177</v>
      </c>
      <c r="B1556" s="3" t="s">
        <v>8</v>
      </c>
      <c r="C1556" s="41" t="str">
        <f ca="1">TRIM(Table1[[#This Row],[Location]])</f>
        <v>T1 Bundusan</v>
      </c>
      <c r="D1556" s="3" t="s">
        <v>532</v>
      </c>
      <c r="E1556" s="21" t="s">
        <v>4</v>
      </c>
      <c r="G1556" s="99"/>
      <c r="I1556" s="9">
        <v>128</v>
      </c>
      <c r="J1556" s="106">
        <f t="shared" si="119"/>
        <v>1377.7804799999999</v>
      </c>
      <c r="M1556" s="50">
        <v>58.59375</v>
      </c>
      <c r="N1556" s="51">
        <f t="shared" si="118"/>
        <v>5.4435427679558526</v>
      </c>
    </row>
    <row r="1557" spans="1:14" x14ac:dyDescent="0.2">
      <c r="A1557" s="3" t="s">
        <v>177</v>
      </c>
      <c r="B1557" s="3" t="s">
        <v>8</v>
      </c>
      <c r="C1557" s="41" t="str">
        <f ca="1">TRIM(Table1[[#This Row],[Location]])</f>
        <v>Taman Cempaka</v>
      </c>
      <c r="D1557" s="3" t="s">
        <v>532</v>
      </c>
      <c r="E1557" s="21" t="s">
        <v>4</v>
      </c>
      <c r="F1557" s="24"/>
      <c r="G1557" s="99"/>
      <c r="I1557" s="9">
        <v>111</v>
      </c>
      <c r="J1557" s="106">
        <f t="shared" si="119"/>
        <v>1194.7940099999998</v>
      </c>
      <c r="K1557" s="50">
        <v>18.018018018018019</v>
      </c>
      <c r="L1557" s="50">
        <v>29.72972972972973</v>
      </c>
      <c r="M1557" s="50">
        <v>23.873873873873872</v>
      </c>
      <c r="N1557" s="51">
        <f t="shared" si="118"/>
        <v>2.2179576058746249</v>
      </c>
    </row>
    <row r="1558" spans="1:14" x14ac:dyDescent="0.2">
      <c r="A1558" s="3" t="s">
        <v>177</v>
      </c>
      <c r="B1558" s="3" t="s">
        <v>8</v>
      </c>
      <c r="C1558" s="41" t="str">
        <f ca="1">TRIM(Table1[[#This Row],[Location]])</f>
        <v>Taman Layang Layang</v>
      </c>
      <c r="D1558" s="3" t="s">
        <v>532</v>
      </c>
      <c r="E1558" s="21" t="s">
        <v>4</v>
      </c>
      <c r="G1558" s="99"/>
      <c r="I1558" s="9">
        <v>129.47</v>
      </c>
      <c r="J1558" s="106">
        <f t="shared" si="119"/>
        <v>1393.6034276999999</v>
      </c>
      <c r="M1558" s="50">
        <v>18.537112844674443</v>
      </c>
      <c r="N1558" s="51">
        <f t="shared" si="118"/>
        <v>1.7221558026992487</v>
      </c>
    </row>
    <row r="1559" spans="1:14" x14ac:dyDescent="0.2">
      <c r="A1559" s="3" t="s">
        <v>177</v>
      </c>
      <c r="B1559" s="3" t="s">
        <v>8</v>
      </c>
      <c r="C1559" s="41" t="str">
        <f ca="1">TRIM(Table1[[#This Row],[Location]])</f>
        <v>Taman Luyang Phase 8</v>
      </c>
      <c r="D1559" s="3" t="s">
        <v>532</v>
      </c>
      <c r="E1559" s="21" t="s">
        <v>4</v>
      </c>
      <c r="F1559" s="24"/>
      <c r="G1559" s="99"/>
      <c r="I1559" s="9">
        <v>93</v>
      </c>
      <c r="J1559" s="106">
        <f t="shared" si="119"/>
        <v>1001.0436299999999</v>
      </c>
      <c r="K1559" s="50">
        <v>32.258064516129032</v>
      </c>
      <c r="L1559" s="50">
        <v>37.634408602150536</v>
      </c>
      <c r="M1559" s="50">
        <v>34.946236559139784</v>
      </c>
      <c r="N1559" s="51">
        <f t="shared" si="118"/>
        <v>3.2466147547951749</v>
      </c>
    </row>
    <row r="1560" spans="1:14" x14ac:dyDescent="0.2">
      <c r="A1560" s="3" t="s">
        <v>177</v>
      </c>
      <c r="B1560" s="3" t="s">
        <v>8</v>
      </c>
      <c r="C1560" s="41" t="str">
        <f ca="1">TRIM(Table1[[#This Row],[Location]])</f>
        <v>TNK Commercial Centre</v>
      </c>
      <c r="D1560" s="3" t="s">
        <v>532</v>
      </c>
      <c r="E1560" s="21" t="s">
        <v>4</v>
      </c>
      <c r="G1560" s="99"/>
      <c r="I1560" s="9">
        <v>119</v>
      </c>
      <c r="J1560" s="106">
        <f t="shared" si="119"/>
        <v>1280.9052899999999</v>
      </c>
      <c r="M1560" s="50">
        <v>15.126050420168067</v>
      </c>
      <c r="N1560" s="51">
        <f t="shared" si="118"/>
        <v>1.4052574271563343</v>
      </c>
    </row>
    <row r="1561" spans="1:14" x14ac:dyDescent="0.2">
      <c r="A1561" s="3" t="s">
        <v>177</v>
      </c>
      <c r="B1561" s="3" t="s">
        <v>8</v>
      </c>
      <c r="C1561" s="41" t="str">
        <f ca="1">TRIM(Table1[[#This Row],[Location]])</f>
        <v>University Plaza</v>
      </c>
      <c r="D1561" s="3" t="s">
        <v>532</v>
      </c>
      <c r="E1561" s="21" t="s">
        <v>4</v>
      </c>
      <c r="G1561" s="99"/>
      <c r="I1561" s="9">
        <v>139</v>
      </c>
      <c r="J1561" s="106">
        <f t="shared" si="119"/>
        <v>1496.1834899999999</v>
      </c>
      <c r="M1561" s="50">
        <v>25.899280575539567</v>
      </c>
      <c r="N1561" s="51">
        <f t="shared" si="118"/>
        <v>2.4061242277928603</v>
      </c>
    </row>
    <row r="1562" spans="1:14" x14ac:dyDescent="0.2">
      <c r="A1562" s="3" t="s">
        <v>177</v>
      </c>
      <c r="B1562" s="3" t="s">
        <v>8</v>
      </c>
      <c r="C1562" s="41" t="str">
        <f ca="1">TRIM(Table1[[#This Row],[Location]])</f>
        <v>Wisma K.K.M</v>
      </c>
      <c r="D1562" s="3" t="s">
        <v>532</v>
      </c>
      <c r="E1562" s="21" t="s">
        <v>4</v>
      </c>
      <c r="F1562" s="24"/>
      <c r="G1562" s="99"/>
      <c r="I1562" s="9">
        <v>114</v>
      </c>
      <c r="J1562" s="106">
        <f t="shared" si="119"/>
        <v>1227.08574</v>
      </c>
      <c r="K1562" s="50">
        <v>23.684210526315791</v>
      </c>
      <c r="L1562" s="50">
        <v>33.333333333333336</v>
      </c>
      <c r="M1562" s="50">
        <v>28.508771929824562</v>
      </c>
      <c r="N1562" s="51">
        <f t="shared" si="118"/>
        <v>2.6485541420697483</v>
      </c>
    </row>
    <row r="1563" spans="1:14" x14ac:dyDescent="0.2">
      <c r="A1563" s="3" t="s">
        <v>177</v>
      </c>
      <c r="B1563" s="3" t="s">
        <v>8</v>
      </c>
      <c r="C1563" s="41" t="str">
        <f ca="1">TRIM(Table1[[#This Row],[Location]])</f>
        <v>Wisma K.K.M</v>
      </c>
      <c r="D1563" s="3" t="s">
        <v>532</v>
      </c>
      <c r="E1563" s="21" t="s">
        <v>4</v>
      </c>
      <c r="F1563" s="24"/>
      <c r="G1563" s="99"/>
      <c r="I1563" s="9">
        <v>233.33333333333334</v>
      </c>
      <c r="J1563" s="106">
        <f t="shared" si="119"/>
        <v>2511.5789999999997</v>
      </c>
      <c r="K1563" s="50">
        <v>18.428571428571427</v>
      </c>
      <c r="L1563" s="50">
        <v>19.714285714285712</v>
      </c>
      <c r="M1563" s="50">
        <v>19.071428571428569</v>
      </c>
      <c r="N1563" s="51">
        <f t="shared" si="118"/>
        <v>1.7717954060729448</v>
      </c>
    </row>
    <row r="1564" spans="1:14" x14ac:dyDescent="0.2">
      <c r="A1564" s="3" t="s">
        <v>177</v>
      </c>
      <c r="B1564" s="3" t="s">
        <v>181</v>
      </c>
      <c r="C1564" s="41" t="str">
        <f ca="1">TRIM(Table1[[#This Row],[Location]])</f>
        <v>Langkon Commercial Centre</v>
      </c>
      <c r="D1564" s="3" t="s">
        <v>532</v>
      </c>
      <c r="E1564" s="21" t="s">
        <v>4</v>
      </c>
      <c r="G1564" s="99"/>
      <c r="I1564" s="9">
        <v>102</v>
      </c>
      <c r="J1564" s="106">
        <f t="shared" si="119"/>
        <v>1097.9188199999999</v>
      </c>
      <c r="M1564" s="50">
        <v>19.607843137254903</v>
      </c>
      <c r="N1564" s="51">
        <f t="shared" si="118"/>
        <v>1.8216299981656188</v>
      </c>
    </row>
    <row r="1565" spans="1:14" x14ac:dyDescent="0.2">
      <c r="A1565" s="3" t="s">
        <v>177</v>
      </c>
      <c r="B1565" s="3" t="s">
        <v>185</v>
      </c>
      <c r="C1565" s="41" t="str">
        <f ca="1">TRIM(Table1[[#This Row],[Location]])</f>
        <v>Airport Plaza</v>
      </c>
      <c r="D1565" s="3" t="s">
        <v>532</v>
      </c>
      <c r="E1565" s="21" t="s">
        <v>4</v>
      </c>
      <c r="G1565" s="99"/>
      <c r="I1565" s="9">
        <v>107</v>
      </c>
      <c r="J1565" s="106">
        <f t="shared" si="119"/>
        <v>1151.7383699999998</v>
      </c>
      <c r="M1565" s="50">
        <v>23.364485981308412</v>
      </c>
      <c r="N1565" s="51">
        <f t="shared" si="118"/>
        <v>2.1706338763188446</v>
      </c>
    </row>
    <row r="1566" spans="1:14" x14ac:dyDescent="0.2">
      <c r="A1566" s="3" t="s">
        <v>177</v>
      </c>
      <c r="B1566" s="3" t="s">
        <v>185</v>
      </c>
      <c r="C1566" s="41" t="str">
        <f ca="1">TRIM(Table1[[#This Row],[Location]])</f>
        <v>Bandar Sri Perdana</v>
      </c>
      <c r="D1566" s="3" t="s">
        <v>532</v>
      </c>
      <c r="E1566" s="21" t="s">
        <v>4</v>
      </c>
      <c r="F1566" s="24"/>
      <c r="G1566" s="99"/>
      <c r="I1566" s="9">
        <v>111</v>
      </c>
      <c r="J1566" s="106">
        <f t="shared" si="119"/>
        <v>1194.7940099999998</v>
      </c>
      <c r="K1566" s="50">
        <v>13.513513513513514</v>
      </c>
      <c r="L1566" s="50">
        <v>18.018018018018019</v>
      </c>
      <c r="M1566" s="50">
        <v>15.765765765765765</v>
      </c>
      <c r="N1566" s="51">
        <f t="shared" si="118"/>
        <v>1.4646889850115448</v>
      </c>
    </row>
    <row r="1567" spans="1:14" x14ac:dyDescent="0.2">
      <c r="A1567" s="3" t="s">
        <v>177</v>
      </c>
      <c r="B1567" s="3" t="s">
        <v>185</v>
      </c>
      <c r="C1567" s="41" t="str">
        <f ca="1">TRIM(Table1[[#This Row],[Location]])</f>
        <v>D'Perdana Square</v>
      </c>
      <c r="D1567" s="3" t="s">
        <v>532</v>
      </c>
      <c r="E1567" s="21" t="s">
        <v>4</v>
      </c>
      <c r="F1567" s="24"/>
      <c r="G1567" s="99"/>
      <c r="I1567" s="9">
        <v>111</v>
      </c>
      <c r="J1567" s="106">
        <f t="shared" si="119"/>
        <v>1194.7940099999998</v>
      </c>
      <c r="K1567" s="50">
        <v>13.513513513513514</v>
      </c>
      <c r="L1567" s="50">
        <v>19.81981981981982</v>
      </c>
      <c r="M1567" s="50">
        <v>16.666666666666668</v>
      </c>
      <c r="N1567" s="51">
        <f t="shared" si="118"/>
        <v>1.5483854984407759</v>
      </c>
    </row>
    <row r="1568" spans="1:14" x14ac:dyDescent="0.2">
      <c r="A1568" s="3" t="s">
        <v>177</v>
      </c>
      <c r="B1568" s="3" t="s">
        <v>185</v>
      </c>
      <c r="C1568" s="41" t="str">
        <f ca="1">TRIM(Table1[[#This Row],[Location]])</f>
        <v>First Palm City</v>
      </c>
      <c r="D1568" s="3" t="s">
        <v>532</v>
      </c>
      <c r="E1568" s="21" t="s">
        <v>4</v>
      </c>
      <c r="G1568" s="99"/>
      <c r="I1568" s="9">
        <v>114</v>
      </c>
      <c r="J1568" s="106">
        <f t="shared" si="119"/>
        <v>1227.08574</v>
      </c>
      <c r="M1568" s="50">
        <v>13.157894736842104</v>
      </c>
      <c r="N1568" s="51">
        <f t="shared" si="118"/>
        <v>1.2224096040321915</v>
      </c>
    </row>
    <row r="1569" spans="1:14" x14ac:dyDescent="0.2">
      <c r="A1569" s="3" t="s">
        <v>177</v>
      </c>
      <c r="B1569" s="3" t="s">
        <v>185</v>
      </c>
      <c r="C1569" s="41" t="str">
        <f ca="1">TRIM(Table1[[#This Row],[Location]])</f>
        <v>I-Peak Business Centre</v>
      </c>
      <c r="D1569" s="3" t="s">
        <v>532</v>
      </c>
      <c r="E1569" s="21" t="s">
        <v>4</v>
      </c>
      <c r="F1569" s="24"/>
      <c r="G1569" s="99"/>
      <c r="I1569" s="9">
        <v>158</v>
      </c>
      <c r="J1569" s="106">
        <f t="shared" si="119"/>
        <v>1700.69778</v>
      </c>
      <c r="K1569" s="50">
        <v>9.4936708860759502</v>
      </c>
      <c r="L1569" s="50">
        <v>10.126582278481013</v>
      </c>
      <c r="M1569" s="50">
        <v>9.8101265822784818</v>
      </c>
      <c r="N1569" s="51">
        <f t="shared" si="118"/>
        <v>0.91139146427210227</v>
      </c>
    </row>
    <row r="1570" spans="1:14" x14ac:dyDescent="0.2">
      <c r="A1570" s="3" t="s">
        <v>177</v>
      </c>
      <c r="B1570" s="3" t="s">
        <v>185</v>
      </c>
      <c r="C1570" s="41" t="str">
        <f ca="1">TRIM(Table1[[#This Row],[Location]])</f>
        <v>Palm heights Phase 5</v>
      </c>
      <c r="D1570" s="3" t="s">
        <v>532</v>
      </c>
      <c r="E1570" s="21" t="s">
        <v>4</v>
      </c>
      <c r="F1570" s="24"/>
      <c r="G1570" s="99"/>
      <c r="I1570" s="9">
        <v>111</v>
      </c>
      <c r="J1570" s="106">
        <f t="shared" si="119"/>
        <v>1194.7940099999998</v>
      </c>
      <c r="K1570" s="50">
        <v>13.513513513513514</v>
      </c>
      <c r="L1570" s="50">
        <v>16.216216216216218</v>
      </c>
      <c r="M1570" s="50">
        <v>14.864864864864865</v>
      </c>
      <c r="N1570" s="51">
        <f t="shared" si="118"/>
        <v>1.3809924715823136</v>
      </c>
    </row>
    <row r="1571" spans="1:14" x14ac:dyDescent="0.2">
      <c r="A1571" s="3" t="s">
        <v>177</v>
      </c>
      <c r="B1571" s="3" t="s">
        <v>195</v>
      </c>
      <c r="C1571" s="41" t="str">
        <f ca="1">TRIM(Table1[[#This Row],[Location]])</f>
        <v>Benoni Commercial Centre</v>
      </c>
      <c r="D1571" s="3" t="s">
        <v>532</v>
      </c>
      <c r="E1571" s="21" t="s">
        <v>4</v>
      </c>
      <c r="F1571" s="24"/>
      <c r="G1571" s="99"/>
      <c r="I1571" s="9">
        <v>116</v>
      </c>
      <c r="J1571" s="106">
        <f t="shared" si="119"/>
        <v>1248.61356</v>
      </c>
      <c r="K1571" s="50">
        <v>13.793103448275861</v>
      </c>
      <c r="L1571" s="50">
        <v>21.551724137931036</v>
      </c>
      <c r="M1571" s="50">
        <v>17.672413793103448</v>
      </c>
      <c r="N1571" s="51">
        <f t="shared" si="118"/>
        <v>1.6418225543811675</v>
      </c>
    </row>
    <row r="1572" spans="1:14" x14ac:dyDescent="0.2">
      <c r="A1572" s="3" t="s">
        <v>177</v>
      </c>
      <c r="B1572" s="3" t="s">
        <v>195</v>
      </c>
      <c r="C1572" s="41" t="str">
        <f ca="1">TRIM(Table1[[#This Row],[Location]])</f>
        <v>Benoni Commercial Centre Phase 3</v>
      </c>
      <c r="D1572" s="3" t="s">
        <v>532</v>
      </c>
      <c r="E1572" s="21" t="s">
        <v>4</v>
      </c>
      <c r="G1572" s="99"/>
      <c r="I1572" s="9">
        <v>116</v>
      </c>
      <c r="J1572" s="106">
        <f t="shared" si="119"/>
        <v>1248.61356</v>
      </c>
      <c r="M1572" s="50">
        <v>34.482758620689658</v>
      </c>
      <c r="N1572" s="51">
        <f t="shared" si="118"/>
        <v>3.2035562036705709</v>
      </c>
    </row>
    <row r="1573" spans="1:14" x14ac:dyDescent="0.2">
      <c r="A1573" s="3" t="s">
        <v>177</v>
      </c>
      <c r="B1573" s="3" t="s">
        <v>195</v>
      </c>
      <c r="C1573" s="41" t="str">
        <f ca="1">TRIM(Table1[[#This Row],[Location]])</f>
        <v>Kinarut Mall</v>
      </c>
      <c r="D1573" s="3" t="s">
        <v>532</v>
      </c>
      <c r="E1573" s="21" t="s">
        <v>4</v>
      </c>
      <c r="F1573" s="24"/>
      <c r="G1573" s="99"/>
      <c r="I1573" s="9">
        <v>102</v>
      </c>
      <c r="J1573" s="106">
        <f t="shared" si="119"/>
        <v>1097.9188199999999</v>
      </c>
      <c r="K1573" s="50">
        <v>10.784313725490197</v>
      </c>
      <c r="L1573" s="50">
        <v>11.764705882352942</v>
      </c>
      <c r="M1573" s="50">
        <v>11.274509803921569</v>
      </c>
      <c r="N1573" s="51">
        <f t="shared" si="118"/>
        <v>1.0474372489452308</v>
      </c>
    </row>
    <row r="1574" spans="1:14" x14ac:dyDescent="0.2">
      <c r="A1574" s="3" t="s">
        <v>177</v>
      </c>
      <c r="B1574" s="3" t="s">
        <v>195</v>
      </c>
      <c r="C1574" s="41" t="str">
        <f ca="1">TRIM(Table1[[#This Row],[Location]])</f>
        <v>Palm Square Commercial Centre</v>
      </c>
      <c r="D1574" s="3" t="s">
        <v>532</v>
      </c>
      <c r="E1574" s="21" t="s">
        <v>4</v>
      </c>
      <c r="G1574" s="99"/>
      <c r="I1574" s="9">
        <v>94</v>
      </c>
      <c r="J1574" s="106">
        <f t="shared" si="119"/>
        <v>1011.8075399999999</v>
      </c>
      <c r="M1574" s="50">
        <v>21.276595744680851</v>
      </c>
      <c r="N1574" s="51">
        <f t="shared" si="118"/>
        <v>1.976662338435033</v>
      </c>
    </row>
    <row r="1575" spans="1:14" x14ac:dyDescent="0.2">
      <c r="A1575" s="3" t="s">
        <v>177</v>
      </c>
      <c r="B1575" s="3" t="s">
        <v>195</v>
      </c>
      <c r="C1575" s="41" t="str">
        <f ca="1">TRIM(Table1[[#This Row],[Location]])</f>
        <v>Taman Pengalat Besar</v>
      </c>
      <c r="D1575" s="3" t="s">
        <v>532</v>
      </c>
      <c r="E1575" s="21" t="s">
        <v>4</v>
      </c>
      <c r="G1575" s="99"/>
      <c r="I1575" s="9">
        <v>111</v>
      </c>
      <c r="J1575" s="106">
        <f t="shared" si="119"/>
        <v>1194.7940099999998</v>
      </c>
      <c r="M1575" s="50">
        <v>10.810810810810811</v>
      </c>
      <c r="N1575" s="51">
        <f t="shared" si="118"/>
        <v>1.0043581611507735</v>
      </c>
    </row>
    <row r="1576" spans="1:14" x14ac:dyDescent="0.2">
      <c r="A1576" s="3" t="s">
        <v>177</v>
      </c>
      <c r="B1576" s="3" t="s">
        <v>195</v>
      </c>
      <c r="C1576" s="41" t="str">
        <f ca="1">TRIM(Table1[[#This Row],[Location]])</f>
        <v>Taman Tulip</v>
      </c>
      <c r="D1576" s="3" t="s">
        <v>532</v>
      </c>
      <c r="E1576" s="21" t="s">
        <v>4</v>
      </c>
      <c r="G1576" s="99"/>
      <c r="I1576" s="9">
        <v>111</v>
      </c>
      <c r="J1576" s="106">
        <f t="shared" si="119"/>
        <v>1194.7940099999998</v>
      </c>
      <c r="M1576" s="50">
        <v>18.018018018018019</v>
      </c>
      <c r="N1576" s="51">
        <f t="shared" si="118"/>
        <v>1.6739302685846227</v>
      </c>
    </row>
    <row r="1577" spans="1:14" x14ac:dyDescent="0.2">
      <c r="A1577" s="3" t="s">
        <v>177</v>
      </c>
      <c r="B1577" s="3" t="s">
        <v>186</v>
      </c>
      <c r="C1577" s="41" t="str">
        <f ca="1">TRIM(Table1[[#This Row],[Location]])</f>
        <v>Bandar Penampang Baru</v>
      </c>
      <c r="D1577" s="3" t="s">
        <v>532</v>
      </c>
      <c r="E1577" s="21" t="s">
        <v>4</v>
      </c>
      <c r="F1577" s="24"/>
      <c r="G1577" s="99"/>
      <c r="I1577" s="9">
        <v>100.33</v>
      </c>
      <c r="J1577" s="106">
        <f t="shared" si="119"/>
        <v>1079.9430903</v>
      </c>
      <c r="K1577" s="50">
        <v>21.927638791986446</v>
      </c>
      <c r="L1577" s="50">
        <v>24.91777135453005</v>
      </c>
      <c r="M1577" s="50">
        <v>23.42270507325825</v>
      </c>
      <c r="N1577" s="51">
        <f t="shared" si="118"/>
        <v>2.1760426121812957</v>
      </c>
    </row>
    <row r="1578" spans="1:14" x14ac:dyDescent="0.2">
      <c r="A1578" s="3" t="s">
        <v>177</v>
      </c>
      <c r="B1578" s="3" t="s">
        <v>186</v>
      </c>
      <c r="C1578" s="41" t="str">
        <f ca="1">TRIM(Table1[[#This Row],[Location]])</f>
        <v>Bandar Penampang Baru</v>
      </c>
      <c r="D1578" s="3" t="s">
        <v>532</v>
      </c>
      <c r="E1578" s="21" t="s">
        <v>4</v>
      </c>
      <c r="G1578" s="99"/>
      <c r="I1578" s="9">
        <v>116</v>
      </c>
      <c r="J1578" s="106">
        <f t="shared" si="119"/>
        <v>1248.61356</v>
      </c>
      <c r="M1578" s="50">
        <v>15.517241379310345</v>
      </c>
      <c r="N1578" s="51">
        <f t="shared" si="118"/>
        <v>1.441600291651757</v>
      </c>
    </row>
    <row r="1579" spans="1:14" x14ac:dyDescent="0.2">
      <c r="A1579" s="3" t="s">
        <v>177</v>
      </c>
      <c r="B1579" s="3" t="s">
        <v>186</v>
      </c>
      <c r="C1579" s="41" t="str">
        <f ca="1">TRIM(Table1[[#This Row],[Location]])</f>
        <v>Bundusan Commercial Centre</v>
      </c>
      <c r="D1579" s="3" t="s">
        <v>532</v>
      </c>
      <c r="E1579" s="21" t="s">
        <v>4</v>
      </c>
      <c r="F1579" s="24"/>
      <c r="G1579" s="99"/>
      <c r="I1579" s="9">
        <v>97</v>
      </c>
      <c r="J1579" s="106">
        <f t="shared" si="119"/>
        <v>1044.0992699999999</v>
      </c>
      <c r="K1579" s="50">
        <v>16.494845360824741</v>
      </c>
      <c r="L1579" s="50">
        <v>20.618556701030929</v>
      </c>
      <c r="M1579" s="50">
        <v>18.556701030927837</v>
      </c>
      <c r="N1579" s="51">
        <f t="shared" si="118"/>
        <v>1.7239756065113794</v>
      </c>
    </row>
    <row r="1580" spans="1:14" x14ac:dyDescent="0.2">
      <c r="A1580" s="3" t="s">
        <v>177</v>
      </c>
      <c r="B1580" s="3" t="s">
        <v>186</v>
      </c>
      <c r="C1580" s="41" t="str">
        <f ca="1">TRIM(Table1[[#This Row],[Location]])</f>
        <v>Bundusan Commercial Centre</v>
      </c>
      <c r="D1580" s="3" t="s">
        <v>532</v>
      </c>
      <c r="E1580" s="21" t="s">
        <v>4</v>
      </c>
      <c r="G1580" s="99"/>
      <c r="I1580" s="9">
        <v>84</v>
      </c>
      <c r="J1580" s="106">
        <f t="shared" si="119"/>
        <v>904.16843999999992</v>
      </c>
      <c r="M1580" s="50">
        <v>27.38095238095238</v>
      </c>
      <c r="N1580" s="51">
        <f t="shared" si="118"/>
        <v>2.5437761760098461</v>
      </c>
    </row>
    <row r="1581" spans="1:14" x14ac:dyDescent="0.2">
      <c r="A1581" s="3" t="s">
        <v>177</v>
      </c>
      <c r="B1581" s="3" t="s">
        <v>186</v>
      </c>
      <c r="C1581" s="41" t="str">
        <f ca="1">TRIM(Table1[[#This Row],[Location]])</f>
        <v>Bundusan Square</v>
      </c>
      <c r="D1581" s="3" t="s">
        <v>532</v>
      </c>
      <c r="E1581" s="21" t="s">
        <v>4</v>
      </c>
      <c r="G1581" s="99"/>
      <c r="I1581" s="9">
        <v>111</v>
      </c>
      <c r="J1581" s="106">
        <f t="shared" si="119"/>
        <v>1194.7940099999998</v>
      </c>
      <c r="M1581" s="50">
        <v>25.225225225225227</v>
      </c>
      <c r="N1581" s="51">
        <f t="shared" si="118"/>
        <v>2.3435023760184719</v>
      </c>
    </row>
    <row r="1582" spans="1:14" x14ac:dyDescent="0.2">
      <c r="A1582" s="3" t="s">
        <v>177</v>
      </c>
      <c r="B1582" s="3" t="s">
        <v>186</v>
      </c>
      <c r="C1582" s="41" t="str">
        <f ca="1">TRIM(Table1[[#This Row],[Location]])</f>
        <v>Country Height Plaza</v>
      </c>
      <c r="D1582" s="3" t="s">
        <v>532</v>
      </c>
      <c r="E1582" s="21" t="s">
        <v>4</v>
      </c>
      <c r="G1582" s="99"/>
      <c r="I1582" s="9">
        <v>111</v>
      </c>
      <c r="J1582" s="106">
        <f t="shared" si="119"/>
        <v>1194.7940099999998</v>
      </c>
      <c r="M1582" s="50">
        <v>22.522522522522522</v>
      </c>
      <c r="N1582" s="51">
        <f t="shared" si="118"/>
        <v>2.0924128357307783</v>
      </c>
    </row>
    <row r="1583" spans="1:14" x14ac:dyDescent="0.2">
      <c r="A1583" s="3" t="s">
        <v>177</v>
      </c>
      <c r="B1583" s="3" t="s">
        <v>186</v>
      </c>
      <c r="C1583" s="41" t="str">
        <f ca="1">TRIM(Table1[[#This Row],[Location]])</f>
        <v>Cyber Perdana Commercial Centre</v>
      </c>
      <c r="D1583" s="3" t="s">
        <v>532</v>
      </c>
      <c r="E1583" s="21" t="s">
        <v>4</v>
      </c>
      <c r="F1583" s="24"/>
      <c r="G1583" s="99"/>
      <c r="I1583" s="9">
        <v>94</v>
      </c>
      <c r="J1583" s="106">
        <f t="shared" si="119"/>
        <v>1011.8075399999999</v>
      </c>
      <c r="K1583" s="50">
        <v>20.212765957446809</v>
      </c>
      <c r="L1583" s="50">
        <v>26.595744680851062</v>
      </c>
      <c r="M1583" s="50">
        <v>23.404255319148938</v>
      </c>
      <c r="N1583" s="51">
        <f t="shared" si="118"/>
        <v>2.1743285722785366</v>
      </c>
    </row>
    <row r="1584" spans="1:14" x14ac:dyDescent="0.2">
      <c r="A1584" s="3" t="s">
        <v>177</v>
      </c>
      <c r="B1584" s="3" t="s">
        <v>186</v>
      </c>
      <c r="C1584" s="41" t="str">
        <f ca="1">TRIM(Table1[[#This Row],[Location]])</f>
        <v>Cyber Square</v>
      </c>
      <c r="D1584" s="3" t="s">
        <v>532</v>
      </c>
      <c r="E1584" s="21" t="s">
        <v>4</v>
      </c>
      <c r="G1584" s="99"/>
      <c r="I1584" s="9">
        <v>80</v>
      </c>
      <c r="J1584" s="106">
        <f t="shared" si="119"/>
        <v>861.11279999999988</v>
      </c>
      <c r="M1584" s="50">
        <v>22.5</v>
      </c>
      <c r="N1584" s="51">
        <f t="shared" si="118"/>
        <v>2.0903204228950476</v>
      </c>
    </row>
    <row r="1585" spans="1:14" x14ac:dyDescent="0.2">
      <c r="A1585" s="3" t="s">
        <v>177</v>
      </c>
      <c r="B1585" s="3" t="s">
        <v>186</v>
      </c>
      <c r="C1585" s="41" t="str">
        <f ca="1">TRIM(Table1[[#This Row],[Location]])</f>
        <v>Damas 118 Plaza</v>
      </c>
      <c r="D1585" s="3" t="s">
        <v>532</v>
      </c>
      <c r="E1585" s="21" t="s">
        <v>4</v>
      </c>
      <c r="G1585" s="99"/>
      <c r="I1585" s="9">
        <v>105</v>
      </c>
      <c r="J1585" s="106">
        <f t="shared" si="119"/>
        <v>1130.21055</v>
      </c>
      <c r="M1585" s="50">
        <v>35.238095238095241</v>
      </c>
      <c r="N1585" s="51">
        <f t="shared" si="118"/>
        <v>3.2737293395604978</v>
      </c>
    </row>
    <row r="1586" spans="1:14" x14ac:dyDescent="0.2">
      <c r="A1586" s="3" t="s">
        <v>177</v>
      </c>
      <c r="B1586" s="3" t="s">
        <v>186</v>
      </c>
      <c r="C1586" s="41" t="str">
        <f ca="1">TRIM(Table1[[#This Row],[Location]])</f>
        <v>Hong Tong Centre</v>
      </c>
      <c r="D1586" s="3" t="s">
        <v>532</v>
      </c>
      <c r="E1586" s="21" t="s">
        <v>4</v>
      </c>
      <c r="F1586" s="24"/>
      <c r="G1586" s="99"/>
      <c r="I1586" s="9">
        <v>111.5</v>
      </c>
      <c r="J1586" s="106">
        <f t="shared" si="119"/>
        <v>1200.1759649999999</v>
      </c>
      <c r="K1586" s="50">
        <v>21.524663677130047</v>
      </c>
      <c r="L1586" s="50">
        <v>25.112107623318387</v>
      </c>
      <c r="M1586" s="50">
        <v>23.318385650224215</v>
      </c>
      <c r="N1586" s="51">
        <f t="shared" si="118"/>
        <v>2.1663510112713995</v>
      </c>
    </row>
    <row r="1587" spans="1:14" x14ac:dyDescent="0.2">
      <c r="A1587" s="3" t="s">
        <v>177</v>
      </c>
      <c r="B1587" s="3" t="s">
        <v>186</v>
      </c>
      <c r="C1587" s="41" t="str">
        <f ca="1">TRIM(Table1[[#This Row],[Location]])</f>
        <v>I-Plaza Commercial Centre</v>
      </c>
      <c r="D1587" s="3" t="s">
        <v>532</v>
      </c>
      <c r="E1587" s="21" t="s">
        <v>4</v>
      </c>
      <c r="F1587" s="24"/>
      <c r="G1587" s="99"/>
      <c r="I1587" s="9">
        <v>93</v>
      </c>
      <c r="J1587" s="106">
        <f t="shared" si="119"/>
        <v>1001.0436299999999</v>
      </c>
      <c r="K1587" s="50">
        <v>27.956989247311828</v>
      </c>
      <c r="L1587" s="50">
        <v>30.107526881720432</v>
      </c>
      <c r="M1587" s="50">
        <v>29.032258064516128</v>
      </c>
      <c r="N1587" s="51">
        <f t="shared" si="118"/>
        <v>2.6971876424452224</v>
      </c>
    </row>
    <row r="1588" spans="1:14" x14ac:dyDescent="0.2">
      <c r="A1588" s="3" t="s">
        <v>177</v>
      </c>
      <c r="B1588" s="3" t="s">
        <v>186</v>
      </c>
      <c r="C1588" s="41" t="str">
        <f ca="1">TRIM(Table1[[#This Row],[Location]])</f>
        <v>Kepayan Point</v>
      </c>
      <c r="D1588" s="3" t="s">
        <v>532</v>
      </c>
      <c r="E1588" s="21" t="s">
        <v>4</v>
      </c>
      <c r="F1588" s="24"/>
      <c r="G1588" s="99"/>
      <c r="I1588" s="9">
        <v>104</v>
      </c>
      <c r="J1588" s="106">
        <f t="shared" si="119"/>
        <v>1119.4466399999999</v>
      </c>
      <c r="K1588" s="50">
        <v>20.192307692307693</v>
      </c>
      <c r="L1588" s="50">
        <v>33.653846153846153</v>
      </c>
      <c r="M1588" s="50">
        <v>26.923076923076923</v>
      </c>
      <c r="N1588" s="51">
        <f t="shared" si="118"/>
        <v>2.5012381128658689</v>
      </c>
    </row>
    <row r="1589" spans="1:14" x14ac:dyDescent="0.2">
      <c r="A1589" s="3" t="s">
        <v>177</v>
      </c>
      <c r="B1589" s="3" t="s">
        <v>186</v>
      </c>
      <c r="C1589" s="41" t="str">
        <f ca="1">TRIM(Table1[[#This Row],[Location]])</f>
        <v>Kepayan Ridge Commercial Centre</v>
      </c>
      <c r="D1589" s="3" t="s">
        <v>532</v>
      </c>
      <c r="E1589" s="21" t="s">
        <v>4</v>
      </c>
      <c r="G1589" s="99"/>
      <c r="I1589" s="9">
        <v>120</v>
      </c>
      <c r="J1589" s="106">
        <f t="shared" si="119"/>
        <v>1291.6691999999998</v>
      </c>
      <c r="M1589" s="50">
        <v>8.3333333333333339</v>
      </c>
      <c r="N1589" s="51">
        <f t="shared" si="118"/>
        <v>0.77419274922038794</v>
      </c>
    </row>
    <row r="1590" spans="1:14" x14ac:dyDescent="0.2">
      <c r="A1590" s="3" t="s">
        <v>177</v>
      </c>
      <c r="B1590" s="3" t="s">
        <v>186</v>
      </c>
      <c r="C1590" s="41" t="str">
        <f ca="1">TRIM(Table1[[#This Row],[Location]])</f>
        <v>Kobusak Commercial Centre</v>
      </c>
      <c r="D1590" s="3" t="s">
        <v>532</v>
      </c>
      <c r="E1590" s="21" t="s">
        <v>4</v>
      </c>
      <c r="F1590" s="24"/>
      <c r="G1590" s="99"/>
      <c r="I1590" s="9">
        <v>93</v>
      </c>
      <c r="J1590" s="106">
        <f t="shared" si="119"/>
        <v>1001.0436299999999</v>
      </c>
      <c r="K1590" s="50">
        <v>38.70967741935484</v>
      </c>
      <c r="L1590" s="50">
        <v>59.13978494623656</v>
      </c>
      <c r="M1590" s="50">
        <v>48.924731182795696</v>
      </c>
      <c r="N1590" s="51">
        <f t="shared" si="118"/>
        <v>4.5452606567132454</v>
      </c>
    </row>
    <row r="1591" spans="1:14" x14ac:dyDescent="0.2">
      <c r="A1591" s="3" t="s">
        <v>177</v>
      </c>
      <c r="B1591" s="3" t="s">
        <v>186</v>
      </c>
      <c r="C1591" s="41" t="str">
        <f ca="1">TRIM(Table1[[#This Row],[Location]])</f>
        <v>Kobusak Commercial Centre</v>
      </c>
      <c r="D1591" s="3" t="s">
        <v>532</v>
      </c>
      <c r="E1591" s="21" t="s">
        <v>4</v>
      </c>
      <c r="G1591" s="99"/>
      <c r="I1591" s="9">
        <v>102</v>
      </c>
      <c r="J1591" s="106">
        <f t="shared" si="119"/>
        <v>1097.9188199999999</v>
      </c>
      <c r="M1591" s="50">
        <v>44.117647058823529</v>
      </c>
      <c r="N1591" s="51">
        <f t="shared" si="118"/>
        <v>4.0986674958726423</v>
      </c>
    </row>
    <row r="1592" spans="1:14" x14ac:dyDescent="0.2">
      <c r="A1592" s="3" t="s">
        <v>177</v>
      </c>
      <c r="B1592" s="3" t="s">
        <v>186</v>
      </c>
      <c r="C1592" s="41" t="str">
        <f ca="1">TRIM(Table1[[#This Row],[Location]])</f>
        <v>Lintas Jaya</v>
      </c>
      <c r="D1592" s="3" t="s">
        <v>532</v>
      </c>
      <c r="E1592" s="21" t="s">
        <v>4</v>
      </c>
      <c r="F1592" s="24"/>
      <c r="G1592" s="99"/>
      <c r="I1592" s="9">
        <v>116</v>
      </c>
      <c r="J1592" s="106">
        <f t="shared" si="119"/>
        <v>1248.61356</v>
      </c>
      <c r="K1592" s="50">
        <v>25.862068965517242</v>
      </c>
      <c r="L1592" s="50">
        <v>30.172413793103448</v>
      </c>
      <c r="M1592" s="50">
        <v>28.017241379310345</v>
      </c>
      <c r="N1592" s="51">
        <f t="shared" si="118"/>
        <v>2.602889415482339</v>
      </c>
    </row>
    <row r="1593" spans="1:14" x14ac:dyDescent="0.2">
      <c r="A1593" s="3" t="s">
        <v>177</v>
      </c>
      <c r="B1593" s="3" t="s">
        <v>186</v>
      </c>
      <c r="C1593" s="41" t="str">
        <f ca="1">TRIM(Table1[[#This Row],[Location]])</f>
        <v>Padimas Point</v>
      </c>
      <c r="D1593" s="3" t="s">
        <v>532</v>
      </c>
      <c r="E1593" s="21" t="s">
        <v>4</v>
      </c>
      <c r="F1593" s="24"/>
      <c r="G1593" s="99"/>
      <c r="I1593" s="9">
        <v>102</v>
      </c>
      <c r="J1593" s="106">
        <f t="shared" si="119"/>
        <v>1097.9188199999999</v>
      </c>
      <c r="K1593" s="50">
        <v>19.607843137254903</v>
      </c>
      <c r="L1593" s="50">
        <v>20.588235294117649</v>
      </c>
      <c r="M1593" s="50">
        <v>20.098039215686274</v>
      </c>
      <c r="N1593" s="51">
        <f t="shared" si="118"/>
        <v>1.867170748119759</v>
      </c>
    </row>
    <row r="1594" spans="1:14" x14ac:dyDescent="0.2">
      <c r="A1594" s="3" t="s">
        <v>177</v>
      </c>
      <c r="B1594" s="3" t="s">
        <v>186</v>
      </c>
      <c r="C1594" s="41" t="str">
        <f ca="1">TRIM(Table1[[#This Row],[Location]])</f>
        <v>Padimas Point</v>
      </c>
      <c r="D1594" s="3" t="s">
        <v>532</v>
      </c>
      <c r="E1594" s="21" t="s">
        <v>4</v>
      </c>
      <c r="G1594" s="99"/>
      <c r="I1594" s="9">
        <v>111</v>
      </c>
      <c r="J1594" s="106">
        <f t="shared" si="119"/>
        <v>1194.7940099999998</v>
      </c>
      <c r="M1594" s="50">
        <v>18.018018018018019</v>
      </c>
      <c r="N1594" s="51">
        <f t="shared" si="118"/>
        <v>1.6739302685846227</v>
      </c>
    </row>
    <row r="1595" spans="1:14" x14ac:dyDescent="0.2">
      <c r="A1595" s="3" t="s">
        <v>177</v>
      </c>
      <c r="B1595" s="3" t="s">
        <v>186</v>
      </c>
      <c r="C1595" s="41" t="str">
        <f ca="1">TRIM(Table1[[#This Row],[Location]])</f>
        <v>Padimas Point 2</v>
      </c>
      <c r="D1595" s="3" t="s">
        <v>532</v>
      </c>
      <c r="E1595" s="21" t="s">
        <v>4</v>
      </c>
      <c r="F1595" s="24"/>
      <c r="G1595" s="99"/>
      <c r="I1595" s="9">
        <v>96</v>
      </c>
      <c r="J1595" s="106">
        <f t="shared" si="119"/>
        <v>1033.33536</v>
      </c>
      <c r="K1595" s="50">
        <v>28.125</v>
      </c>
      <c r="L1595" s="50">
        <v>37.5</v>
      </c>
      <c r="M1595" s="50">
        <v>32.8125</v>
      </c>
      <c r="N1595" s="51">
        <f t="shared" si="118"/>
        <v>3.0483839500552774</v>
      </c>
    </row>
    <row r="1596" spans="1:14" x14ac:dyDescent="0.2">
      <c r="A1596" s="3" t="s">
        <v>177</v>
      </c>
      <c r="B1596" s="3" t="s">
        <v>186</v>
      </c>
      <c r="C1596" s="41" t="str">
        <f ca="1">TRIM(Table1[[#This Row],[Location]])</f>
        <v>Pavilion Bundusan</v>
      </c>
      <c r="D1596" s="3" t="s">
        <v>532</v>
      </c>
      <c r="E1596" s="21" t="s">
        <v>4</v>
      </c>
      <c r="G1596" s="99"/>
      <c r="I1596" s="9">
        <v>85</v>
      </c>
      <c r="J1596" s="106">
        <f t="shared" si="119"/>
        <v>914.93234999999993</v>
      </c>
      <c r="M1596" s="50">
        <v>29.411764705882351</v>
      </c>
      <c r="N1596" s="51">
        <f t="shared" si="118"/>
        <v>2.7324449972484279</v>
      </c>
    </row>
    <row r="1597" spans="1:14" x14ac:dyDescent="0.2">
      <c r="A1597" s="3" t="s">
        <v>177</v>
      </c>
      <c r="B1597" s="3" t="s">
        <v>186</v>
      </c>
      <c r="C1597" s="41" t="str">
        <f ca="1">TRIM(Table1[[#This Row],[Location]])</f>
        <v>Pavilion Bundusan</v>
      </c>
      <c r="D1597" s="3" t="s">
        <v>532</v>
      </c>
      <c r="E1597" s="21" t="s">
        <v>4</v>
      </c>
      <c r="F1597" s="24"/>
      <c r="G1597" s="99"/>
      <c r="I1597" s="9">
        <v>112</v>
      </c>
      <c r="J1597" s="106">
        <f t="shared" si="119"/>
        <v>1205.55792</v>
      </c>
      <c r="K1597" s="50">
        <v>25</v>
      </c>
      <c r="L1597" s="50">
        <v>26.785714285714285</v>
      </c>
      <c r="M1597" s="50">
        <v>25.892857142857142</v>
      </c>
      <c r="N1597" s="51">
        <f t="shared" si="118"/>
        <v>2.4055274707919194</v>
      </c>
    </row>
    <row r="1598" spans="1:14" x14ac:dyDescent="0.2">
      <c r="A1598" s="3" t="s">
        <v>177</v>
      </c>
      <c r="B1598" s="3" t="s">
        <v>186</v>
      </c>
      <c r="C1598" s="41" t="str">
        <f ca="1">TRIM(Table1[[#This Row],[Location]])</f>
        <v>Pintas Avenue</v>
      </c>
      <c r="D1598" s="3" t="s">
        <v>532</v>
      </c>
      <c r="E1598" s="21" t="s">
        <v>4</v>
      </c>
      <c r="G1598" s="99"/>
      <c r="I1598" s="9">
        <v>104</v>
      </c>
      <c r="J1598" s="106">
        <f t="shared" si="119"/>
        <v>1119.4466399999999</v>
      </c>
      <c r="M1598" s="50">
        <v>28.846153846153847</v>
      </c>
      <c r="N1598" s="51">
        <f t="shared" ref="N1598:N1661" si="120">M1598/10.7639</f>
        <v>2.6798979780705738</v>
      </c>
    </row>
    <row r="1599" spans="1:14" x14ac:dyDescent="0.2">
      <c r="A1599" s="3" t="s">
        <v>177</v>
      </c>
      <c r="B1599" s="3" t="s">
        <v>186</v>
      </c>
      <c r="C1599" s="41" t="str">
        <f ca="1">TRIM(Table1[[#This Row],[Location]])</f>
        <v>Pintas Square</v>
      </c>
      <c r="D1599" s="3" t="s">
        <v>532</v>
      </c>
      <c r="E1599" s="21" t="s">
        <v>4</v>
      </c>
      <c r="F1599" s="24"/>
      <c r="G1599" s="99"/>
      <c r="I1599" s="9">
        <v>111</v>
      </c>
      <c r="J1599" s="106">
        <f t="shared" si="119"/>
        <v>1194.7940099999998</v>
      </c>
      <c r="K1599" s="50">
        <v>22.522522522522522</v>
      </c>
      <c r="L1599" s="50">
        <v>34.234234234234236</v>
      </c>
      <c r="M1599" s="50">
        <v>28.378378378378379</v>
      </c>
      <c r="N1599" s="51">
        <f t="shared" si="120"/>
        <v>2.6364401730207807</v>
      </c>
    </row>
    <row r="1600" spans="1:14" x14ac:dyDescent="0.2">
      <c r="A1600" s="3" t="s">
        <v>177</v>
      </c>
      <c r="B1600" s="3" t="s">
        <v>186</v>
      </c>
      <c r="C1600" s="41" t="str">
        <f ca="1">TRIM(Table1[[#This Row],[Location]])</f>
        <v>Pusat Dagangan Donggongon</v>
      </c>
      <c r="D1600" s="3" t="s">
        <v>532</v>
      </c>
      <c r="E1600" s="21" t="s">
        <v>4</v>
      </c>
      <c r="G1600" s="99"/>
      <c r="I1600" s="9">
        <v>120</v>
      </c>
      <c r="J1600" s="106">
        <f t="shared" si="119"/>
        <v>1291.6691999999998</v>
      </c>
      <c r="M1600" s="50">
        <v>20.833333333333332</v>
      </c>
      <c r="N1600" s="51">
        <f t="shared" si="120"/>
        <v>1.9354818730509697</v>
      </c>
    </row>
    <row r="1601" spans="1:14" x14ac:dyDescent="0.2">
      <c r="A1601" s="3" t="s">
        <v>177</v>
      </c>
      <c r="B1601" s="3" t="s">
        <v>186</v>
      </c>
      <c r="C1601" s="41" t="str">
        <f ca="1">TRIM(Table1[[#This Row],[Location]])</f>
        <v>Rainfield Court</v>
      </c>
      <c r="D1601" s="3" t="s">
        <v>532</v>
      </c>
      <c r="E1601" s="21" t="s">
        <v>4</v>
      </c>
      <c r="G1601" s="99"/>
      <c r="I1601" s="9">
        <v>99</v>
      </c>
      <c r="J1601" s="106">
        <f t="shared" si="119"/>
        <v>1065.62709</v>
      </c>
      <c r="M1601" s="50">
        <v>45.454545454545453</v>
      </c>
      <c r="N1601" s="51">
        <f t="shared" si="120"/>
        <v>4.2228695412021162</v>
      </c>
    </row>
    <row r="1602" spans="1:14" x14ac:dyDescent="0.2">
      <c r="A1602" s="3" t="s">
        <v>177</v>
      </c>
      <c r="B1602" s="3" t="s">
        <v>186</v>
      </c>
      <c r="C1602" s="41" t="str">
        <f ca="1">TRIM(Table1[[#This Row],[Location]])</f>
        <v>Taman Suria Shop Apartment</v>
      </c>
      <c r="D1602" s="3" t="s">
        <v>532</v>
      </c>
      <c r="E1602" s="21" t="s">
        <v>4</v>
      </c>
      <c r="G1602" s="99"/>
      <c r="I1602" s="9">
        <v>111</v>
      </c>
      <c r="J1602" s="106">
        <f t="shared" si="119"/>
        <v>1194.7940099999998</v>
      </c>
      <c r="M1602" s="50">
        <v>16.216216216216218</v>
      </c>
      <c r="N1602" s="51">
        <f t="shared" si="120"/>
        <v>1.5065372417261604</v>
      </c>
    </row>
    <row r="1603" spans="1:14" x14ac:dyDescent="0.2">
      <c r="A1603" s="3" t="s">
        <v>177</v>
      </c>
      <c r="B1603" s="3" t="s">
        <v>186</v>
      </c>
      <c r="C1603" s="41" t="str">
        <f ca="1">TRIM(Table1[[#This Row],[Location]])</f>
        <v>Taman Viewland</v>
      </c>
      <c r="D1603" s="3" t="s">
        <v>532</v>
      </c>
      <c r="E1603" s="21" t="s">
        <v>4</v>
      </c>
      <c r="G1603" s="99"/>
      <c r="I1603" s="9">
        <v>106</v>
      </c>
      <c r="J1603" s="106">
        <f t="shared" si="119"/>
        <v>1140.9744599999999</v>
      </c>
      <c r="M1603" s="50">
        <v>28.30188679245283</v>
      </c>
      <c r="N1603" s="51">
        <f t="shared" si="120"/>
        <v>2.6293338652767893</v>
      </c>
    </row>
    <row r="1604" spans="1:14" x14ac:dyDescent="0.2">
      <c r="A1604" s="3" t="s">
        <v>177</v>
      </c>
      <c r="B1604" s="3" t="s">
        <v>186</v>
      </c>
      <c r="C1604" s="41" t="str">
        <f ca="1">TRIM(Table1[[#This Row],[Location]])</f>
        <v>Towering Koidupan Perdana</v>
      </c>
      <c r="D1604" s="3" t="s">
        <v>532</v>
      </c>
      <c r="E1604" s="21" t="s">
        <v>4</v>
      </c>
      <c r="G1604" s="99"/>
      <c r="I1604" s="9">
        <v>116</v>
      </c>
      <c r="J1604" s="106">
        <f t="shared" si="119"/>
        <v>1248.61356</v>
      </c>
      <c r="M1604" s="50">
        <v>17.241379310344829</v>
      </c>
      <c r="N1604" s="51">
        <f t="shared" si="120"/>
        <v>1.6017781018352855</v>
      </c>
    </row>
    <row r="1605" spans="1:14" x14ac:dyDescent="0.2">
      <c r="A1605" s="3" t="s">
        <v>177</v>
      </c>
      <c r="B1605" s="3" t="s">
        <v>186</v>
      </c>
      <c r="C1605" s="41" t="str">
        <f ca="1">TRIM(Table1[[#This Row],[Location]])</f>
        <v>Utama Plaza</v>
      </c>
      <c r="D1605" s="3" t="s">
        <v>532</v>
      </c>
      <c r="E1605" s="21" t="s">
        <v>4</v>
      </c>
      <c r="F1605" s="24"/>
      <c r="G1605" s="99"/>
      <c r="I1605" s="9">
        <v>111</v>
      </c>
      <c r="J1605" s="106">
        <f t="shared" si="119"/>
        <v>1194.7940099999998</v>
      </c>
      <c r="K1605" s="50">
        <v>17.117117117117118</v>
      </c>
      <c r="L1605" s="50">
        <v>27.027027027027028</v>
      </c>
      <c r="M1605" s="50">
        <v>22.072072072072071</v>
      </c>
      <c r="N1605" s="51">
        <f t="shared" si="120"/>
        <v>2.0505645790161626</v>
      </c>
    </row>
    <row r="1606" spans="1:14" x14ac:dyDescent="0.2">
      <c r="A1606" s="3" t="s">
        <v>177</v>
      </c>
      <c r="B1606" s="3" t="s">
        <v>186</v>
      </c>
      <c r="C1606" s="41" t="str">
        <f ca="1">TRIM(Table1[[#This Row],[Location]])</f>
        <v>Vista Minintod</v>
      </c>
      <c r="D1606" s="3" t="s">
        <v>532</v>
      </c>
      <c r="E1606" s="21" t="s">
        <v>4</v>
      </c>
      <c r="F1606" s="24"/>
      <c r="G1606" s="99"/>
      <c r="I1606" s="9">
        <v>60</v>
      </c>
      <c r="J1606" s="106">
        <f t="shared" si="119"/>
        <v>645.83459999999991</v>
      </c>
      <c r="K1606" s="50">
        <v>15</v>
      </c>
      <c r="L1606" s="50">
        <v>18.333333333333332</v>
      </c>
      <c r="M1606" s="50">
        <v>16.666666666666668</v>
      </c>
      <c r="N1606" s="51">
        <f t="shared" si="120"/>
        <v>1.5483854984407759</v>
      </c>
    </row>
    <row r="1607" spans="1:14" x14ac:dyDescent="0.2">
      <c r="A1607" s="3" t="s">
        <v>177</v>
      </c>
      <c r="B1607" s="3" t="s">
        <v>186</v>
      </c>
      <c r="C1607" s="41" t="str">
        <f ca="1">TRIM(Table1[[#This Row],[Location]])</f>
        <v>Windrose Square</v>
      </c>
      <c r="D1607" s="3" t="s">
        <v>532</v>
      </c>
      <c r="E1607" s="21" t="s">
        <v>4</v>
      </c>
      <c r="G1607" s="99"/>
      <c r="I1607" s="9">
        <v>97</v>
      </c>
      <c r="J1607" s="106">
        <f t="shared" si="119"/>
        <v>1044.0992699999999</v>
      </c>
      <c r="M1607" s="50">
        <v>40.206185567010309</v>
      </c>
      <c r="N1607" s="51">
        <f t="shared" si="120"/>
        <v>3.7352804807746551</v>
      </c>
    </row>
    <row r="1608" spans="1:14" x14ac:dyDescent="0.2">
      <c r="A1608" s="3" t="s">
        <v>177</v>
      </c>
      <c r="B1608" s="3" t="s">
        <v>186</v>
      </c>
      <c r="C1608" s="41" t="str">
        <f ca="1">TRIM(Table1[[#This Row],[Location]])</f>
        <v>Wisma Langat</v>
      </c>
      <c r="D1608" s="3" t="s">
        <v>532</v>
      </c>
      <c r="E1608" s="21" t="s">
        <v>4</v>
      </c>
      <c r="G1608" s="99"/>
      <c r="I1608" s="9">
        <v>94</v>
      </c>
      <c r="J1608" s="106">
        <f t="shared" si="119"/>
        <v>1011.8075399999999</v>
      </c>
      <c r="M1608" s="50">
        <v>34.042553191489361</v>
      </c>
      <c r="N1608" s="51">
        <f t="shared" si="120"/>
        <v>3.1626597414960527</v>
      </c>
    </row>
    <row r="1609" spans="1:14" x14ac:dyDescent="0.2">
      <c r="A1609" s="3" t="s">
        <v>177</v>
      </c>
      <c r="B1609" s="3" t="s">
        <v>188</v>
      </c>
      <c r="C1609" s="41" t="str">
        <f ca="1">TRIM(Table1[[#This Row],[Location]])</f>
        <v>Kiaburi Plaza Phase 2</v>
      </c>
      <c r="D1609" s="3" t="s">
        <v>532</v>
      </c>
      <c r="E1609" s="21" t="s">
        <v>4</v>
      </c>
      <c r="G1609" s="99"/>
      <c r="I1609" s="9">
        <v>93</v>
      </c>
      <c r="J1609" s="106">
        <f t="shared" si="119"/>
        <v>1001.0436299999999</v>
      </c>
      <c r="M1609" s="50">
        <v>30.107526881720432</v>
      </c>
      <c r="N1609" s="51">
        <f t="shared" si="120"/>
        <v>2.797083481054305</v>
      </c>
    </row>
    <row r="1610" spans="1:14" x14ac:dyDescent="0.2">
      <c r="A1610" s="3" t="s">
        <v>177</v>
      </c>
      <c r="B1610" s="3" t="s">
        <v>189</v>
      </c>
      <c r="C1610" s="41" t="str">
        <f ca="1">TRIM(Table1[[#This Row],[Location]])</f>
        <v>Bandar Indah Jaya</v>
      </c>
      <c r="D1610" s="3" t="s">
        <v>532</v>
      </c>
      <c r="E1610" s="21" t="s">
        <v>4</v>
      </c>
      <c r="F1610" s="24"/>
      <c r="G1610" s="99"/>
      <c r="I1610" s="9">
        <v>93</v>
      </c>
      <c r="J1610" s="106">
        <f t="shared" si="119"/>
        <v>1001.0436299999999</v>
      </c>
      <c r="K1610" s="50">
        <v>21.50537634408602</v>
      </c>
      <c r="L1610" s="50">
        <v>26.881720430107528</v>
      </c>
      <c r="M1610" s="50">
        <v>24.193548387096776</v>
      </c>
      <c r="N1610" s="51">
        <f t="shared" si="120"/>
        <v>2.247656368704352</v>
      </c>
    </row>
    <row r="1611" spans="1:14" x14ac:dyDescent="0.2">
      <c r="A1611" s="3" t="s">
        <v>177</v>
      </c>
      <c r="B1611" s="3" t="s">
        <v>189</v>
      </c>
      <c r="C1611" s="41" t="str">
        <f ca="1">TRIM(Table1[[#This Row],[Location]])</f>
        <v>Bandar Kim Fung</v>
      </c>
      <c r="D1611" s="3" t="s">
        <v>532</v>
      </c>
      <c r="E1611" s="21" t="s">
        <v>4</v>
      </c>
      <c r="F1611" s="24"/>
      <c r="G1611" s="99"/>
      <c r="I1611" s="9">
        <v>107</v>
      </c>
      <c r="J1611" s="106">
        <f t="shared" si="119"/>
        <v>1151.7383699999998</v>
      </c>
      <c r="K1611" s="50">
        <v>18.691588785046729</v>
      </c>
      <c r="L1611" s="50">
        <v>28.037383177570092</v>
      </c>
      <c r="M1611" s="50">
        <v>23.364485981308412</v>
      </c>
      <c r="N1611" s="51">
        <f t="shared" si="120"/>
        <v>2.1706338763188446</v>
      </c>
    </row>
    <row r="1612" spans="1:14" x14ac:dyDescent="0.2">
      <c r="A1612" s="3" t="s">
        <v>177</v>
      </c>
      <c r="B1612" s="3" t="s">
        <v>189</v>
      </c>
      <c r="C1612" s="41" t="str">
        <f ca="1">TRIM(Table1[[#This Row],[Location]])</f>
        <v>Bandar Labuk Jaya</v>
      </c>
      <c r="D1612" s="3" t="s">
        <v>532</v>
      </c>
      <c r="E1612" s="21" t="s">
        <v>4</v>
      </c>
      <c r="F1612" s="24"/>
      <c r="G1612" s="99"/>
      <c r="I1612" s="9">
        <v>107</v>
      </c>
      <c r="J1612" s="106">
        <f t="shared" si="119"/>
        <v>1151.7383699999998</v>
      </c>
      <c r="K1612" s="50">
        <v>28.037383177570092</v>
      </c>
      <c r="L1612" s="50">
        <v>32.710280373831779</v>
      </c>
      <c r="M1612" s="50">
        <v>30.373831775700936</v>
      </c>
      <c r="N1612" s="51">
        <f t="shared" si="120"/>
        <v>2.8218240392144982</v>
      </c>
    </row>
    <row r="1613" spans="1:14" x14ac:dyDescent="0.2">
      <c r="A1613" s="3" t="s">
        <v>177</v>
      </c>
      <c r="B1613" s="3" t="s">
        <v>189</v>
      </c>
      <c r="C1613" s="41" t="str">
        <f ca="1">TRIM(Table1[[#This Row],[Location]])</f>
        <v>Bandar Lee Tat Jaya</v>
      </c>
      <c r="D1613" s="3" t="s">
        <v>532</v>
      </c>
      <c r="E1613" s="21" t="s">
        <v>4</v>
      </c>
      <c r="F1613" s="24"/>
      <c r="G1613" s="99"/>
      <c r="I1613" s="9">
        <v>107</v>
      </c>
      <c r="J1613" s="106">
        <f t="shared" si="119"/>
        <v>1151.7383699999998</v>
      </c>
      <c r="K1613" s="50">
        <v>28.037383177570092</v>
      </c>
      <c r="L1613" s="50">
        <v>32.710280373831779</v>
      </c>
      <c r="M1613" s="50">
        <v>30.373831775700936</v>
      </c>
      <c r="N1613" s="51">
        <f t="shared" si="120"/>
        <v>2.8218240392144982</v>
      </c>
    </row>
    <row r="1614" spans="1:14" x14ac:dyDescent="0.2">
      <c r="A1614" s="3" t="s">
        <v>177</v>
      </c>
      <c r="B1614" s="3" t="s">
        <v>189</v>
      </c>
      <c r="C1614" s="41" t="str">
        <f ca="1">TRIM(Table1[[#This Row],[Location]])</f>
        <v>Bandar Maju</v>
      </c>
      <c r="D1614" s="3" t="s">
        <v>532</v>
      </c>
      <c r="E1614" s="21" t="s">
        <v>4</v>
      </c>
      <c r="F1614" s="24"/>
      <c r="G1614" s="99"/>
      <c r="I1614" s="9">
        <v>107</v>
      </c>
      <c r="J1614" s="106">
        <f t="shared" si="119"/>
        <v>1151.7383699999998</v>
      </c>
      <c r="K1614" s="50">
        <v>23.364485981308412</v>
      </c>
      <c r="L1614" s="50">
        <v>28.037383177570092</v>
      </c>
      <c r="M1614" s="50">
        <v>25.700934579439252</v>
      </c>
      <c r="N1614" s="51">
        <f t="shared" si="120"/>
        <v>2.387697263950729</v>
      </c>
    </row>
    <row r="1615" spans="1:14" x14ac:dyDescent="0.2">
      <c r="A1615" s="3" t="s">
        <v>177</v>
      </c>
      <c r="B1615" s="3" t="s">
        <v>189</v>
      </c>
      <c r="C1615" s="41" t="str">
        <f ca="1">TRIM(Table1[[#This Row],[Location]])</f>
        <v>Bandar Pasaraya</v>
      </c>
      <c r="D1615" s="3" t="s">
        <v>532</v>
      </c>
      <c r="E1615" s="21" t="s">
        <v>4</v>
      </c>
      <c r="F1615" s="24"/>
      <c r="G1615" s="99"/>
      <c r="I1615" s="9">
        <v>91</v>
      </c>
      <c r="J1615" s="106">
        <f t="shared" si="119"/>
        <v>979.51580999999987</v>
      </c>
      <c r="K1615" s="50">
        <v>21.978021978021978</v>
      </c>
      <c r="L1615" s="50">
        <v>32.967032967032964</v>
      </c>
      <c r="M1615" s="50">
        <v>27.472527472527471</v>
      </c>
      <c r="N1615" s="51">
        <f t="shared" si="120"/>
        <v>2.5522837886386416</v>
      </c>
    </row>
    <row r="1616" spans="1:14" x14ac:dyDescent="0.2">
      <c r="A1616" s="3" t="s">
        <v>177</v>
      </c>
      <c r="B1616" s="3" t="s">
        <v>189</v>
      </c>
      <c r="C1616" s="41" t="str">
        <f ca="1">TRIM(Table1[[#This Row],[Location]])</f>
        <v>Bandar Prima</v>
      </c>
      <c r="D1616" s="3" t="s">
        <v>532</v>
      </c>
      <c r="E1616" s="21" t="s">
        <v>4</v>
      </c>
      <c r="F1616" s="24"/>
      <c r="G1616" s="99"/>
      <c r="I1616" s="9">
        <v>107</v>
      </c>
      <c r="J1616" s="106">
        <f t="shared" si="119"/>
        <v>1151.7383699999998</v>
      </c>
      <c r="K1616" s="50">
        <v>28.037383177570092</v>
      </c>
      <c r="L1616" s="50">
        <v>32.710280373831779</v>
      </c>
      <c r="M1616" s="50">
        <v>30.373831775700936</v>
      </c>
      <c r="N1616" s="51">
        <f t="shared" si="120"/>
        <v>2.8218240392144982</v>
      </c>
    </row>
    <row r="1617" spans="1:14" x14ac:dyDescent="0.2">
      <c r="A1617" s="3" t="s">
        <v>177</v>
      </c>
      <c r="B1617" s="3" t="s">
        <v>189</v>
      </c>
      <c r="C1617" s="41" t="str">
        <f ca="1">TRIM(Table1[[#This Row],[Location]])</f>
        <v>Bandar Tyng</v>
      </c>
      <c r="D1617" s="3" t="s">
        <v>532</v>
      </c>
      <c r="E1617" s="21" t="s">
        <v>4</v>
      </c>
      <c r="F1617" s="24"/>
      <c r="G1617" s="99"/>
      <c r="I1617" s="9">
        <v>99</v>
      </c>
      <c r="J1617" s="106">
        <f t="shared" si="119"/>
        <v>1065.62709</v>
      </c>
      <c r="K1617" s="50">
        <v>16.161616161616163</v>
      </c>
      <c r="L1617" s="50">
        <v>20.202020202020201</v>
      </c>
      <c r="M1617" s="50">
        <v>18.181818181818183</v>
      </c>
      <c r="N1617" s="51">
        <f t="shared" si="120"/>
        <v>1.6891478164808464</v>
      </c>
    </row>
    <row r="1618" spans="1:14" x14ac:dyDescent="0.2">
      <c r="A1618" s="3" t="s">
        <v>177</v>
      </c>
      <c r="B1618" s="3" t="s">
        <v>189</v>
      </c>
      <c r="C1618" s="41" t="str">
        <f ca="1">TRIM(Table1[[#This Row],[Location]])</f>
        <v>Bandar Utama</v>
      </c>
      <c r="D1618" s="3" t="s">
        <v>532</v>
      </c>
      <c r="E1618" s="21" t="s">
        <v>4</v>
      </c>
      <c r="F1618" s="24"/>
      <c r="G1618" s="99"/>
      <c r="I1618" s="9">
        <v>107</v>
      </c>
      <c r="J1618" s="106">
        <f t="shared" ref="J1618:J1681" si="121">I1618*10.76391</f>
        <v>1151.7383699999998</v>
      </c>
      <c r="K1618" s="50">
        <v>14.018691588785046</v>
      </c>
      <c r="L1618" s="50">
        <v>18.691588785046729</v>
      </c>
      <c r="M1618" s="50">
        <v>16.355140186915889</v>
      </c>
      <c r="N1618" s="51">
        <f t="shared" si="120"/>
        <v>1.5194437134231915</v>
      </c>
    </row>
    <row r="1619" spans="1:14" x14ac:dyDescent="0.2">
      <c r="A1619" s="3" t="s">
        <v>177</v>
      </c>
      <c r="B1619" s="3" t="s">
        <v>189</v>
      </c>
      <c r="C1619" s="41" t="str">
        <f ca="1">TRIM(Table1[[#This Row],[Location]])</f>
        <v>Taman Indah Jaya (Phase IV)</v>
      </c>
      <c r="D1619" s="3" t="s">
        <v>532</v>
      </c>
      <c r="E1619" s="21" t="s">
        <v>4</v>
      </c>
      <c r="F1619" s="24"/>
      <c r="G1619" s="99"/>
      <c r="I1619" s="9">
        <v>107</v>
      </c>
      <c r="J1619" s="106">
        <f t="shared" si="121"/>
        <v>1151.7383699999998</v>
      </c>
      <c r="K1619" s="50">
        <v>9.3457943925233646</v>
      </c>
      <c r="L1619" s="50">
        <v>11.214953271028037</v>
      </c>
      <c r="M1619" s="50">
        <v>10.280373831775702</v>
      </c>
      <c r="N1619" s="51">
        <f t="shared" si="120"/>
        <v>0.95507890558029174</v>
      </c>
    </row>
    <row r="1620" spans="1:14" x14ac:dyDescent="0.2">
      <c r="A1620" s="3" t="s">
        <v>177</v>
      </c>
      <c r="B1620" s="3" t="s">
        <v>190</v>
      </c>
      <c r="C1620" s="41" t="str">
        <f ca="1">TRIM(Table1[[#This Row],[Location]])</f>
        <v>Desa Sri Tong Talun</v>
      </c>
      <c r="D1620" s="3" t="s">
        <v>532</v>
      </c>
      <c r="E1620" s="21" t="s">
        <v>4</v>
      </c>
      <c r="G1620" s="99"/>
      <c r="I1620" s="9">
        <v>105</v>
      </c>
      <c r="J1620" s="106">
        <f t="shared" si="121"/>
        <v>1130.21055</v>
      </c>
      <c r="M1620" s="50">
        <v>19.047619047619047</v>
      </c>
      <c r="N1620" s="51">
        <f t="shared" si="120"/>
        <v>1.7695834267894581</v>
      </c>
    </row>
    <row r="1621" spans="1:14" x14ac:dyDescent="0.2">
      <c r="A1621" s="3" t="s">
        <v>177</v>
      </c>
      <c r="B1621" s="3" t="s">
        <v>192</v>
      </c>
      <c r="C1621" s="41" t="str">
        <f ca="1">TRIM(Table1[[#This Row],[Location]])</f>
        <v>AA Central</v>
      </c>
      <c r="D1621" s="3" t="s">
        <v>532</v>
      </c>
      <c r="E1621" s="21" t="s">
        <v>4</v>
      </c>
      <c r="G1621" s="99"/>
      <c r="I1621" s="9">
        <v>100</v>
      </c>
      <c r="J1621" s="106">
        <f t="shared" si="121"/>
        <v>1076.3909999999998</v>
      </c>
      <c r="M1621" s="50">
        <v>15</v>
      </c>
      <c r="N1621" s="51">
        <f t="shared" si="120"/>
        <v>1.3935469485966983</v>
      </c>
    </row>
    <row r="1622" spans="1:14" x14ac:dyDescent="0.2">
      <c r="A1622" s="3" t="s">
        <v>177</v>
      </c>
      <c r="B1622" s="3" t="s">
        <v>192</v>
      </c>
      <c r="C1622" s="41" t="str">
        <f ca="1">TRIM(Table1[[#This Row],[Location]])</f>
        <v>Kubota Sentral</v>
      </c>
      <c r="D1622" s="3" t="s">
        <v>532</v>
      </c>
      <c r="E1622" s="21" t="s">
        <v>4</v>
      </c>
      <c r="F1622" s="24"/>
      <c r="G1622" s="99"/>
      <c r="I1622" s="9">
        <v>125</v>
      </c>
      <c r="J1622" s="106">
        <f t="shared" si="121"/>
        <v>1345.48875</v>
      </c>
      <c r="K1622" s="50">
        <v>24</v>
      </c>
      <c r="L1622" s="50">
        <v>26.4</v>
      </c>
      <c r="M1622" s="50">
        <v>25.2</v>
      </c>
      <c r="N1622" s="51">
        <f t="shared" si="120"/>
        <v>2.3411588736424531</v>
      </c>
    </row>
    <row r="1623" spans="1:14" x14ac:dyDescent="0.2">
      <c r="A1623" s="3" t="s">
        <v>177</v>
      </c>
      <c r="B1623" s="3" t="s">
        <v>192</v>
      </c>
      <c r="C1623" s="41" t="str">
        <f ca="1">TRIM(Table1[[#This Row],[Location]])</f>
        <v>Kubota Square</v>
      </c>
      <c r="D1623" s="3" t="s">
        <v>532</v>
      </c>
      <c r="E1623" s="21" t="s">
        <v>4</v>
      </c>
      <c r="G1623" s="99"/>
      <c r="I1623" s="9">
        <v>118</v>
      </c>
      <c r="J1623" s="106">
        <f t="shared" si="121"/>
        <v>1270.1413799999998</v>
      </c>
      <c r="M1623" s="50">
        <v>16.949152542372882</v>
      </c>
      <c r="N1623" s="51">
        <f t="shared" si="120"/>
        <v>1.5746293204482467</v>
      </c>
    </row>
    <row r="1624" spans="1:14" x14ac:dyDescent="0.2">
      <c r="A1624" s="3" t="s">
        <v>177</v>
      </c>
      <c r="B1624" s="3" t="s">
        <v>192</v>
      </c>
      <c r="C1624" s="41" t="str">
        <f ca="1">TRIM(Table1[[#This Row],[Location]])</f>
        <v>Muhibbah Square</v>
      </c>
      <c r="D1624" s="3" t="s">
        <v>532</v>
      </c>
      <c r="E1624" s="21" t="s">
        <v>4</v>
      </c>
      <c r="F1624" s="24"/>
      <c r="G1624" s="99"/>
      <c r="I1624" s="9">
        <v>55</v>
      </c>
      <c r="J1624" s="106">
        <f t="shared" si="121"/>
        <v>592.01504999999997</v>
      </c>
      <c r="K1624" s="50">
        <v>31.818181818181817</v>
      </c>
      <c r="L1624" s="50">
        <v>34.545454545454547</v>
      </c>
      <c r="M1624" s="50">
        <v>33.18181818181818</v>
      </c>
      <c r="N1624" s="51">
        <f t="shared" si="120"/>
        <v>3.0826947650775445</v>
      </c>
    </row>
    <row r="1625" spans="1:14" x14ac:dyDescent="0.2">
      <c r="A1625" s="3" t="s">
        <v>177</v>
      </c>
      <c r="B1625" s="3" t="s">
        <v>192</v>
      </c>
      <c r="C1625" s="41" t="str">
        <f ca="1">TRIM(Table1[[#This Row],[Location]])</f>
        <v>Perdanajaya Commercial Centre</v>
      </c>
      <c r="D1625" s="3" t="s">
        <v>532</v>
      </c>
      <c r="E1625" s="21" t="s">
        <v>4</v>
      </c>
      <c r="F1625" s="24"/>
      <c r="G1625" s="99"/>
      <c r="I1625" s="9">
        <v>116</v>
      </c>
      <c r="J1625" s="106">
        <f t="shared" si="121"/>
        <v>1248.61356</v>
      </c>
      <c r="K1625" s="50">
        <v>20.689655172413794</v>
      </c>
      <c r="L1625" s="50">
        <v>25.862068965517242</v>
      </c>
      <c r="M1625" s="50">
        <v>23.275862068965516</v>
      </c>
      <c r="N1625" s="51">
        <f t="shared" si="120"/>
        <v>2.1624004374776353</v>
      </c>
    </row>
    <row r="1626" spans="1:14" x14ac:dyDescent="0.2">
      <c r="A1626" s="3" t="s">
        <v>177</v>
      </c>
      <c r="B1626" s="3" t="s">
        <v>192</v>
      </c>
      <c r="C1626" s="41" t="str">
        <f ca="1">TRIM(Table1[[#This Row],[Location]])</f>
        <v>Plaza Damai</v>
      </c>
      <c r="D1626" s="3" t="s">
        <v>532</v>
      </c>
      <c r="E1626" s="21" t="s">
        <v>4</v>
      </c>
      <c r="G1626" s="99"/>
      <c r="I1626" s="9">
        <v>107</v>
      </c>
      <c r="J1626" s="106">
        <f t="shared" si="121"/>
        <v>1151.7383699999998</v>
      </c>
      <c r="M1626" s="50">
        <v>23.364485981308412</v>
      </c>
      <c r="N1626" s="51">
        <f t="shared" si="120"/>
        <v>2.1706338763188446</v>
      </c>
    </row>
    <row r="1627" spans="1:14" x14ac:dyDescent="0.2">
      <c r="A1627" s="3" t="s">
        <v>177</v>
      </c>
      <c r="B1627" s="3" t="s">
        <v>192</v>
      </c>
      <c r="C1627" s="41" t="str">
        <f ca="1">TRIM(Table1[[#This Row],[Location]])</f>
        <v>Pusat Komersil Kubota Bintang</v>
      </c>
      <c r="D1627" s="3" t="s">
        <v>532</v>
      </c>
      <c r="E1627" s="21" t="s">
        <v>4</v>
      </c>
      <c r="F1627" s="24"/>
      <c r="G1627" s="99"/>
      <c r="I1627" s="9">
        <v>130</v>
      </c>
      <c r="J1627" s="106">
        <f t="shared" si="121"/>
        <v>1399.3082999999999</v>
      </c>
      <c r="K1627" s="50">
        <v>26.923076923076923</v>
      </c>
      <c r="L1627" s="50">
        <v>30.76923076923077</v>
      </c>
      <c r="M1627" s="50">
        <v>28.846153846153847</v>
      </c>
      <c r="N1627" s="51">
        <f t="shared" si="120"/>
        <v>2.6798979780705738</v>
      </c>
    </row>
    <row r="1628" spans="1:14" x14ac:dyDescent="0.2">
      <c r="A1628" s="3" t="s">
        <v>177</v>
      </c>
      <c r="B1628" s="3" t="s">
        <v>192</v>
      </c>
      <c r="C1628" s="41" t="str">
        <f ca="1">TRIM(Table1[[#This Row],[Location]])</f>
        <v>Pusat Komersil Taipan</v>
      </c>
      <c r="D1628" s="3" t="s">
        <v>532</v>
      </c>
      <c r="E1628" s="21" t="s">
        <v>4</v>
      </c>
      <c r="G1628" s="99"/>
      <c r="I1628" s="9">
        <v>107</v>
      </c>
      <c r="J1628" s="106">
        <f t="shared" si="121"/>
        <v>1151.7383699999998</v>
      </c>
      <c r="M1628" s="50">
        <v>24.299065420560748</v>
      </c>
      <c r="N1628" s="51">
        <f t="shared" si="120"/>
        <v>2.2574592313715987</v>
      </c>
    </row>
    <row r="1629" spans="1:14" x14ac:dyDescent="0.2">
      <c r="A1629" s="3" t="s">
        <v>177</v>
      </c>
      <c r="B1629" s="3" t="s">
        <v>192</v>
      </c>
      <c r="C1629" s="41" t="str">
        <f ca="1">TRIM(Table1[[#This Row],[Location]])</f>
        <v>Taman Bintang</v>
      </c>
      <c r="D1629" s="3" t="s">
        <v>532</v>
      </c>
      <c r="E1629" s="21" t="s">
        <v>4</v>
      </c>
      <c r="F1629" s="24"/>
      <c r="G1629" s="99"/>
      <c r="I1629" s="9">
        <v>110</v>
      </c>
      <c r="J1629" s="106">
        <f t="shared" si="121"/>
        <v>1184.0300999999999</v>
      </c>
      <c r="K1629" s="50">
        <v>17.272727272727273</v>
      </c>
      <c r="L1629" s="50">
        <v>20</v>
      </c>
      <c r="M1629" s="50">
        <v>18.636363636363637</v>
      </c>
      <c r="N1629" s="51">
        <f t="shared" si="120"/>
        <v>1.7313765118928677</v>
      </c>
    </row>
    <row r="1630" spans="1:14" x14ac:dyDescent="0.2">
      <c r="A1630" s="3" t="s">
        <v>177</v>
      </c>
      <c r="B1630" s="3" t="s">
        <v>192</v>
      </c>
      <c r="C1630" s="41" t="str">
        <f ca="1">TRIM(Table1[[#This Row],[Location]])</f>
        <v>Taman Da Hua 3</v>
      </c>
      <c r="D1630" s="3" t="s">
        <v>532</v>
      </c>
      <c r="E1630" s="21" t="s">
        <v>4</v>
      </c>
      <c r="G1630" s="99"/>
      <c r="I1630" s="9">
        <v>114</v>
      </c>
      <c r="J1630" s="106">
        <f t="shared" si="121"/>
        <v>1227.08574</v>
      </c>
      <c r="M1630" s="50">
        <v>13.157894736842104</v>
      </c>
      <c r="N1630" s="51">
        <f t="shared" si="120"/>
        <v>1.2224096040321915</v>
      </c>
    </row>
    <row r="1631" spans="1:14" x14ac:dyDescent="0.2">
      <c r="A1631" s="3" t="s">
        <v>177</v>
      </c>
      <c r="B1631" s="3" t="s">
        <v>192</v>
      </c>
      <c r="C1631" s="41" t="str">
        <f ca="1">TRIM(Table1[[#This Row],[Location]])</f>
        <v>Taman Hot Spring Jaya</v>
      </c>
      <c r="D1631" s="3" t="s">
        <v>532</v>
      </c>
      <c r="E1631" s="21" t="s">
        <v>4</v>
      </c>
      <c r="G1631" s="99"/>
      <c r="I1631" s="9">
        <v>100</v>
      </c>
      <c r="J1631" s="106">
        <f t="shared" si="121"/>
        <v>1076.3909999999998</v>
      </c>
      <c r="M1631" s="50">
        <v>13</v>
      </c>
      <c r="N1631" s="51">
        <f t="shared" si="120"/>
        <v>1.2077406887838051</v>
      </c>
    </row>
    <row r="1632" spans="1:14" x14ac:dyDescent="0.2">
      <c r="A1632" s="3" t="s">
        <v>177</v>
      </c>
      <c r="B1632" s="3" t="s">
        <v>192</v>
      </c>
      <c r="C1632" s="41" t="str">
        <f ca="1">TRIM(Table1[[#This Row],[Location]])</f>
        <v>Taman Kuhara Jaya</v>
      </c>
      <c r="D1632" s="3" t="s">
        <v>532</v>
      </c>
      <c r="E1632" s="21" t="s">
        <v>4</v>
      </c>
      <c r="G1632" s="99"/>
      <c r="I1632" s="9">
        <v>125</v>
      </c>
      <c r="J1632" s="106">
        <f t="shared" si="121"/>
        <v>1345.48875</v>
      </c>
      <c r="M1632" s="50">
        <v>15.2</v>
      </c>
      <c r="N1632" s="51">
        <f t="shared" si="120"/>
        <v>1.4121275745779875</v>
      </c>
    </row>
    <row r="1633" spans="1:14" x14ac:dyDescent="0.2">
      <c r="A1633" s="3" t="s">
        <v>177</v>
      </c>
      <c r="B1633" s="3" t="s">
        <v>192</v>
      </c>
      <c r="C1633" s="41" t="str">
        <f ca="1">TRIM(Table1[[#This Row],[Location]])</f>
        <v>Taman Megah Jaya</v>
      </c>
      <c r="D1633" s="3" t="s">
        <v>532</v>
      </c>
      <c r="E1633" s="21" t="s">
        <v>4</v>
      </c>
      <c r="F1633" s="24"/>
      <c r="G1633" s="99"/>
      <c r="I1633" s="9">
        <v>111</v>
      </c>
      <c r="J1633" s="106">
        <f t="shared" si="121"/>
        <v>1194.7940099999998</v>
      </c>
      <c r="K1633" s="50">
        <v>13.513513513513514</v>
      </c>
      <c r="L1633" s="50">
        <v>16.216216216216218</v>
      </c>
      <c r="M1633" s="50">
        <v>14.864864864864865</v>
      </c>
      <c r="N1633" s="51">
        <f t="shared" si="120"/>
        <v>1.3809924715823136</v>
      </c>
    </row>
    <row r="1634" spans="1:14" x14ac:dyDescent="0.2">
      <c r="A1634" s="3" t="s">
        <v>177</v>
      </c>
      <c r="B1634" s="3" t="s">
        <v>192</v>
      </c>
      <c r="C1634" s="41" t="str">
        <f ca="1">TRIM(Table1[[#This Row],[Location]])</f>
        <v>Taman Tawau</v>
      </c>
      <c r="D1634" s="3" t="s">
        <v>532</v>
      </c>
      <c r="E1634" s="21" t="s">
        <v>4</v>
      </c>
      <c r="G1634" s="99"/>
      <c r="I1634" s="9">
        <v>134</v>
      </c>
      <c r="J1634" s="106">
        <f t="shared" si="121"/>
        <v>1442.36394</v>
      </c>
      <c r="M1634" s="50">
        <v>20.895522388059703</v>
      </c>
      <c r="N1634" s="51">
        <f t="shared" si="120"/>
        <v>1.941259430880973</v>
      </c>
    </row>
    <row r="1635" spans="1:14" x14ac:dyDescent="0.2">
      <c r="A1635" s="3" t="s">
        <v>177</v>
      </c>
      <c r="B1635" s="3" t="s">
        <v>194</v>
      </c>
      <c r="C1635" s="41" t="str">
        <f ca="1">TRIM(Table1[[#This Row],[Location]])</f>
        <v>Pekan Tamparuli</v>
      </c>
      <c r="D1635" s="3" t="s">
        <v>532</v>
      </c>
      <c r="E1635" s="21" t="s">
        <v>4</v>
      </c>
      <c r="G1635" s="99"/>
      <c r="I1635" s="9">
        <v>111</v>
      </c>
      <c r="J1635" s="106">
        <f t="shared" si="121"/>
        <v>1194.7940099999998</v>
      </c>
      <c r="M1635" s="50">
        <v>34.234234234234236</v>
      </c>
      <c r="N1635" s="51">
        <f t="shared" si="120"/>
        <v>3.1804675103107831</v>
      </c>
    </row>
    <row r="1636" spans="1:14" x14ac:dyDescent="0.2">
      <c r="A1636" s="3" t="s">
        <v>177</v>
      </c>
      <c r="B1636" s="3" t="s">
        <v>194</v>
      </c>
      <c r="C1636" s="41" t="str">
        <f ca="1">TRIM(Table1[[#This Row],[Location]])</f>
        <v>Plaza CKS Tuaran</v>
      </c>
      <c r="D1636" s="3" t="s">
        <v>532</v>
      </c>
      <c r="E1636" s="21" t="s">
        <v>4</v>
      </c>
      <c r="G1636" s="99"/>
      <c r="I1636" s="9">
        <v>111</v>
      </c>
      <c r="J1636" s="106">
        <f t="shared" si="121"/>
        <v>1194.7940099999998</v>
      </c>
      <c r="M1636" s="50">
        <v>27.027027027027028</v>
      </c>
      <c r="N1636" s="51">
        <f t="shared" si="120"/>
        <v>2.5108954028769341</v>
      </c>
    </row>
    <row r="1637" spans="1:14" x14ac:dyDescent="0.2">
      <c r="A1637" s="3" t="s">
        <v>177</v>
      </c>
      <c r="B1637" s="3" t="s">
        <v>194</v>
      </c>
      <c r="C1637" s="41" t="str">
        <f ca="1">TRIM(Table1[[#This Row],[Location]])</f>
        <v>Rugading Commercial Centre</v>
      </c>
      <c r="D1637" s="3" t="s">
        <v>532</v>
      </c>
      <c r="E1637" s="21" t="s">
        <v>4</v>
      </c>
      <c r="G1637" s="99"/>
      <c r="I1637" s="9">
        <v>111</v>
      </c>
      <c r="J1637" s="106">
        <f t="shared" si="121"/>
        <v>1194.7940099999998</v>
      </c>
      <c r="M1637" s="50">
        <v>23.423423423423422</v>
      </c>
      <c r="N1637" s="51">
        <f t="shared" si="120"/>
        <v>2.1761093491600092</v>
      </c>
    </row>
    <row r="1638" spans="1:14" x14ac:dyDescent="0.2">
      <c r="A1638" s="3" t="s">
        <v>177</v>
      </c>
      <c r="B1638" s="3" t="s">
        <v>194</v>
      </c>
      <c r="C1638" s="41" t="str">
        <f ca="1">TRIM(Table1[[#This Row],[Location]])</f>
        <v>Wisma Telipok Ria Phase 2</v>
      </c>
      <c r="D1638" s="3" t="s">
        <v>532</v>
      </c>
      <c r="E1638" s="21" t="s">
        <v>4</v>
      </c>
      <c r="F1638" s="24"/>
      <c r="G1638" s="99"/>
      <c r="I1638" s="9">
        <v>111</v>
      </c>
      <c r="J1638" s="106">
        <f t="shared" si="121"/>
        <v>1194.7940099999998</v>
      </c>
      <c r="K1638" s="50">
        <v>18.018018018018019</v>
      </c>
      <c r="L1638" s="50">
        <v>22.522522522522522</v>
      </c>
      <c r="M1638" s="50">
        <v>20.27027027027027</v>
      </c>
      <c r="N1638" s="51">
        <f t="shared" si="120"/>
        <v>1.8831715521577004</v>
      </c>
    </row>
    <row r="1639" spans="1:14" x14ac:dyDescent="0.2">
      <c r="A1639" s="3" t="s">
        <v>177</v>
      </c>
      <c r="B1639" s="3" t="s">
        <v>195</v>
      </c>
      <c r="C1639" s="41" t="str">
        <f ca="1">TRIM(Table1[[#This Row],[Location]])</f>
        <v>Kimanis Centro</v>
      </c>
      <c r="D1639" s="3" t="s">
        <v>532</v>
      </c>
      <c r="E1639" s="21" t="s">
        <v>4</v>
      </c>
      <c r="G1639" s="99"/>
      <c r="I1639" s="9">
        <v>84</v>
      </c>
      <c r="J1639" s="106">
        <f t="shared" si="121"/>
        <v>904.16843999999992</v>
      </c>
      <c r="M1639" s="50">
        <v>27.38095238095238</v>
      </c>
      <c r="N1639" s="51">
        <f t="shared" si="120"/>
        <v>2.5437761760098461</v>
      </c>
    </row>
    <row r="1640" spans="1:14" x14ac:dyDescent="0.2">
      <c r="A1640" s="3" t="s">
        <v>177</v>
      </c>
      <c r="B1640" s="3" t="s">
        <v>192</v>
      </c>
      <c r="C1640" s="41" t="str">
        <f ca="1">TRIM(Table1[[#This Row],[Location]])</f>
        <v>Bandar Sri Indah</v>
      </c>
      <c r="D1640" s="3" t="s">
        <v>533</v>
      </c>
      <c r="E1640" s="21" t="s">
        <v>4</v>
      </c>
      <c r="F1640" s="24"/>
      <c r="G1640" s="99"/>
      <c r="I1640" s="9">
        <v>139</v>
      </c>
      <c r="J1640" s="106">
        <f t="shared" si="121"/>
        <v>1496.1834899999999</v>
      </c>
      <c r="K1640" s="50">
        <v>6.4748201438848918</v>
      </c>
      <c r="L1640" s="50">
        <v>9.3525179856115113</v>
      </c>
      <c r="M1640" s="50">
        <v>7.9136690647482011</v>
      </c>
      <c r="N1640" s="51">
        <f t="shared" si="120"/>
        <v>0.73520462515892948</v>
      </c>
    </row>
    <row r="1641" spans="1:14" x14ac:dyDescent="0.2">
      <c r="A1641" s="3" t="s">
        <v>177</v>
      </c>
      <c r="B1641" s="3" t="s">
        <v>192</v>
      </c>
      <c r="C1641" s="41" t="str">
        <f ca="1">TRIM(Table1[[#This Row],[Location]])</f>
        <v>Merotai Besar</v>
      </c>
      <c r="D1641" s="3" t="s">
        <v>533</v>
      </c>
      <c r="E1641" s="21" t="s">
        <v>4</v>
      </c>
      <c r="G1641" s="99"/>
      <c r="I1641" s="9">
        <v>118</v>
      </c>
      <c r="J1641" s="106">
        <f t="shared" si="121"/>
        <v>1270.1413799999998</v>
      </c>
      <c r="M1641" s="50">
        <v>16.949152542372882</v>
      </c>
      <c r="N1641" s="51">
        <f t="shared" si="120"/>
        <v>1.5746293204482467</v>
      </c>
    </row>
    <row r="1642" spans="1:14" x14ac:dyDescent="0.2">
      <c r="A1642" s="3" t="s">
        <v>177</v>
      </c>
      <c r="B1642" s="3" t="s">
        <v>192</v>
      </c>
      <c r="C1642" s="41" t="str">
        <f ca="1">TRIM(Table1[[#This Row],[Location]])</f>
        <v>Taman Sawit</v>
      </c>
      <c r="D1642" s="3" t="s">
        <v>533</v>
      </c>
      <c r="E1642" s="21" t="s">
        <v>4</v>
      </c>
      <c r="F1642" s="24"/>
      <c r="G1642" s="99"/>
      <c r="I1642" s="9">
        <v>104</v>
      </c>
      <c r="J1642" s="106">
        <f t="shared" si="121"/>
        <v>1119.4466399999999</v>
      </c>
      <c r="K1642" s="50">
        <v>15.384615384615385</v>
      </c>
      <c r="L1642" s="50">
        <v>21.153846153846153</v>
      </c>
      <c r="M1642" s="50">
        <v>18.26923076923077</v>
      </c>
      <c r="N1642" s="51">
        <f t="shared" si="120"/>
        <v>1.6972687194446967</v>
      </c>
    </row>
    <row r="1643" spans="1:14" x14ac:dyDescent="0.2">
      <c r="A1643" s="3" t="s">
        <v>177</v>
      </c>
      <c r="B1643" s="3" t="s">
        <v>192</v>
      </c>
      <c r="C1643" s="41" t="str">
        <f ca="1">TRIM(Table1[[#This Row],[Location]])</f>
        <v>Taman Sejati</v>
      </c>
      <c r="D1643" s="3" t="s">
        <v>533</v>
      </c>
      <c r="E1643" s="21" t="s">
        <v>4</v>
      </c>
      <c r="G1643" s="99"/>
      <c r="I1643" s="9">
        <v>110</v>
      </c>
      <c r="J1643" s="106">
        <f t="shared" si="121"/>
        <v>1184.0300999999999</v>
      </c>
      <c r="M1643" s="50">
        <v>31.818181818181817</v>
      </c>
      <c r="N1643" s="51">
        <f t="shared" si="120"/>
        <v>2.956008678841481</v>
      </c>
    </row>
    <row r="1644" spans="1:14" x14ac:dyDescent="0.2">
      <c r="A1644" s="3" t="s">
        <v>177</v>
      </c>
      <c r="B1644" s="3" t="s">
        <v>194</v>
      </c>
      <c r="C1644" s="41" t="str">
        <f ca="1">TRIM(Table1[[#This Row],[Location]])</f>
        <v>D'Sri Gayang</v>
      </c>
      <c r="D1644" s="3" t="s">
        <v>533</v>
      </c>
      <c r="E1644" s="21" t="s">
        <v>4</v>
      </c>
      <c r="G1644" s="9"/>
      <c r="H1644" s="9"/>
      <c r="I1644" s="9">
        <v>104</v>
      </c>
      <c r="J1644" s="106">
        <f t="shared" si="121"/>
        <v>1119.4466399999999</v>
      </c>
      <c r="M1644" s="50">
        <v>8.6538461538461533</v>
      </c>
      <c r="N1644" s="51">
        <f t="shared" si="120"/>
        <v>0.80396939342117202</v>
      </c>
    </row>
    <row r="1645" spans="1:14" x14ac:dyDescent="0.2">
      <c r="A1645" s="3" t="s">
        <v>177</v>
      </c>
      <c r="B1645" s="29" t="s">
        <v>179</v>
      </c>
      <c r="C1645" s="73" t="str">
        <f ca="1">TRIM(Table1[[#This Row],[Location]])</f>
        <v>Keningau Mall</v>
      </c>
      <c r="D1645" s="25" t="s">
        <v>531</v>
      </c>
      <c r="E1645" s="30" t="s">
        <v>5</v>
      </c>
      <c r="F1645" s="8" t="s">
        <v>43</v>
      </c>
      <c r="G1645" s="9">
        <v>15</v>
      </c>
      <c r="H1645" s="9">
        <v>27</v>
      </c>
      <c r="I1645" s="96">
        <v>21</v>
      </c>
      <c r="J1645" s="106">
        <f t="shared" si="121"/>
        <v>226.04210999999998</v>
      </c>
      <c r="K1645" s="50">
        <v>81.48</v>
      </c>
      <c r="L1645" s="50">
        <v>136.47</v>
      </c>
      <c r="M1645" s="50">
        <v>108.97499999999999</v>
      </c>
      <c r="N1645" s="51">
        <f t="shared" si="120"/>
        <v>10.124118581555013</v>
      </c>
    </row>
    <row r="1646" spans="1:14" x14ac:dyDescent="0.2">
      <c r="A1646" s="3" t="s">
        <v>177</v>
      </c>
      <c r="B1646" s="29" t="s">
        <v>179</v>
      </c>
      <c r="C1646" s="73" t="str">
        <f ca="1">TRIM(Table1[[#This Row],[Location]])</f>
        <v>Keningau Mall</v>
      </c>
      <c r="D1646" s="25" t="s">
        <v>531</v>
      </c>
      <c r="E1646" s="30" t="s">
        <v>5</v>
      </c>
      <c r="F1646" s="8" t="s">
        <v>43</v>
      </c>
      <c r="G1646" s="9"/>
      <c r="H1646" s="9"/>
      <c r="I1646" s="9">
        <v>150</v>
      </c>
      <c r="J1646" s="106">
        <f t="shared" si="121"/>
        <v>1614.5864999999999</v>
      </c>
      <c r="K1646" s="50">
        <v>56.79</v>
      </c>
      <c r="L1646" s="50">
        <v>58.99</v>
      </c>
      <c r="M1646" s="50">
        <v>57.89</v>
      </c>
      <c r="N1646" s="51">
        <f t="shared" si="120"/>
        <v>5.3781621902841907</v>
      </c>
    </row>
    <row r="1647" spans="1:14" x14ac:dyDescent="0.2">
      <c r="A1647" s="3" t="s">
        <v>177</v>
      </c>
      <c r="B1647" s="29" t="s">
        <v>179</v>
      </c>
      <c r="C1647" s="73" t="str">
        <f ca="1">TRIM(Table1[[#This Row],[Location]])</f>
        <v>Keningau Mall</v>
      </c>
      <c r="D1647" s="25" t="s">
        <v>531</v>
      </c>
      <c r="E1647" s="30" t="s">
        <v>5</v>
      </c>
      <c r="F1647" s="8" t="s">
        <v>43</v>
      </c>
      <c r="G1647" s="9"/>
      <c r="H1647" s="9"/>
      <c r="I1647" s="9">
        <v>1379</v>
      </c>
      <c r="J1647" s="106">
        <f t="shared" si="121"/>
        <v>14843.431889999998</v>
      </c>
      <c r="M1647" s="50">
        <v>20.88</v>
      </c>
      <c r="N1647" s="51">
        <f t="shared" si="120"/>
        <v>1.9398173524466038</v>
      </c>
    </row>
    <row r="1648" spans="1:14" x14ac:dyDescent="0.2">
      <c r="A1648" s="3" t="s">
        <v>177</v>
      </c>
      <c r="B1648" s="29" t="s">
        <v>179</v>
      </c>
      <c r="C1648" s="73" t="str">
        <f ca="1">TRIM(Table1[[#This Row],[Location]])</f>
        <v>Keningau Mall</v>
      </c>
      <c r="D1648" s="25" t="s">
        <v>531</v>
      </c>
      <c r="E1648" s="30" t="s">
        <v>5</v>
      </c>
      <c r="F1648" s="8">
        <v>1</v>
      </c>
      <c r="G1648" s="9">
        <v>10</v>
      </c>
      <c r="H1648" s="9">
        <v>46</v>
      </c>
      <c r="I1648" s="9">
        <v>28</v>
      </c>
      <c r="J1648" s="106">
        <f t="shared" si="121"/>
        <v>301.38947999999999</v>
      </c>
      <c r="K1648" s="50">
        <v>40</v>
      </c>
      <c r="L1648" s="50">
        <v>66.67</v>
      </c>
      <c r="M1648" s="50">
        <v>53.335000000000001</v>
      </c>
      <c r="N1648" s="51">
        <f t="shared" si="120"/>
        <v>4.9549884335603265</v>
      </c>
    </row>
    <row r="1649" spans="1:14" x14ac:dyDescent="0.2">
      <c r="A1649" s="3" t="s">
        <v>177</v>
      </c>
      <c r="B1649" s="29" t="s">
        <v>179</v>
      </c>
      <c r="C1649" s="73" t="str">
        <f ca="1">TRIM(Table1[[#This Row],[Location]])</f>
        <v>Keningau Mall</v>
      </c>
      <c r="D1649" s="25" t="s">
        <v>531</v>
      </c>
      <c r="E1649" s="30" t="s">
        <v>5</v>
      </c>
      <c r="F1649" s="8">
        <v>1</v>
      </c>
      <c r="G1649" s="9"/>
      <c r="H1649" s="9"/>
      <c r="I1649" s="9">
        <v>1120</v>
      </c>
      <c r="J1649" s="106">
        <f t="shared" si="121"/>
        <v>12055.579199999998</v>
      </c>
      <c r="M1649" s="50">
        <v>20.88</v>
      </c>
      <c r="N1649" s="51">
        <f t="shared" si="120"/>
        <v>1.9398173524466038</v>
      </c>
    </row>
    <row r="1650" spans="1:14" x14ac:dyDescent="0.2">
      <c r="A1650" s="3" t="s">
        <v>177</v>
      </c>
      <c r="B1650" s="29" t="s">
        <v>179</v>
      </c>
      <c r="C1650" s="73" t="str">
        <f ca="1">TRIM(Table1[[#This Row],[Location]])</f>
        <v>Keningau Mall</v>
      </c>
      <c r="D1650" s="25" t="s">
        <v>531</v>
      </c>
      <c r="E1650" s="30" t="s">
        <v>5</v>
      </c>
      <c r="F1650" s="8">
        <v>3</v>
      </c>
      <c r="G1650" s="9">
        <v>16</v>
      </c>
      <c r="H1650" s="9">
        <v>70</v>
      </c>
      <c r="I1650" s="9">
        <v>43</v>
      </c>
      <c r="J1650" s="106">
        <f t="shared" si="121"/>
        <v>462.84812999999997</v>
      </c>
      <c r="K1650" s="50">
        <v>26.85</v>
      </c>
      <c r="L1650" s="50">
        <v>81.64</v>
      </c>
      <c r="M1650" s="50">
        <v>54.245000000000005</v>
      </c>
      <c r="N1650" s="51">
        <f t="shared" si="120"/>
        <v>5.0395302817751935</v>
      </c>
    </row>
    <row r="1651" spans="1:14" x14ac:dyDescent="0.2">
      <c r="A1651" s="3" t="s">
        <v>177</v>
      </c>
      <c r="B1651" s="29" t="s">
        <v>8</v>
      </c>
      <c r="C1651" s="73" t="str">
        <f ca="1">TRIM(Table1[[#This Row],[Location]])</f>
        <v>Centre Point</v>
      </c>
      <c r="D1651" s="25" t="s">
        <v>531</v>
      </c>
      <c r="E1651" s="30" t="s">
        <v>5</v>
      </c>
      <c r="F1651" s="8" t="s">
        <v>44</v>
      </c>
      <c r="G1651" s="9">
        <v>40</v>
      </c>
      <c r="H1651" s="9">
        <v>544</v>
      </c>
      <c r="I1651" s="9">
        <v>292</v>
      </c>
      <c r="J1651" s="106">
        <f t="shared" si="121"/>
        <v>3143.0617199999997</v>
      </c>
      <c r="K1651" s="50">
        <v>94.41</v>
      </c>
      <c r="L1651" s="50">
        <v>107.37</v>
      </c>
      <c r="M1651" s="50">
        <v>100.89</v>
      </c>
      <c r="N1651" s="51">
        <f t="shared" si="120"/>
        <v>9.3729967762613935</v>
      </c>
    </row>
    <row r="1652" spans="1:14" x14ac:dyDescent="0.2">
      <c r="A1652" s="3" t="s">
        <v>177</v>
      </c>
      <c r="B1652" s="29" t="s">
        <v>8</v>
      </c>
      <c r="C1652" s="73" t="str">
        <f ca="1">TRIM(Table1[[#This Row],[Location]])</f>
        <v>Centre Point</v>
      </c>
      <c r="D1652" s="25" t="s">
        <v>531</v>
      </c>
      <c r="E1652" s="30" t="s">
        <v>5</v>
      </c>
      <c r="F1652" s="8" t="s">
        <v>44</v>
      </c>
      <c r="G1652" s="9">
        <v>13</v>
      </c>
      <c r="H1652" s="9">
        <v>16</v>
      </c>
      <c r="I1652" s="9">
        <v>14.5</v>
      </c>
      <c r="J1652" s="106">
        <f t="shared" si="121"/>
        <v>156.076695</v>
      </c>
      <c r="K1652" s="50">
        <v>307.69</v>
      </c>
      <c r="L1652" s="50">
        <v>357.47</v>
      </c>
      <c r="M1652" s="50">
        <v>332.58000000000004</v>
      </c>
      <c r="N1652" s="51">
        <f t="shared" si="120"/>
        <v>30.897722944285999</v>
      </c>
    </row>
    <row r="1653" spans="1:14" x14ac:dyDescent="0.2">
      <c r="A1653" s="3" t="s">
        <v>177</v>
      </c>
      <c r="B1653" s="29" t="s">
        <v>8</v>
      </c>
      <c r="C1653" s="73" t="str">
        <f ca="1">TRIM(Table1[[#This Row],[Location]])</f>
        <v>Centre Point</v>
      </c>
      <c r="D1653" s="25" t="s">
        <v>531</v>
      </c>
      <c r="E1653" s="30" t="s">
        <v>5</v>
      </c>
      <c r="F1653" s="8" t="s">
        <v>118</v>
      </c>
      <c r="G1653" s="9">
        <v>11</v>
      </c>
      <c r="H1653" s="9">
        <v>75</v>
      </c>
      <c r="I1653" s="9">
        <v>43</v>
      </c>
      <c r="J1653" s="106">
        <f t="shared" si="121"/>
        <v>462.84812999999997</v>
      </c>
      <c r="K1653" s="50">
        <v>104.14</v>
      </c>
      <c r="L1653" s="50">
        <v>184.21</v>
      </c>
      <c r="M1653" s="50">
        <v>144.17500000000001</v>
      </c>
      <c r="N1653" s="51">
        <f t="shared" si="120"/>
        <v>13.394308754261933</v>
      </c>
    </row>
    <row r="1654" spans="1:14" x14ac:dyDescent="0.2">
      <c r="A1654" s="3" t="s">
        <v>177</v>
      </c>
      <c r="B1654" s="29" t="s">
        <v>8</v>
      </c>
      <c r="C1654" s="73" t="str">
        <f ca="1">TRIM(Table1[[#This Row],[Location]])</f>
        <v>Centre Point</v>
      </c>
      <c r="D1654" s="25" t="s">
        <v>531</v>
      </c>
      <c r="E1654" s="30" t="s">
        <v>5</v>
      </c>
      <c r="F1654" s="8" t="s">
        <v>118</v>
      </c>
      <c r="G1654" s="9">
        <v>19</v>
      </c>
      <c r="H1654" s="9">
        <v>74</v>
      </c>
      <c r="I1654" s="9">
        <v>46.5</v>
      </c>
      <c r="J1654" s="106">
        <f t="shared" si="121"/>
        <v>500.52181499999995</v>
      </c>
      <c r="K1654" s="50">
        <v>204.55</v>
      </c>
      <c r="L1654" s="50">
        <v>297.97000000000003</v>
      </c>
      <c r="M1654" s="50">
        <v>251.26000000000002</v>
      </c>
      <c r="N1654" s="51">
        <f t="shared" si="120"/>
        <v>23.342840420293761</v>
      </c>
    </row>
    <row r="1655" spans="1:14" x14ac:dyDescent="0.2">
      <c r="A1655" s="3" t="s">
        <v>177</v>
      </c>
      <c r="B1655" s="29" t="s">
        <v>8</v>
      </c>
      <c r="C1655" s="73" t="str">
        <f ca="1">TRIM(Table1[[#This Row],[Location]])</f>
        <v>Centre Point</v>
      </c>
      <c r="D1655" s="25" t="s">
        <v>531</v>
      </c>
      <c r="E1655" s="30" t="s">
        <v>5</v>
      </c>
      <c r="F1655" s="8">
        <v>1</v>
      </c>
      <c r="G1655" s="9">
        <v>16</v>
      </c>
      <c r="H1655" s="9">
        <v>72</v>
      </c>
      <c r="I1655" s="9">
        <v>44</v>
      </c>
      <c r="J1655" s="106">
        <f t="shared" si="121"/>
        <v>473.61203999999998</v>
      </c>
      <c r="M1655" s="50">
        <v>86.78</v>
      </c>
      <c r="N1655" s="51">
        <f t="shared" si="120"/>
        <v>8.0621336132814321</v>
      </c>
    </row>
    <row r="1656" spans="1:14" x14ac:dyDescent="0.2">
      <c r="A1656" s="3" t="s">
        <v>177</v>
      </c>
      <c r="B1656" s="29" t="s">
        <v>8</v>
      </c>
      <c r="C1656" s="73" t="str">
        <f ca="1">TRIM(Table1[[#This Row],[Location]])</f>
        <v>Centre Point</v>
      </c>
      <c r="D1656" s="25" t="s">
        <v>531</v>
      </c>
      <c r="E1656" s="30" t="s">
        <v>5</v>
      </c>
      <c r="F1656" s="8">
        <v>2</v>
      </c>
      <c r="G1656" s="9"/>
      <c r="H1656" s="9"/>
      <c r="I1656" s="9">
        <v>60</v>
      </c>
      <c r="J1656" s="106">
        <f t="shared" si="121"/>
        <v>645.83459999999991</v>
      </c>
      <c r="K1656" s="50">
        <v>35.630000000000003</v>
      </c>
      <c r="L1656" s="50">
        <v>43.11</v>
      </c>
      <c r="M1656" s="50">
        <v>39.370000000000005</v>
      </c>
      <c r="N1656" s="51">
        <f t="shared" si="120"/>
        <v>3.657596224416801</v>
      </c>
    </row>
    <row r="1657" spans="1:14" x14ac:dyDescent="0.2">
      <c r="A1657" s="3" t="s">
        <v>177</v>
      </c>
      <c r="B1657" s="29" t="s">
        <v>8</v>
      </c>
      <c r="C1657" s="73" t="str">
        <f ca="1">TRIM(Table1[[#This Row],[Location]])</f>
        <v>Centre Point</v>
      </c>
      <c r="D1657" s="25" t="s">
        <v>531</v>
      </c>
      <c r="E1657" s="30" t="s">
        <v>5</v>
      </c>
      <c r="F1657" s="8">
        <v>2</v>
      </c>
      <c r="G1657" s="9">
        <v>15</v>
      </c>
      <c r="H1657" s="9">
        <v>39</v>
      </c>
      <c r="I1657" s="9">
        <v>27</v>
      </c>
      <c r="J1657" s="106">
        <f t="shared" si="121"/>
        <v>290.62556999999998</v>
      </c>
      <c r="K1657" s="50">
        <v>126.5</v>
      </c>
      <c r="L1657" s="50">
        <v>153.85</v>
      </c>
      <c r="M1657" s="50">
        <v>140.17500000000001</v>
      </c>
      <c r="N1657" s="51">
        <f t="shared" si="120"/>
        <v>13.022696234636147</v>
      </c>
    </row>
    <row r="1658" spans="1:14" x14ac:dyDescent="0.2">
      <c r="A1658" s="3" t="s">
        <v>177</v>
      </c>
      <c r="B1658" s="29" t="s">
        <v>8</v>
      </c>
      <c r="C1658" s="73" t="str">
        <f ca="1">TRIM(Table1[[#This Row],[Location]])</f>
        <v>Centre Point</v>
      </c>
      <c r="D1658" s="25" t="s">
        <v>531</v>
      </c>
      <c r="E1658" s="30" t="s">
        <v>5</v>
      </c>
      <c r="F1658" s="8">
        <v>2</v>
      </c>
      <c r="G1658" s="9"/>
      <c r="H1658" s="9"/>
      <c r="I1658" s="9">
        <v>332</v>
      </c>
      <c r="J1658" s="106">
        <f t="shared" si="121"/>
        <v>3573.6181199999996</v>
      </c>
      <c r="M1658" s="50">
        <v>58.49</v>
      </c>
      <c r="N1658" s="51">
        <f t="shared" si="120"/>
        <v>5.4339040682280588</v>
      </c>
    </row>
    <row r="1659" spans="1:14" x14ac:dyDescent="0.2">
      <c r="A1659" s="3" t="s">
        <v>177</v>
      </c>
      <c r="B1659" s="29" t="s">
        <v>8</v>
      </c>
      <c r="C1659" s="73" t="str">
        <f ca="1">TRIM(Table1[[#This Row],[Location]])</f>
        <v>Centre Point</v>
      </c>
      <c r="D1659" s="25" t="s">
        <v>531</v>
      </c>
      <c r="E1659" s="30" t="s">
        <v>5</v>
      </c>
      <c r="F1659" s="8">
        <v>3</v>
      </c>
      <c r="G1659" s="9">
        <v>27</v>
      </c>
      <c r="H1659" s="9">
        <v>111</v>
      </c>
      <c r="I1659" s="9">
        <v>69</v>
      </c>
      <c r="J1659" s="106">
        <f t="shared" si="121"/>
        <v>742.70979</v>
      </c>
      <c r="K1659" s="50">
        <v>27.54</v>
      </c>
      <c r="L1659" s="50">
        <v>75.75</v>
      </c>
      <c r="M1659" s="50">
        <v>51.644999999999996</v>
      </c>
      <c r="N1659" s="51">
        <f t="shared" si="120"/>
        <v>4.797982144018432</v>
      </c>
    </row>
    <row r="1660" spans="1:14" x14ac:dyDescent="0.2">
      <c r="A1660" s="3" t="s">
        <v>177</v>
      </c>
      <c r="B1660" s="29" t="s">
        <v>8</v>
      </c>
      <c r="C1660" s="73" t="str">
        <f ca="1">TRIM(Table1[[#This Row],[Location]])</f>
        <v>Centre Point</v>
      </c>
      <c r="D1660" s="25" t="s">
        <v>531</v>
      </c>
      <c r="E1660" s="30" t="s">
        <v>5</v>
      </c>
      <c r="F1660" s="8">
        <v>3</v>
      </c>
      <c r="G1660" s="9"/>
      <c r="H1660" s="9"/>
      <c r="I1660" s="9">
        <v>210</v>
      </c>
      <c r="J1660" s="106">
        <f t="shared" si="121"/>
        <v>2260.4211</v>
      </c>
      <c r="M1660" s="50">
        <v>56.13</v>
      </c>
      <c r="N1660" s="51">
        <f t="shared" si="120"/>
        <v>5.214652681648845</v>
      </c>
    </row>
    <row r="1661" spans="1:14" x14ac:dyDescent="0.2">
      <c r="A1661" s="3" t="s">
        <v>177</v>
      </c>
      <c r="B1661" s="29" t="s">
        <v>8</v>
      </c>
      <c r="C1661" s="73" t="str">
        <f ca="1">TRIM(Table1[[#This Row],[Location]])</f>
        <v>Centre Point</v>
      </c>
      <c r="D1661" s="25" t="s">
        <v>531</v>
      </c>
      <c r="E1661" s="30" t="s">
        <v>5</v>
      </c>
      <c r="F1661" s="8">
        <v>3</v>
      </c>
      <c r="G1661" s="9"/>
      <c r="H1661" s="9"/>
      <c r="I1661" s="9">
        <v>1084</v>
      </c>
      <c r="J1661" s="106">
        <f t="shared" si="121"/>
        <v>11668.078439999999</v>
      </c>
      <c r="M1661" s="50">
        <v>45.43</v>
      </c>
      <c r="N1661" s="51">
        <f t="shared" si="120"/>
        <v>4.220589191649867</v>
      </c>
    </row>
    <row r="1662" spans="1:14" x14ac:dyDescent="0.2">
      <c r="A1662" s="3" t="s">
        <v>177</v>
      </c>
      <c r="B1662" s="29" t="s">
        <v>8</v>
      </c>
      <c r="C1662" s="73" t="str">
        <f ca="1">TRIM(Table1[[#This Row],[Location]])</f>
        <v>Centre Point</v>
      </c>
      <c r="D1662" s="25" t="s">
        <v>531</v>
      </c>
      <c r="E1662" s="30" t="s">
        <v>5</v>
      </c>
      <c r="F1662" s="8">
        <v>4</v>
      </c>
      <c r="G1662" s="9">
        <v>71</v>
      </c>
      <c r="H1662" s="9">
        <v>180</v>
      </c>
      <c r="I1662" s="9">
        <v>125.5</v>
      </c>
      <c r="J1662" s="106">
        <f t="shared" si="121"/>
        <v>1350.8707049999998</v>
      </c>
      <c r="K1662" s="50">
        <v>69.13</v>
      </c>
      <c r="L1662" s="50">
        <v>96.55</v>
      </c>
      <c r="M1662" s="50">
        <v>82.84</v>
      </c>
      <c r="N1662" s="51">
        <f t="shared" ref="N1662:N1725" si="122">M1662/10.7639</f>
        <v>7.6960952814500327</v>
      </c>
    </row>
    <row r="1663" spans="1:14" x14ac:dyDescent="0.2">
      <c r="A1663" s="3" t="s">
        <v>177</v>
      </c>
      <c r="B1663" s="29" t="s">
        <v>8</v>
      </c>
      <c r="C1663" s="73" t="str">
        <f ca="1">TRIM(Table1[[#This Row],[Location]])</f>
        <v>Centre Point</v>
      </c>
      <c r="D1663" s="25" t="s">
        <v>531</v>
      </c>
      <c r="E1663" s="30" t="s">
        <v>5</v>
      </c>
      <c r="F1663" s="8">
        <v>4</v>
      </c>
      <c r="G1663" s="9">
        <v>231</v>
      </c>
      <c r="H1663" s="9">
        <v>272</v>
      </c>
      <c r="I1663" s="9">
        <v>251.5</v>
      </c>
      <c r="J1663" s="106">
        <f t="shared" si="121"/>
        <v>2707.1233649999999</v>
      </c>
      <c r="K1663" s="50">
        <v>29.56</v>
      </c>
      <c r="L1663" s="50">
        <v>65.48</v>
      </c>
      <c r="M1663" s="50">
        <v>47.52</v>
      </c>
      <c r="N1663" s="51">
        <f t="shared" si="122"/>
        <v>4.4147567331543405</v>
      </c>
    </row>
    <row r="1664" spans="1:14" x14ac:dyDescent="0.2">
      <c r="A1664" s="3" t="s">
        <v>177</v>
      </c>
      <c r="B1664" s="29" t="s">
        <v>8</v>
      </c>
      <c r="C1664" s="73" t="str">
        <f ca="1">TRIM(Table1[[#This Row],[Location]])</f>
        <v>Centre Point</v>
      </c>
      <c r="D1664" s="25" t="s">
        <v>531</v>
      </c>
      <c r="E1664" s="30" t="s">
        <v>5</v>
      </c>
      <c r="F1664" s="8">
        <v>5</v>
      </c>
      <c r="G1664" s="9"/>
      <c r="H1664" s="9"/>
      <c r="I1664" s="9">
        <v>174</v>
      </c>
      <c r="J1664" s="106">
        <f t="shared" si="121"/>
        <v>1872.9203399999999</v>
      </c>
      <c r="M1664" s="50">
        <v>14.37</v>
      </c>
      <c r="N1664" s="51">
        <f t="shared" si="122"/>
        <v>1.3350179767556369</v>
      </c>
    </row>
    <row r="1665" spans="1:14" x14ac:dyDescent="0.2">
      <c r="A1665" s="3" t="s">
        <v>177</v>
      </c>
      <c r="B1665" s="29" t="s">
        <v>8</v>
      </c>
      <c r="C1665" s="73" t="str">
        <f ca="1">TRIM(Table1[[#This Row],[Location]])</f>
        <v>Imago Shopping Mall</v>
      </c>
      <c r="D1665" s="25" t="s">
        <v>531</v>
      </c>
      <c r="E1665" s="30" t="s">
        <v>5</v>
      </c>
      <c r="F1665" s="8" t="s">
        <v>44</v>
      </c>
      <c r="G1665" s="9">
        <v>30</v>
      </c>
      <c r="H1665" s="9">
        <v>77</v>
      </c>
      <c r="I1665" s="9">
        <v>53.5</v>
      </c>
      <c r="J1665" s="106">
        <f t="shared" si="121"/>
        <v>575.8691849999999</v>
      </c>
      <c r="K1665" s="50">
        <v>64.59</v>
      </c>
      <c r="L1665" s="50">
        <v>113.02</v>
      </c>
      <c r="M1665" s="50">
        <v>88.805000000000007</v>
      </c>
      <c r="N1665" s="51">
        <f t="shared" si="122"/>
        <v>8.2502624513419871</v>
      </c>
    </row>
    <row r="1666" spans="1:14" x14ac:dyDescent="0.2">
      <c r="A1666" s="3" t="s">
        <v>177</v>
      </c>
      <c r="B1666" s="29" t="s">
        <v>8</v>
      </c>
      <c r="C1666" s="73" t="str">
        <f ca="1">TRIM(Table1[[#This Row],[Location]])</f>
        <v>Imago Shopping Mall</v>
      </c>
      <c r="D1666" s="25" t="s">
        <v>531</v>
      </c>
      <c r="E1666" s="30" t="s">
        <v>5</v>
      </c>
      <c r="F1666" s="8" t="s">
        <v>44</v>
      </c>
      <c r="G1666" s="9">
        <v>144</v>
      </c>
      <c r="H1666" s="9">
        <v>291</v>
      </c>
      <c r="I1666" s="9">
        <v>217.5</v>
      </c>
      <c r="J1666" s="106">
        <f t="shared" si="121"/>
        <v>2341.1504249999998</v>
      </c>
      <c r="K1666" s="50">
        <v>37.67</v>
      </c>
      <c r="L1666" s="50">
        <v>64.59</v>
      </c>
      <c r="M1666" s="50">
        <v>51.13</v>
      </c>
      <c r="N1666" s="51">
        <f t="shared" si="122"/>
        <v>4.7501370321166121</v>
      </c>
    </row>
    <row r="1667" spans="1:14" x14ac:dyDescent="0.2">
      <c r="A1667" s="3" t="s">
        <v>177</v>
      </c>
      <c r="B1667" s="29" t="s">
        <v>8</v>
      </c>
      <c r="C1667" s="73" t="str">
        <f ca="1">TRIM(Table1[[#This Row],[Location]])</f>
        <v>Imago Shopping Mall</v>
      </c>
      <c r="D1667" s="25" t="s">
        <v>531</v>
      </c>
      <c r="E1667" s="30" t="s">
        <v>5</v>
      </c>
      <c r="F1667" s="8" t="s">
        <v>118</v>
      </c>
      <c r="G1667" s="9">
        <v>65</v>
      </c>
      <c r="H1667" s="9">
        <v>233</v>
      </c>
      <c r="I1667" s="9">
        <v>149</v>
      </c>
      <c r="J1667" s="106">
        <f t="shared" si="121"/>
        <v>1603.82259</v>
      </c>
      <c r="K1667" s="50">
        <v>59.2</v>
      </c>
      <c r="L1667" s="50">
        <v>161.46</v>
      </c>
      <c r="M1667" s="50">
        <v>110.33000000000001</v>
      </c>
      <c r="N1667" s="51">
        <f t="shared" si="122"/>
        <v>10.250002322578249</v>
      </c>
    </row>
    <row r="1668" spans="1:14" x14ac:dyDescent="0.2">
      <c r="A1668" s="3" t="s">
        <v>177</v>
      </c>
      <c r="B1668" s="29" t="s">
        <v>8</v>
      </c>
      <c r="C1668" s="73" t="str">
        <f ca="1">TRIM(Table1[[#This Row],[Location]])</f>
        <v>Imago Shopping Mall</v>
      </c>
      <c r="D1668" s="25" t="s">
        <v>531</v>
      </c>
      <c r="E1668" s="30" t="s">
        <v>5</v>
      </c>
      <c r="F1668" s="8" t="s">
        <v>118</v>
      </c>
      <c r="G1668" s="9">
        <v>317</v>
      </c>
      <c r="H1668" s="9">
        <v>908</v>
      </c>
      <c r="I1668" s="9">
        <v>612.5</v>
      </c>
      <c r="J1668" s="106">
        <f t="shared" si="121"/>
        <v>6592.894875</v>
      </c>
      <c r="K1668" s="50">
        <v>29.91</v>
      </c>
      <c r="L1668" s="50">
        <v>59.2</v>
      </c>
      <c r="M1668" s="50">
        <v>44.555</v>
      </c>
      <c r="N1668" s="51">
        <f t="shared" si="122"/>
        <v>4.1392989529817257</v>
      </c>
    </row>
    <row r="1669" spans="1:14" x14ac:dyDescent="0.2">
      <c r="A1669" s="3" t="s">
        <v>177</v>
      </c>
      <c r="B1669" s="29" t="s">
        <v>8</v>
      </c>
      <c r="C1669" s="73" t="str">
        <f ca="1">TRIM(Table1[[#This Row],[Location]])</f>
        <v>Imago Shopping Mall</v>
      </c>
      <c r="D1669" s="25" t="s">
        <v>531</v>
      </c>
      <c r="E1669" s="30" t="s">
        <v>5</v>
      </c>
      <c r="F1669" s="8">
        <v>1</v>
      </c>
      <c r="G1669" s="9">
        <v>49</v>
      </c>
      <c r="H1669" s="9">
        <v>145</v>
      </c>
      <c r="I1669" s="9">
        <v>97</v>
      </c>
      <c r="J1669" s="106">
        <f t="shared" si="121"/>
        <v>1044.0992699999999</v>
      </c>
      <c r="K1669" s="50">
        <v>59.2</v>
      </c>
      <c r="L1669" s="50">
        <v>134.55000000000001</v>
      </c>
      <c r="M1669" s="50">
        <v>96.875</v>
      </c>
      <c r="N1669" s="51">
        <f t="shared" si="122"/>
        <v>8.99999070968701</v>
      </c>
    </row>
    <row r="1670" spans="1:14" x14ac:dyDescent="0.2">
      <c r="A1670" s="3" t="s">
        <v>177</v>
      </c>
      <c r="B1670" s="29" t="s">
        <v>8</v>
      </c>
      <c r="C1670" s="73" t="str">
        <f ca="1">TRIM(Table1[[#This Row],[Location]])</f>
        <v>Imago Shopping Mall</v>
      </c>
      <c r="D1670" s="25" t="s">
        <v>531</v>
      </c>
      <c r="E1670" s="30" t="s">
        <v>5</v>
      </c>
      <c r="F1670" s="8">
        <v>1</v>
      </c>
      <c r="G1670" s="9">
        <v>252</v>
      </c>
      <c r="H1670" s="9">
        <v>493</v>
      </c>
      <c r="I1670" s="9">
        <v>372.5</v>
      </c>
      <c r="J1670" s="106">
        <f t="shared" si="121"/>
        <v>4009.5564749999999</v>
      </c>
      <c r="K1670" s="50">
        <v>21.53</v>
      </c>
      <c r="L1670" s="50">
        <v>59.2</v>
      </c>
      <c r="M1670" s="50">
        <v>40.365000000000002</v>
      </c>
      <c r="N1670" s="51">
        <f t="shared" si="122"/>
        <v>3.7500348386737152</v>
      </c>
    </row>
    <row r="1671" spans="1:14" x14ac:dyDescent="0.2">
      <c r="A1671" s="3" t="s">
        <v>177</v>
      </c>
      <c r="B1671" s="29" t="s">
        <v>8</v>
      </c>
      <c r="C1671" s="73" t="str">
        <f ca="1">TRIM(Table1[[#This Row],[Location]])</f>
        <v>Imago Shopping Mall</v>
      </c>
      <c r="D1671" s="25" t="s">
        <v>531</v>
      </c>
      <c r="E1671" s="30" t="s">
        <v>5</v>
      </c>
      <c r="F1671" s="8">
        <v>2</v>
      </c>
      <c r="G1671" s="9">
        <v>53</v>
      </c>
      <c r="H1671" s="9">
        <v>289</v>
      </c>
      <c r="I1671" s="9">
        <v>171</v>
      </c>
      <c r="J1671" s="106">
        <f t="shared" si="121"/>
        <v>1840.6286099999998</v>
      </c>
      <c r="K1671" s="50">
        <v>21.53</v>
      </c>
      <c r="L1671" s="50">
        <v>86.11</v>
      </c>
      <c r="M1671" s="50">
        <v>53.82</v>
      </c>
      <c r="N1671" s="51">
        <f t="shared" si="122"/>
        <v>5.0000464515649536</v>
      </c>
    </row>
    <row r="1672" spans="1:14" x14ac:dyDescent="0.2">
      <c r="A1672" s="3" t="s">
        <v>177</v>
      </c>
      <c r="B1672" s="29" t="s">
        <v>8</v>
      </c>
      <c r="C1672" s="73" t="str">
        <f ca="1">TRIM(Table1[[#This Row],[Location]])</f>
        <v>Jesselton Mall</v>
      </c>
      <c r="D1672" s="25" t="s">
        <v>531</v>
      </c>
      <c r="E1672" s="30" t="s">
        <v>5</v>
      </c>
      <c r="F1672" s="8" t="s">
        <v>44</v>
      </c>
      <c r="G1672" s="9">
        <v>19</v>
      </c>
      <c r="H1672" s="9">
        <v>43</v>
      </c>
      <c r="I1672" s="9">
        <v>31</v>
      </c>
      <c r="J1672" s="106">
        <f t="shared" si="121"/>
        <v>333.68120999999996</v>
      </c>
      <c r="K1672" s="50">
        <v>74.27</v>
      </c>
      <c r="L1672" s="50">
        <v>99.68</v>
      </c>
      <c r="M1672" s="50">
        <v>86.974999999999994</v>
      </c>
      <c r="N1672" s="51">
        <f t="shared" si="122"/>
        <v>8.0802497236131892</v>
      </c>
    </row>
    <row r="1673" spans="1:14" x14ac:dyDescent="0.2">
      <c r="A1673" s="3" t="s">
        <v>177</v>
      </c>
      <c r="B1673" s="29" t="s">
        <v>8</v>
      </c>
      <c r="C1673" s="73" t="str">
        <f ca="1">TRIM(Table1[[#This Row],[Location]])</f>
        <v>Jesselton Mall</v>
      </c>
      <c r="D1673" s="25" t="s">
        <v>531</v>
      </c>
      <c r="E1673" s="30" t="s">
        <v>5</v>
      </c>
      <c r="F1673" s="8" t="s">
        <v>118</v>
      </c>
      <c r="G1673" s="9">
        <v>65</v>
      </c>
      <c r="H1673" s="9">
        <v>250</v>
      </c>
      <c r="I1673" s="9">
        <v>157.5</v>
      </c>
      <c r="J1673" s="106">
        <f t="shared" si="121"/>
        <v>1695.3158249999999</v>
      </c>
      <c r="M1673" s="50">
        <v>85.68</v>
      </c>
      <c r="N1673" s="51">
        <f t="shared" si="122"/>
        <v>7.9599401703843409</v>
      </c>
    </row>
    <row r="1674" spans="1:14" x14ac:dyDescent="0.2">
      <c r="A1674" s="3" t="s">
        <v>177</v>
      </c>
      <c r="B1674" s="29" t="s">
        <v>8</v>
      </c>
      <c r="C1674" s="73" t="str">
        <f ca="1">TRIM(Table1[[#This Row],[Location]])</f>
        <v>Jesselton Mall</v>
      </c>
      <c r="D1674" s="25" t="s">
        <v>531</v>
      </c>
      <c r="E1674" s="30" t="s">
        <v>5</v>
      </c>
      <c r="F1674" s="8">
        <v>1</v>
      </c>
      <c r="G1674" s="9">
        <v>68</v>
      </c>
      <c r="H1674" s="9">
        <v>114</v>
      </c>
      <c r="I1674" s="9">
        <v>91</v>
      </c>
      <c r="J1674" s="106">
        <f t="shared" si="121"/>
        <v>979.51580999999987</v>
      </c>
      <c r="K1674" s="50">
        <v>54.19</v>
      </c>
      <c r="L1674" s="50">
        <v>79.66</v>
      </c>
      <c r="M1674" s="50">
        <v>66.924999999999997</v>
      </c>
      <c r="N1674" s="51">
        <f t="shared" si="122"/>
        <v>6.2175419689889351</v>
      </c>
    </row>
    <row r="1675" spans="1:14" x14ac:dyDescent="0.2">
      <c r="A1675" s="3" t="s">
        <v>177</v>
      </c>
      <c r="B1675" s="29" t="s">
        <v>8</v>
      </c>
      <c r="C1675" s="73" t="str">
        <f ca="1">TRIM(Table1[[#This Row],[Location]])</f>
        <v>Jesselton Mall</v>
      </c>
      <c r="D1675" s="25" t="s">
        <v>531</v>
      </c>
      <c r="E1675" s="30" t="s">
        <v>5</v>
      </c>
      <c r="F1675" s="8">
        <v>1</v>
      </c>
      <c r="G1675" s="9"/>
      <c r="H1675" s="9"/>
      <c r="I1675" s="9">
        <v>81</v>
      </c>
      <c r="J1675" s="106">
        <f t="shared" si="121"/>
        <v>871.87670999999989</v>
      </c>
      <c r="M1675" s="50">
        <v>96.25</v>
      </c>
      <c r="N1675" s="51">
        <f t="shared" si="122"/>
        <v>8.9419262534954811</v>
      </c>
    </row>
    <row r="1676" spans="1:14" x14ac:dyDescent="0.2">
      <c r="A1676" s="3" t="s">
        <v>177</v>
      </c>
      <c r="B1676" s="29" t="s">
        <v>8</v>
      </c>
      <c r="C1676" s="73" t="str">
        <f ca="1">TRIM(Table1[[#This Row],[Location]])</f>
        <v>Kompleks Asia City</v>
      </c>
      <c r="D1676" s="25" t="s">
        <v>531</v>
      </c>
      <c r="E1676" s="30" t="s">
        <v>5</v>
      </c>
      <c r="F1676" s="8" t="s">
        <v>118</v>
      </c>
      <c r="G1676" s="9">
        <v>33</v>
      </c>
      <c r="H1676" s="9">
        <v>41</v>
      </c>
      <c r="I1676" s="9">
        <v>37</v>
      </c>
      <c r="J1676" s="106">
        <f t="shared" si="121"/>
        <v>398.26466999999997</v>
      </c>
      <c r="K1676" s="50">
        <v>24.25</v>
      </c>
      <c r="L1676" s="50">
        <v>44.59</v>
      </c>
      <c r="M1676" s="50">
        <v>34.42</v>
      </c>
      <c r="N1676" s="51">
        <f t="shared" si="122"/>
        <v>3.1977257313798906</v>
      </c>
    </row>
    <row r="1677" spans="1:14" x14ac:dyDescent="0.2">
      <c r="A1677" s="3" t="s">
        <v>177</v>
      </c>
      <c r="B1677" s="29" t="s">
        <v>8</v>
      </c>
      <c r="C1677" s="73" t="str">
        <f ca="1">TRIM(Table1[[#This Row],[Location]])</f>
        <v>Kompleks Asia City</v>
      </c>
      <c r="D1677" s="25" t="s">
        <v>531</v>
      </c>
      <c r="E1677" s="30" t="s">
        <v>5</v>
      </c>
      <c r="F1677" s="8" t="s">
        <v>118</v>
      </c>
      <c r="G1677" s="9">
        <v>109</v>
      </c>
      <c r="H1677" s="9">
        <v>180</v>
      </c>
      <c r="I1677" s="9">
        <v>144.5</v>
      </c>
      <c r="J1677" s="106">
        <f t="shared" si="121"/>
        <v>1555.3849949999999</v>
      </c>
      <c r="K1677" s="50">
        <v>27.52</v>
      </c>
      <c r="L1677" s="50">
        <v>53.34</v>
      </c>
      <c r="M1677" s="50">
        <v>40.43</v>
      </c>
      <c r="N1677" s="51">
        <f t="shared" si="122"/>
        <v>3.7560735421176341</v>
      </c>
    </row>
    <row r="1678" spans="1:14" x14ac:dyDescent="0.2">
      <c r="A1678" s="3" t="s">
        <v>177</v>
      </c>
      <c r="B1678" s="29" t="s">
        <v>8</v>
      </c>
      <c r="C1678" s="73" t="str">
        <f ca="1">TRIM(Table1[[#This Row],[Location]])</f>
        <v>Kompleks Asia City</v>
      </c>
      <c r="D1678" s="25" t="s">
        <v>531</v>
      </c>
      <c r="E1678" s="30" t="s">
        <v>5</v>
      </c>
      <c r="F1678" s="8">
        <v>1</v>
      </c>
      <c r="G1678" s="9">
        <v>22</v>
      </c>
      <c r="H1678" s="9">
        <v>56</v>
      </c>
      <c r="I1678" s="9">
        <v>39</v>
      </c>
      <c r="J1678" s="106">
        <f t="shared" si="121"/>
        <v>419.79248999999999</v>
      </c>
      <c r="K1678" s="50">
        <v>14.64</v>
      </c>
      <c r="L1678" s="50">
        <v>54.55</v>
      </c>
      <c r="M1678" s="50">
        <v>34.594999999999999</v>
      </c>
      <c r="N1678" s="51">
        <f t="shared" si="122"/>
        <v>3.2139837791135184</v>
      </c>
    </row>
    <row r="1679" spans="1:14" x14ac:dyDescent="0.2">
      <c r="A1679" s="3" t="s">
        <v>177</v>
      </c>
      <c r="B1679" s="29" t="s">
        <v>8</v>
      </c>
      <c r="C1679" s="73" t="str">
        <f ca="1">TRIM(Table1[[#This Row],[Location]])</f>
        <v>Kompleks Asia City</v>
      </c>
      <c r="D1679" s="25" t="s">
        <v>531</v>
      </c>
      <c r="E1679" s="30" t="s">
        <v>5</v>
      </c>
      <c r="F1679" s="8">
        <v>1</v>
      </c>
      <c r="G1679" s="9">
        <v>109</v>
      </c>
      <c r="H1679" s="9">
        <v>176</v>
      </c>
      <c r="I1679" s="9">
        <v>142.5</v>
      </c>
      <c r="J1679" s="106">
        <f t="shared" si="121"/>
        <v>1533.8571749999999</v>
      </c>
      <c r="K1679" s="50">
        <v>11.36</v>
      </c>
      <c r="L1679" s="50">
        <v>15.6</v>
      </c>
      <c r="M1679" s="50">
        <v>13.48</v>
      </c>
      <c r="N1679" s="51">
        <f t="shared" si="122"/>
        <v>1.2523341911388997</v>
      </c>
    </row>
    <row r="1680" spans="1:14" x14ac:dyDescent="0.2">
      <c r="A1680" s="3" t="s">
        <v>177</v>
      </c>
      <c r="B1680" s="29" t="s">
        <v>8</v>
      </c>
      <c r="C1680" s="73" t="str">
        <f ca="1">TRIM(Table1[[#This Row],[Location]])</f>
        <v>Kompleks Asia City</v>
      </c>
      <c r="D1680" s="25" t="s">
        <v>531</v>
      </c>
      <c r="E1680" s="30" t="s">
        <v>5</v>
      </c>
      <c r="F1680" s="8">
        <v>1</v>
      </c>
      <c r="G1680" s="9"/>
      <c r="H1680" s="9"/>
      <c r="I1680" s="9">
        <v>254</v>
      </c>
      <c r="J1680" s="106">
        <f t="shared" si="121"/>
        <v>2734.03314</v>
      </c>
      <c r="M1680" s="50">
        <v>23.62</v>
      </c>
      <c r="N1680" s="51">
        <f t="shared" si="122"/>
        <v>2.1943719283902676</v>
      </c>
    </row>
    <row r="1681" spans="1:14" x14ac:dyDescent="0.2">
      <c r="A1681" s="3" t="s">
        <v>177</v>
      </c>
      <c r="B1681" s="29" t="s">
        <v>8</v>
      </c>
      <c r="C1681" s="73" t="str">
        <f ca="1">TRIM(Table1[[#This Row],[Location]])</f>
        <v>Kompleks Asia City</v>
      </c>
      <c r="D1681" s="25" t="s">
        <v>531</v>
      </c>
      <c r="E1681" s="30" t="s">
        <v>5</v>
      </c>
      <c r="F1681" s="8">
        <v>2</v>
      </c>
      <c r="G1681" s="9">
        <v>28</v>
      </c>
      <c r="H1681" s="9">
        <v>33</v>
      </c>
      <c r="I1681" s="9">
        <v>30.5</v>
      </c>
      <c r="J1681" s="106">
        <f t="shared" si="121"/>
        <v>328.29925499999996</v>
      </c>
      <c r="K1681" s="50">
        <v>17.86</v>
      </c>
      <c r="L1681" s="50">
        <v>25</v>
      </c>
      <c r="M1681" s="50">
        <v>21.43</v>
      </c>
      <c r="N1681" s="51">
        <f t="shared" si="122"/>
        <v>1.9909140738951496</v>
      </c>
    </row>
    <row r="1682" spans="1:14" x14ac:dyDescent="0.2">
      <c r="A1682" s="3" t="s">
        <v>177</v>
      </c>
      <c r="B1682" s="29" t="s">
        <v>8</v>
      </c>
      <c r="C1682" s="73" t="str">
        <f ca="1">TRIM(Table1[[#This Row],[Location]])</f>
        <v>Kompleks Asia City</v>
      </c>
      <c r="D1682" s="25" t="s">
        <v>531</v>
      </c>
      <c r="E1682" s="30" t="s">
        <v>5</v>
      </c>
      <c r="F1682" s="8">
        <v>2</v>
      </c>
      <c r="G1682" s="9">
        <v>100</v>
      </c>
      <c r="H1682" s="9">
        <v>155</v>
      </c>
      <c r="I1682" s="9">
        <v>127.5</v>
      </c>
      <c r="J1682" s="106">
        <f t="shared" ref="J1682:J1745" si="123">I1682*10.76391</f>
        <v>1372.3985249999998</v>
      </c>
      <c r="K1682" s="50">
        <v>12.9</v>
      </c>
      <c r="L1682" s="50">
        <v>15</v>
      </c>
      <c r="M1682" s="50">
        <v>13.95</v>
      </c>
      <c r="N1682" s="51">
        <f t="shared" si="122"/>
        <v>1.2959986621949293</v>
      </c>
    </row>
    <row r="1683" spans="1:14" x14ac:dyDescent="0.2">
      <c r="A1683" s="3" t="s">
        <v>177</v>
      </c>
      <c r="B1683" s="29" t="s">
        <v>8</v>
      </c>
      <c r="C1683" s="73" t="str">
        <f ca="1">TRIM(Table1[[#This Row],[Location]])</f>
        <v>Kompleks Asia City</v>
      </c>
      <c r="D1683" s="25" t="s">
        <v>531</v>
      </c>
      <c r="E1683" s="30" t="s">
        <v>5</v>
      </c>
      <c r="F1683" s="8">
        <v>3</v>
      </c>
      <c r="G1683" s="9">
        <v>132</v>
      </c>
      <c r="H1683" s="9">
        <v>155</v>
      </c>
      <c r="I1683" s="9">
        <v>143.5</v>
      </c>
      <c r="J1683" s="106">
        <f t="shared" si="123"/>
        <v>1544.621085</v>
      </c>
      <c r="K1683" s="50">
        <v>10.32</v>
      </c>
      <c r="L1683" s="50">
        <v>19.48</v>
      </c>
      <c r="M1683" s="50">
        <v>14.9</v>
      </c>
      <c r="N1683" s="51">
        <f t="shared" si="122"/>
        <v>1.3842566356060537</v>
      </c>
    </row>
    <row r="1684" spans="1:14" x14ac:dyDescent="0.2">
      <c r="A1684" s="3" t="s">
        <v>177</v>
      </c>
      <c r="B1684" s="29" t="s">
        <v>8</v>
      </c>
      <c r="C1684" s="73" t="str">
        <f ca="1">TRIM(Table1[[#This Row],[Location]])</f>
        <v>Kompleks Karamunsing</v>
      </c>
      <c r="D1684" s="25" t="s">
        <v>531</v>
      </c>
      <c r="E1684" s="30" t="s">
        <v>5</v>
      </c>
      <c r="F1684" s="8" t="s">
        <v>44</v>
      </c>
      <c r="G1684" s="9">
        <v>58</v>
      </c>
      <c r="H1684" s="9">
        <v>133</v>
      </c>
      <c r="I1684" s="9">
        <v>95.5</v>
      </c>
      <c r="J1684" s="106">
        <f t="shared" si="123"/>
        <v>1027.953405</v>
      </c>
      <c r="K1684" s="50">
        <v>34.479999999999997</v>
      </c>
      <c r="L1684" s="50">
        <v>60</v>
      </c>
      <c r="M1684" s="50">
        <v>47.239999999999995</v>
      </c>
      <c r="N1684" s="51">
        <f t="shared" si="122"/>
        <v>4.3887438567805344</v>
      </c>
    </row>
    <row r="1685" spans="1:14" x14ac:dyDescent="0.2">
      <c r="A1685" s="3" t="s">
        <v>177</v>
      </c>
      <c r="B1685" s="29" t="s">
        <v>8</v>
      </c>
      <c r="C1685" s="73" t="str">
        <f ca="1">TRIM(Table1[[#This Row],[Location]])</f>
        <v>Kompleks Karamunsing</v>
      </c>
      <c r="D1685" s="25" t="s">
        <v>531</v>
      </c>
      <c r="E1685" s="30" t="s">
        <v>5</v>
      </c>
      <c r="F1685" s="8" t="s">
        <v>44</v>
      </c>
      <c r="G1685" s="9">
        <v>16</v>
      </c>
      <c r="H1685" s="9">
        <v>25</v>
      </c>
      <c r="I1685" s="9">
        <v>20.5</v>
      </c>
      <c r="J1685" s="106">
        <f t="shared" si="123"/>
        <v>220.66015499999997</v>
      </c>
      <c r="K1685" s="50">
        <v>84.83</v>
      </c>
      <c r="L1685" s="50">
        <v>101.54</v>
      </c>
      <c r="M1685" s="50">
        <v>93.185000000000002</v>
      </c>
      <c r="N1685" s="51">
        <f t="shared" si="122"/>
        <v>8.6571781603322222</v>
      </c>
    </row>
    <row r="1686" spans="1:14" x14ac:dyDescent="0.2">
      <c r="A1686" s="3" t="s">
        <v>177</v>
      </c>
      <c r="B1686" s="29" t="s">
        <v>8</v>
      </c>
      <c r="C1686" s="73" t="str">
        <f ca="1">TRIM(Table1[[#This Row],[Location]])</f>
        <v>Kompleks Karamunsing</v>
      </c>
      <c r="D1686" s="25" t="s">
        <v>531</v>
      </c>
      <c r="E1686" s="30" t="s">
        <v>5</v>
      </c>
      <c r="F1686" s="8" t="s">
        <v>118</v>
      </c>
      <c r="G1686" s="9">
        <v>14</v>
      </c>
      <c r="H1686" s="9">
        <v>26</v>
      </c>
      <c r="I1686" s="9">
        <v>20</v>
      </c>
      <c r="J1686" s="106">
        <f t="shared" si="123"/>
        <v>215.27819999999997</v>
      </c>
      <c r="M1686" s="50">
        <v>76.92</v>
      </c>
      <c r="N1686" s="51">
        <f t="shared" si="122"/>
        <v>7.1461087524038689</v>
      </c>
    </row>
    <row r="1687" spans="1:14" x14ac:dyDescent="0.2">
      <c r="A1687" s="3" t="s">
        <v>177</v>
      </c>
      <c r="B1687" s="29" t="s">
        <v>8</v>
      </c>
      <c r="C1687" s="73" t="str">
        <f ca="1">TRIM(Table1[[#This Row],[Location]])</f>
        <v>Kompleks Karamunsing</v>
      </c>
      <c r="D1687" s="25" t="s">
        <v>531</v>
      </c>
      <c r="E1687" s="30" t="s">
        <v>5</v>
      </c>
      <c r="F1687" s="8" t="s">
        <v>118</v>
      </c>
      <c r="G1687" s="9">
        <v>35</v>
      </c>
      <c r="H1687" s="9">
        <v>38</v>
      </c>
      <c r="I1687" s="9">
        <v>36.5</v>
      </c>
      <c r="J1687" s="106">
        <f t="shared" si="123"/>
        <v>392.88271499999996</v>
      </c>
      <c r="K1687" s="50">
        <v>78.95</v>
      </c>
      <c r="L1687" s="50">
        <v>114.29</v>
      </c>
      <c r="M1687" s="50">
        <v>96.62</v>
      </c>
      <c r="N1687" s="51">
        <f t="shared" si="122"/>
        <v>8.9763004115608656</v>
      </c>
    </row>
    <row r="1688" spans="1:14" x14ac:dyDescent="0.2">
      <c r="A1688" s="3" t="s">
        <v>177</v>
      </c>
      <c r="B1688" s="29" t="s">
        <v>8</v>
      </c>
      <c r="C1688" s="73" t="str">
        <f ca="1">TRIM(Table1[[#This Row],[Location]])</f>
        <v>Kompleks Karamunsing</v>
      </c>
      <c r="D1688" s="25" t="s">
        <v>531</v>
      </c>
      <c r="E1688" s="30" t="s">
        <v>5</v>
      </c>
      <c r="F1688" s="8" t="s">
        <v>118</v>
      </c>
      <c r="G1688" s="9"/>
      <c r="H1688" s="9"/>
      <c r="I1688" s="9">
        <v>63</v>
      </c>
      <c r="J1688" s="106">
        <f t="shared" si="123"/>
        <v>678.12632999999994</v>
      </c>
      <c r="M1688" s="50">
        <v>238.1</v>
      </c>
      <c r="N1688" s="51">
        <f t="shared" si="122"/>
        <v>22.120235230724923</v>
      </c>
    </row>
    <row r="1689" spans="1:14" x14ac:dyDescent="0.2">
      <c r="A1689" s="3" t="s">
        <v>177</v>
      </c>
      <c r="B1689" s="29" t="s">
        <v>8</v>
      </c>
      <c r="C1689" s="73" t="str">
        <f ca="1">TRIM(Table1[[#This Row],[Location]])</f>
        <v>Kompleks Karamunsing</v>
      </c>
      <c r="D1689" s="25" t="s">
        <v>531</v>
      </c>
      <c r="E1689" s="30" t="s">
        <v>5</v>
      </c>
      <c r="F1689" s="8" t="s">
        <v>118</v>
      </c>
      <c r="G1689" s="9"/>
      <c r="H1689" s="9"/>
      <c r="I1689" s="9">
        <v>161</v>
      </c>
      <c r="J1689" s="106">
        <f t="shared" si="123"/>
        <v>1732.9895099999999</v>
      </c>
      <c r="M1689" s="50">
        <v>75.569999999999993</v>
      </c>
      <c r="N1689" s="51">
        <f t="shared" si="122"/>
        <v>7.0206895270301652</v>
      </c>
    </row>
    <row r="1690" spans="1:14" x14ac:dyDescent="0.2">
      <c r="A1690" s="3" t="s">
        <v>177</v>
      </c>
      <c r="B1690" s="29" t="s">
        <v>8</v>
      </c>
      <c r="C1690" s="73" t="str">
        <f ca="1">TRIM(Table1[[#This Row],[Location]])</f>
        <v>Kompleks Karamunsing</v>
      </c>
      <c r="D1690" s="25" t="s">
        <v>531</v>
      </c>
      <c r="E1690" s="30" t="s">
        <v>5</v>
      </c>
      <c r="F1690" s="8" t="s">
        <v>118</v>
      </c>
      <c r="G1690" s="9"/>
      <c r="H1690" s="9"/>
      <c r="I1690" s="9">
        <v>309</v>
      </c>
      <c r="J1690" s="106">
        <f t="shared" si="123"/>
        <v>3326.04819</v>
      </c>
      <c r="M1690" s="50">
        <v>66.989999999999995</v>
      </c>
      <c r="N1690" s="51">
        <f t="shared" si="122"/>
        <v>6.2235806724328544</v>
      </c>
    </row>
    <row r="1691" spans="1:14" x14ac:dyDescent="0.2">
      <c r="A1691" s="3" t="s">
        <v>177</v>
      </c>
      <c r="B1691" s="29" t="s">
        <v>8</v>
      </c>
      <c r="C1691" s="73" t="str">
        <f ca="1">TRIM(Table1[[#This Row],[Location]])</f>
        <v>Kompleks Karamunsing</v>
      </c>
      <c r="D1691" s="25" t="s">
        <v>531</v>
      </c>
      <c r="E1691" s="30" t="s">
        <v>5</v>
      </c>
      <c r="F1691" s="8">
        <v>1</v>
      </c>
      <c r="G1691" s="9">
        <v>22</v>
      </c>
      <c r="H1691" s="9">
        <v>54</v>
      </c>
      <c r="I1691" s="9">
        <v>38</v>
      </c>
      <c r="J1691" s="106">
        <f t="shared" si="123"/>
        <v>409.02857999999998</v>
      </c>
      <c r="K1691" s="50">
        <v>45.45</v>
      </c>
      <c r="L1691" s="50">
        <v>75.38</v>
      </c>
      <c r="M1691" s="50">
        <v>60.414999999999999</v>
      </c>
      <c r="N1691" s="51">
        <f t="shared" si="122"/>
        <v>5.612742593297968</v>
      </c>
    </row>
    <row r="1692" spans="1:14" x14ac:dyDescent="0.2">
      <c r="A1692" s="3" t="s">
        <v>177</v>
      </c>
      <c r="B1692" s="29" t="s">
        <v>8</v>
      </c>
      <c r="C1692" s="73" t="str">
        <f ca="1">TRIM(Table1[[#This Row],[Location]])</f>
        <v>Kompleks Karamunsing</v>
      </c>
      <c r="D1692" s="25" t="s">
        <v>531</v>
      </c>
      <c r="E1692" s="30" t="s">
        <v>5</v>
      </c>
      <c r="F1692" s="8">
        <v>1</v>
      </c>
      <c r="G1692" s="9"/>
      <c r="H1692" s="9"/>
      <c r="I1692" s="9">
        <v>187</v>
      </c>
      <c r="J1692" s="106">
        <f t="shared" si="123"/>
        <v>2012.8511699999999</v>
      </c>
      <c r="M1692" s="50">
        <v>15.62</v>
      </c>
      <c r="N1692" s="51">
        <f t="shared" si="122"/>
        <v>1.4511468891386952</v>
      </c>
    </row>
    <row r="1693" spans="1:14" x14ac:dyDescent="0.2">
      <c r="A1693" s="3" t="s">
        <v>177</v>
      </c>
      <c r="B1693" s="29" t="s">
        <v>8</v>
      </c>
      <c r="C1693" s="73" t="str">
        <f ca="1">TRIM(Table1[[#This Row],[Location]])</f>
        <v>Kompleks Karamunsing</v>
      </c>
      <c r="D1693" s="25" t="s">
        <v>531</v>
      </c>
      <c r="E1693" s="30" t="s">
        <v>5</v>
      </c>
      <c r="F1693" s="8">
        <v>1</v>
      </c>
      <c r="G1693" s="9"/>
      <c r="H1693" s="9"/>
      <c r="I1693" s="9">
        <v>297</v>
      </c>
      <c r="J1693" s="106">
        <f t="shared" si="123"/>
        <v>3196.8812699999999</v>
      </c>
      <c r="M1693" s="50">
        <v>28.62</v>
      </c>
      <c r="N1693" s="51">
        <f t="shared" si="122"/>
        <v>2.6588875779225005</v>
      </c>
    </row>
    <row r="1694" spans="1:14" x14ac:dyDescent="0.2">
      <c r="A1694" s="3" t="s">
        <v>177</v>
      </c>
      <c r="B1694" s="29" t="s">
        <v>8</v>
      </c>
      <c r="C1694" s="73" t="str">
        <f ca="1">TRIM(Table1[[#This Row],[Location]])</f>
        <v>Kompleks Karamunsing</v>
      </c>
      <c r="D1694" s="25" t="s">
        <v>531</v>
      </c>
      <c r="E1694" s="30" t="s">
        <v>5</v>
      </c>
      <c r="F1694" s="8">
        <v>2</v>
      </c>
      <c r="G1694" s="9">
        <v>21</v>
      </c>
      <c r="H1694" s="9">
        <v>39</v>
      </c>
      <c r="I1694" s="9">
        <v>30</v>
      </c>
      <c r="J1694" s="106">
        <f t="shared" si="123"/>
        <v>322.91729999999995</v>
      </c>
      <c r="K1694" s="50">
        <v>23.31</v>
      </c>
      <c r="L1694" s="50">
        <v>65.63</v>
      </c>
      <c r="M1694" s="50">
        <v>44.47</v>
      </c>
      <c r="N1694" s="51">
        <f t="shared" si="122"/>
        <v>4.1314021869396784</v>
      </c>
    </row>
    <row r="1695" spans="1:14" x14ac:dyDescent="0.2">
      <c r="A1695" s="3" t="s">
        <v>177</v>
      </c>
      <c r="B1695" s="29" t="s">
        <v>8</v>
      </c>
      <c r="C1695" s="73" t="str">
        <f ca="1">TRIM(Table1[[#This Row],[Location]])</f>
        <v>Kompleks Karamunsing</v>
      </c>
      <c r="D1695" s="25" t="s">
        <v>531</v>
      </c>
      <c r="E1695" s="30" t="s">
        <v>5</v>
      </c>
      <c r="F1695" s="8">
        <v>2</v>
      </c>
      <c r="G1695" s="9">
        <v>55</v>
      </c>
      <c r="H1695" s="9">
        <v>70</v>
      </c>
      <c r="I1695" s="9">
        <v>62.5</v>
      </c>
      <c r="J1695" s="106">
        <f t="shared" si="123"/>
        <v>672.74437499999999</v>
      </c>
      <c r="K1695" s="50">
        <v>21.43</v>
      </c>
      <c r="L1695" s="50">
        <v>85.45</v>
      </c>
      <c r="M1695" s="50">
        <v>53.44</v>
      </c>
      <c r="N1695" s="51">
        <f t="shared" si="122"/>
        <v>4.9647432622005034</v>
      </c>
    </row>
    <row r="1696" spans="1:14" x14ac:dyDescent="0.2">
      <c r="A1696" s="3" t="s">
        <v>177</v>
      </c>
      <c r="B1696" s="29" t="s">
        <v>8</v>
      </c>
      <c r="C1696" s="73" t="str">
        <f ca="1">TRIM(Table1[[#This Row],[Location]])</f>
        <v>Kompleks Karamunsing</v>
      </c>
      <c r="D1696" s="25" t="s">
        <v>531</v>
      </c>
      <c r="E1696" s="30" t="s">
        <v>5</v>
      </c>
      <c r="F1696" s="8">
        <v>3</v>
      </c>
      <c r="G1696" s="9">
        <v>22</v>
      </c>
      <c r="H1696" s="9">
        <v>93</v>
      </c>
      <c r="I1696" s="9">
        <v>57.5</v>
      </c>
      <c r="J1696" s="106">
        <f t="shared" si="123"/>
        <v>618.92482499999994</v>
      </c>
      <c r="K1696" s="50">
        <v>30.9</v>
      </c>
      <c r="L1696" s="50">
        <v>59.53</v>
      </c>
      <c r="M1696" s="50">
        <v>45.215000000000003</v>
      </c>
      <c r="N1696" s="51">
        <f t="shared" si="122"/>
        <v>4.2006150187199811</v>
      </c>
    </row>
    <row r="1697" spans="1:14" x14ac:dyDescent="0.2">
      <c r="A1697" s="3" t="s">
        <v>177</v>
      </c>
      <c r="B1697" s="29" t="s">
        <v>8</v>
      </c>
      <c r="C1697" s="73" t="str">
        <f ca="1">TRIM(Table1[[#This Row],[Location]])</f>
        <v>Kompleks Karamunsing</v>
      </c>
      <c r="D1697" s="25" t="s">
        <v>531</v>
      </c>
      <c r="E1697" s="30" t="s">
        <v>5</v>
      </c>
      <c r="F1697" s="107">
        <v>3</v>
      </c>
      <c r="G1697" s="9"/>
      <c r="H1697" s="9"/>
      <c r="I1697" s="9">
        <v>109</v>
      </c>
      <c r="J1697" s="106">
        <f t="shared" si="123"/>
        <v>1173.2661899999998</v>
      </c>
      <c r="M1697" s="50">
        <v>79.3</v>
      </c>
      <c r="N1697" s="51">
        <f t="shared" si="122"/>
        <v>7.3672182015812115</v>
      </c>
    </row>
    <row r="1698" spans="1:14" x14ac:dyDescent="0.2">
      <c r="A1698" s="3" t="s">
        <v>177</v>
      </c>
      <c r="B1698" s="29" t="s">
        <v>8</v>
      </c>
      <c r="C1698" s="73" t="str">
        <f ca="1">TRIM(Table1[[#This Row],[Location]])</f>
        <v>Kompleks Karamunsing</v>
      </c>
      <c r="D1698" s="25" t="s">
        <v>531</v>
      </c>
      <c r="E1698" s="30" t="s">
        <v>5</v>
      </c>
      <c r="F1698" s="107">
        <v>3</v>
      </c>
      <c r="G1698" s="9"/>
      <c r="H1698" s="9"/>
      <c r="I1698" s="9">
        <v>384</v>
      </c>
      <c r="J1698" s="106">
        <f t="shared" si="123"/>
        <v>4133.3414400000001</v>
      </c>
      <c r="M1698" s="50">
        <v>59.2</v>
      </c>
      <c r="N1698" s="51">
        <f t="shared" si="122"/>
        <v>5.4998652904616359</v>
      </c>
    </row>
    <row r="1699" spans="1:14" x14ac:dyDescent="0.2">
      <c r="A1699" s="3" t="s">
        <v>177</v>
      </c>
      <c r="B1699" s="29" t="s">
        <v>8</v>
      </c>
      <c r="C1699" s="73" t="str">
        <f ca="1">TRIM(Table1[[#This Row],[Location]])</f>
        <v>KK Plaza</v>
      </c>
      <c r="D1699" s="25" t="s">
        <v>531</v>
      </c>
      <c r="E1699" s="30" t="s">
        <v>5</v>
      </c>
      <c r="F1699" s="8" t="s">
        <v>118</v>
      </c>
      <c r="G1699" s="9"/>
      <c r="H1699" s="9"/>
      <c r="I1699" s="9">
        <v>19</v>
      </c>
      <c r="J1699" s="106">
        <f t="shared" si="123"/>
        <v>204.51428999999999</v>
      </c>
      <c r="K1699" s="50">
        <v>157.88999999999999</v>
      </c>
      <c r="L1699" s="50">
        <v>205.26</v>
      </c>
      <c r="M1699" s="50">
        <v>181.57499999999999</v>
      </c>
      <c r="N1699" s="51">
        <f t="shared" si="122"/>
        <v>16.868885812763033</v>
      </c>
    </row>
    <row r="1700" spans="1:14" x14ac:dyDescent="0.2">
      <c r="A1700" s="3" t="s">
        <v>177</v>
      </c>
      <c r="B1700" s="29" t="s">
        <v>8</v>
      </c>
      <c r="C1700" s="73" t="str">
        <f ca="1">TRIM(Table1[[#This Row],[Location]])</f>
        <v>KK Plaza</v>
      </c>
      <c r="D1700" s="25" t="s">
        <v>531</v>
      </c>
      <c r="E1700" s="30" t="s">
        <v>5</v>
      </c>
      <c r="F1700" s="8" t="s">
        <v>118</v>
      </c>
      <c r="G1700" s="9"/>
      <c r="H1700" s="9"/>
      <c r="I1700" s="9">
        <v>51</v>
      </c>
      <c r="J1700" s="106">
        <f t="shared" si="123"/>
        <v>548.95940999999993</v>
      </c>
      <c r="M1700" s="50">
        <v>74.510000000000005</v>
      </c>
      <c r="N1700" s="51">
        <f t="shared" si="122"/>
        <v>6.9222122093293335</v>
      </c>
    </row>
    <row r="1701" spans="1:14" x14ac:dyDescent="0.2">
      <c r="A1701" s="3" t="s">
        <v>177</v>
      </c>
      <c r="B1701" s="29" t="s">
        <v>8</v>
      </c>
      <c r="C1701" s="73" t="str">
        <f ca="1">TRIM(Table1[[#This Row],[Location]])</f>
        <v>KK Plaza</v>
      </c>
      <c r="D1701" s="25" t="s">
        <v>531</v>
      </c>
      <c r="E1701" s="30" t="s">
        <v>5</v>
      </c>
      <c r="F1701" s="8">
        <v>1</v>
      </c>
      <c r="G1701" s="9">
        <v>36</v>
      </c>
      <c r="H1701" s="9">
        <v>42</v>
      </c>
      <c r="I1701" s="9">
        <v>39</v>
      </c>
      <c r="J1701" s="106">
        <f t="shared" si="123"/>
        <v>419.79248999999999</v>
      </c>
      <c r="K1701" s="50">
        <v>40.299999999999997</v>
      </c>
      <c r="L1701" s="50">
        <v>54.05</v>
      </c>
      <c r="M1701" s="50">
        <v>47.174999999999997</v>
      </c>
      <c r="N1701" s="51">
        <f t="shared" si="122"/>
        <v>4.3827051533366159</v>
      </c>
    </row>
    <row r="1702" spans="1:14" x14ac:dyDescent="0.2">
      <c r="A1702" s="3" t="s">
        <v>177</v>
      </c>
      <c r="B1702" s="29" t="s">
        <v>8</v>
      </c>
      <c r="C1702" s="73" t="str">
        <f ca="1">TRIM(Table1[[#This Row],[Location]])</f>
        <v>Oceanus Waterfront Mall</v>
      </c>
      <c r="D1702" s="25" t="s">
        <v>531</v>
      </c>
      <c r="E1702" s="30" t="s">
        <v>5</v>
      </c>
      <c r="F1702" s="8">
        <v>2</v>
      </c>
      <c r="G1702" s="9">
        <v>25</v>
      </c>
      <c r="H1702" s="9">
        <v>58</v>
      </c>
      <c r="I1702" s="9">
        <v>41.5</v>
      </c>
      <c r="J1702" s="106">
        <f t="shared" si="123"/>
        <v>446.70226499999995</v>
      </c>
      <c r="K1702" s="50">
        <v>21.67</v>
      </c>
      <c r="L1702" s="50">
        <v>33.33</v>
      </c>
      <c r="M1702" s="50">
        <v>27.5</v>
      </c>
      <c r="N1702" s="51">
        <f t="shared" si="122"/>
        <v>2.5548360724272801</v>
      </c>
    </row>
    <row r="1703" spans="1:14" x14ac:dyDescent="0.2">
      <c r="A1703" s="3" t="s">
        <v>177</v>
      </c>
      <c r="B1703" s="29" t="s">
        <v>8</v>
      </c>
      <c r="C1703" s="73" t="str">
        <f ca="1">TRIM(Table1[[#This Row],[Location]])</f>
        <v>Plaza Wawasan</v>
      </c>
      <c r="D1703" s="25" t="s">
        <v>531</v>
      </c>
      <c r="E1703" s="30" t="s">
        <v>5</v>
      </c>
      <c r="F1703" s="8" t="s">
        <v>118</v>
      </c>
      <c r="G1703" s="9"/>
      <c r="H1703" s="9"/>
      <c r="I1703" s="9">
        <v>47</v>
      </c>
      <c r="J1703" s="106">
        <f t="shared" si="123"/>
        <v>505.90376999999995</v>
      </c>
      <c r="M1703" s="50">
        <v>21.28</v>
      </c>
      <c r="N1703" s="51">
        <f t="shared" si="122"/>
        <v>1.9769786044091828</v>
      </c>
    </row>
    <row r="1704" spans="1:14" x14ac:dyDescent="0.2">
      <c r="A1704" s="3" t="s">
        <v>177</v>
      </c>
      <c r="B1704" s="29" t="s">
        <v>8</v>
      </c>
      <c r="C1704" s="73" t="str">
        <f ca="1">TRIM(Table1[[#This Row],[Location]])</f>
        <v>Plaza Wawasan</v>
      </c>
      <c r="D1704" s="25" t="s">
        <v>531</v>
      </c>
      <c r="E1704" s="30" t="s">
        <v>5</v>
      </c>
      <c r="F1704" s="8" t="s">
        <v>118</v>
      </c>
      <c r="G1704" s="9"/>
      <c r="H1704" s="9"/>
      <c r="I1704" s="9">
        <v>17</v>
      </c>
      <c r="J1704" s="106">
        <f t="shared" si="123"/>
        <v>182.98647</v>
      </c>
      <c r="M1704" s="50">
        <v>117.65</v>
      </c>
      <c r="N1704" s="51">
        <f t="shared" si="122"/>
        <v>10.930053233493437</v>
      </c>
    </row>
    <row r="1705" spans="1:14" x14ac:dyDescent="0.2">
      <c r="A1705" s="3" t="s">
        <v>177</v>
      </c>
      <c r="B1705" s="29" t="s">
        <v>8</v>
      </c>
      <c r="C1705" s="73" t="str">
        <f ca="1">TRIM(Table1[[#This Row],[Location]])</f>
        <v>Plaza Wawasan</v>
      </c>
      <c r="D1705" s="25" t="s">
        <v>531</v>
      </c>
      <c r="E1705" s="30" t="s">
        <v>5</v>
      </c>
      <c r="F1705" s="8" t="s">
        <v>118</v>
      </c>
      <c r="G1705" s="9"/>
      <c r="H1705" s="9"/>
      <c r="I1705" s="9">
        <v>102</v>
      </c>
      <c r="J1705" s="106">
        <f t="shared" si="123"/>
        <v>1097.9188199999999</v>
      </c>
      <c r="M1705" s="50">
        <v>29.41</v>
      </c>
      <c r="N1705" s="51">
        <f t="shared" si="122"/>
        <v>2.7322810505485933</v>
      </c>
    </row>
    <row r="1706" spans="1:14" x14ac:dyDescent="0.2">
      <c r="A1706" s="3" t="s">
        <v>177</v>
      </c>
      <c r="B1706" s="29" t="s">
        <v>8</v>
      </c>
      <c r="C1706" s="73" t="str">
        <f ca="1">TRIM(Table1[[#This Row],[Location]])</f>
        <v>Plaza Wawasan</v>
      </c>
      <c r="D1706" s="25" t="s">
        <v>531</v>
      </c>
      <c r="E1706" s="30" t="s">
        <v>5</v>
      </c>
      <c r="F1706" s="8">
        <v>1</v>
      </c>
      <c r="G1706" s="9"/>
      <c r="H1706" s="9"/>
      <c r="I1706" s="9">
        <v>75</v>
      </c>
      <c r="J1706" s="106">
        <f t="shared" si="123"/>
        <v>807.29324999999994</v>
      </c>
      <c r="K1706" s="50">
        <v>40.130000000000003</v>
      </c>
      <c r="L1706" s="50">
        <v>61.5</v>
      </c>
      <c r="M1706" s="50">
        <v>50.814999999999998</v>
      </c>
      <c r="N1706" s="51">
        <f t="shared" si="122"/>
        <v>4.7208725461960812</v>
      </c>
    </row>
    <row r="1707" spans="1:14" x14ac:dyDescent="0.2">
      <c r="A1707" s="3" t="s">
        <v>177</v>
      </c>
      <c r="B1707" s="29" t="s">
        <v>8</v>
      </c>
      <c r="C1707" s="73" t="str">
        <f ca="1">TRIM(Table1[[#This Row],[Location]])</f>
        <v>Plaza Wawasan</v>
      </c>
      <c r="D1707" s="25" t="s">
        <v>531</v>
      </c>
      <c r="E1707" s="30" t="s">
        <v>5</v>
      </c>
      <c r="F1707" s="8">
        <v>2</v>
      </c>
      <c r="G1707" s="9"/>
      <c r="H1707" s="9"/>
      <c r="I1707" s="9">
        <v>34</v>
      </c>
      <c r="J1707" s="106">
        <f t="shared" si="123"/>
        <v>365.97293999999999</v>
      </c>
      <c r="M1707" s="50">
        <v>17.649999999999999</v>
      </c>
      <c r="N1707" s="51">
        <f t="shared" si="122"/>
        <v>1.6397402428487815</v>
      </c>
    </row>
    <row r="1708" spans="1:14" x14ac:dyDescent="0.2">
      <c r="A1708" s="3" t="s">
        <v>177</v>
      </c>
      <c r="B1708" s="29" t="s">
        <v>8</v>
      </c>
      <c r="C1708" s="73" t="str">
        <f ca="1">TRIM(Table1[[#This Row],[Location]])</f>
        <v>Plaza Wawasan</v>
      </c>
      <c r="D1708" s="25" t="s">
        <v>531</v>
      </c>
      <c r="E1708" s="30" t="s">
        <v>5</v>
      </c>
      <c r="F1708" s="8">
        <v>5</v>
      </c>
      <c r="G1708" s="9"/>
      <c r="H1708" s="9"/>
      <c r="I1708" s="9">
        <v>140</v>
      </c>
      <c r="J1708" s="106">
        <f t="shared" si="123"/>
        <v>1506.9473999999998</v>
      </c>
      <c r="M1708" s="50">
        <v>22.96</v>
      </c>
      <c r="N1708" s="51">
        <f t="shared" si="122"/>
        <v>2.1330558626520131</v>
      </c>
    </row>
    <row r="1709" spans="1:14" x14ac:dyDescent="0.2">
      <c r="A1709" s="3" t="s">
        <v>177</v>
      </c>
      <c r="B1709" s="29" t="s">
        <v>8</v>
      </c>
      <c r="C1709" s="73" t="str">
        <f ca="1">TRIM(Table1[[#This Row],[Location]])</f>
        <v>Riverson</v>
      </c>
      <c r="D1709" s="25" t="s">
        <v>531</v>
      </c>
      <c r="E1709" s="30" t="s">
        <v>5</v>
      </c>
      <c r="F1709" s="8" t="s">
        <v>118</v>
      </c>
      <c r="G1709" s="9">
        <v>19</v>
      </c>
      <c r="H1709" s="9">
        <v>130</v>
      </c>
      <c r="I1709" s="9">
        <v>74.5</v>
      </c>
      <c r="J1709" s="106">
        <f t="shared" si="123"/>
        <v>801.911295</v>
      </c>
      <c r="K1709" s="50">
        <v>27.04</v>
      </c>
      <c r="L1709" s="50">
        <v>129.16999999999999</v>
      </c>
      <c r="M1709" s="50">
        <v>78.10499999999999</v>
      </c>
      <c r="N1709" s="51">
        <f t="shared" si="122"/>
        <v>7.2561989613430073</v>
      </c>
    </row>
    <row r="1710" spans="1:14" x14ac:dyDescent="0.2">
      <c r="A1710" s="3" t="s">
        <v>177</v>
      </c>
      <c r="B1710" s="29" t="s">
        <v>8</v>
      </c>
      <c r="C1710" s="73" t="str">
        <f ca="1">TRIM(Table1[[#This Row],[Location]])</f>
        <v>Riverson</v>
      </c>
      <c r="D1710" s="25" t="s">
        <v>531</v>
      </c>
      <c r="E1710" s="30" t="s">
        <v>5</v>
      </c>
      <c r="F1710" s="8">
        <v>1</v>
      </c>
      <c r="G1710" s="9"/>
      <c r="H1710" s="9"/>
      <c r="I1710" s="9">
        <v>180</v>
      </c>
      <c r="J1710" s="106">
        <f t="shared" si="123"/>
        <v>1937.5038</v>
      </c>
      <c r="M1710" s="50">
        <v>107.64</v>
      </c>
      <c r="N1710" s="51">
        <f t="shared" si="122"/>
        <v>10.000092903129907</v>
      </c>
    </row>
    <row r="1711" spans="1:14" x14ac:dyDescent="0.2">
      <c r="A1711" s="3" t="s">
        <v>177</v>
      </c>
      <c r="B1711" s="29" t="s">
        <v>8</v>
      </c>
      <c r="C1711" s="73" t="str">
        <f ca="1">TRIM(Table1[[#This Row],[Location]])</f>
        <v>Riverson</v>
      </c>
      <c r="D1711" s="25" t="s">
        <v>531</v>
      </c>
      <c r="E1711" s="30" t="s">
        <v>5</v>
      </c>
      <c r="F1711" s="8">
        <v>1</v>
      </c>
      <c r="G1711" s="9"/>
      <c r="H1711" s="9"/>
      <c r="I1711" s="9">
        <v>29</v>
      </c>
      <c r="J1711" s="106">
        <f t="shared" si="123"/>
        <v>312.15339</v>
      </c>
      <c r="K1711" s="50">
        <v>44.43</v>
      </c>
      <c r="L1711" s="50">
        <v>54.68</v>
      </c>
      <c r="M1711" s="50">
        <v>49.555</v>
      </c>
      <c r="N1711" s="51">
        <f t="shared" si="122"/>
        <v>4.6038146025139586</v>
      </c>
    </row>
    <row r="1712" spans="1:14" x14ac:dyDescent="0.2">
      <c r="A1712" s="3" t="s">
        <v>177</v>
      </c>
      <c r="B1712" s="29" t="s">
        <v>8</v>
      </c>
      <c r="C1712" s="73" t="str">
        <f ca="1">TRIM(Table1[[#This Row],[Location]])</f>
        <v>Riverson</v>
      </c>
      <c r="D1712" s="25" t="s">
        <v>531</v>
      </c>
      <c r="E1712" s="30" t="s">
        <v>5</v>
      </c>
      <c r="F1712" s="8">
        <v>1</v>
      </c>
      <c r="G1712" s="9"/>
      <c r="H1712" s="9"/>
      <c r="I1712" s="9">
        <v>60</v>
      </c>
      <c r="J1712" s="106">
        <f t="shared" si="123"/>
        <v>645.83459999999991</v>
      </c>
      <c r="M1712" s="50">
        <v>21.67</v>
      </c>
      <c r="N1712" s="51">
        <f t="shared" si="122"/>
        <v>2.0132108250726968</v>
      </c>
    </row>
    <row r="1713" spans="1:14" x14ac:dyDescent="0.2">
      <c r="A1713" s="3" t="s">
        <v>177</v>
      </c>
      <c r="B1713" s="29" t="s">
        <v>8</v>
      </c>
      <c r="C1713" s="73" t="str">
        <f ca="1">TRIM(Table1[[#This Row],[Location]])</f>
        <v>Riverson</v>
      </c>
      <c r="D1713" s="25" t="s">
        <v>531</v>
      </c>
      <c r="E1713" s="30" t="s">
        <v>5</v>
      </c>
      <c r="F1713" s="8">
        <v>2</v>
      </c>
      <c r="G1713" s="9">
        <v>26</v>
      </c>
      <c r="H1713" s="9">
        <v>57</v>
      </c>
      <c r="I1713" s="9">
        <v>41.5</v>
      </c>
      <c r="J1713" s="106">
        <f t="shared" si="123"/>
        <v>446.70226499999995</v>
      </c>
      <c r="K1713" s="50">
        <v>32.29</v>
      </c>
      <c r="L1713" s="50">
        <v>45.69</v>
      </c>
      <c r="M1713" s="50">
        <v>38.989999999999995</v>
      </c>
      <c r="N1713" s="51">
        <f t="shared" si="122"/>
        <v>3.6222930350523508</v>
      </c>
    </row>
    <row r="1714" spans="1:14" x14ac:dyDescent="0.2">
      <c r="A1714" s="3" t="s">
        <v>177</v>
      </c>
      <c r="B1714" s="29" t="s">
        <v>8</v>
      </c>
      <c r="C1714" s="73" t="str">
        <f ca="1">TRIM(Table1[[#This Row],[Location]])</f>
        <v>Riverson</v>
      </c>
      <c r="D1714" s="25" t="s">
        <v>531</v>
      </c>
      <c r="E1714" s="30" t="s">
        <v>5</v>
      </c>
      <c r="F1714" s="8">
        <v>2</v>
      </c>
      <c r="G1714" s="9"/>
      <c r="H1714" s="9"/>
      <c r="I1714" s="9">
        <v>428</v>
      </c>
      <c r="J1714" s="106">
        <f t="shared" si="123"/>
        <v>4606.9534799999992</v>
      </c>
      <c r="M1714" s="50">
        <v>34.44</v>
      </c>
      <c r="N1714" s="51">
        <f t="shared" si="122"/>
        <v>3.199583793978019</v>
      </c>
    </row>
    <row r="1715" spans="1:14" x14ac:dyDescent="0.2">
      <c r="A1715" s="3" t="s">
        <v>177</v>
      </c>
      <c r="B1715" s="29" t="s">
        <v>8</v>
      </c>
      <c r="C1715" s="73" t="str">
        <f ca="1">TRIM(Table1[[#This Row],[Location]])</f>
        <v>Suria Sabah</v>
      </c>
      <c r="D1715" s="25" t="s">
        <v>531</v>
      </c>
      <c r="E1715" s="30" t="s">
        <v>5</v>
      </c>
      <c r="F1715" s="8" t="s">
        <v>44</v>
      </c>
      <c r="G1715" s="9">
        <v>42</v>
      </c>
      <c r="H1715" s="9">
        <v>61</v>
      </c>
      <c r="I1715" s="9">
        <v>51.5</v>
      </c>
      <c r="J1715" s="106">
        <f t="shared" si="123"/>
        <v>554.341365</v>
      </c>
      <c r="K1715" s="50">
        <v>90.33</v>
      </c>
      <c r="L1715" s="50">
        <v>145.18</v>
      </c>
      <c r="M1715" s="50">
        <v>117.755</v>
      </c>
      <c r="N1715" s="51">
        <f t="shared" si="122"/>
        <v>10.939808062133613</v>
      </c>
    </row>
    <row r="1716" spans="1:14" x14ac:dyDescent="0.2">
      <c r="A1716" s="3" t="s">
        <v>177</v>
      </c>
      <c r="B1716" s="29" t="s">
        <v>8</v>
      </c>
      <c r="C1716" s="73" t="str">
        <f ca="1">TRIM(Table1[[#This Row],[Location]])</f>
        <v>Suria Sabah</v>
      </c>
      <c r="D1716" s="25" t="s">
        <v>531</v>
      </c>
      <c r="E1716" s="30" t="s">
        <v>5</v>
      </c>
      <c r="F1716" s="8" t="s">
        <v>44</v>
      </c>
      <c r="G1716" s="9">
        <v>212</v>
      </c>
      <c r="H1716" s="9">
        <v>323</v>
      </c>
      <c r="I1716" s="9">
        <v>267.5</v>
      </c>
      <c r="J1716" s="106">
        <f t="shared" si="123"/>
        <v>2879.3459249999996</v>
      </c>
      <c r="K1716" s="50">
        <v>59.2</v>
      </c>
      <c r="L1716" s="50">
        <v>130.78</v>
      </c>
      <c r="M1716" s="50">
        <v>94.990000000000009</v>
      </c>
      <c r="N1716" s="51">
        <f t="shared" si="122"/>
        <v>8.8248683098133593</v>
      </c>
    </row>
    <row r="1717" spans="1:14" x14ac:dyDescent="0.2">
      <c r="A1717" s="3" t="s">
        <v>177</v>
      </c>
      <c r="B1717" s="29" t="s">
        <v>8</v>
      </c>
      <c r="C1717" s="73" t="str">
        <f ca="1">TRIM(Table1[[#This Row],[Location]])</f>
        <v>Suria Sabah</v>
      </c>
      <c r="D1717" s="25" t="s">
        <v>531</v>
      </c>
      <c r="E1717" s="30" t="s">
        <v>5</v>
      </c>
      <c r="F1717" s="8" t="s">
        <v>118</v>
      </c>
      <c r="G1717" s="9">
        <v>55</v>
      </c>
      <c r="H1717" s="9">
        <v>85</v>
      </c>
      <c r="I1717" s="9">
        <v>70</v>
      </c>
      <c r="J1717" s="106">
        <f t="shared" si="123"/>
        <v>753.47369999999989</v>
      </c>
      <c r="K1717" s="50">
        <v>96.87</v>
      </c>
      <c r="L1717" s="50">
        <v>182.98</v>
      </c>
      <c r="M1717" s="50">
        <v>139.92500000000001</v>
      </c>
      <c r="N1717" s="51">
        <f t="shared" si="122"/>
        <v>12.999470452159535</v>
      </c>
    </row>
    <row r="1718" spans="1:14" x14ac:dyDescent="0.2">
      <c r="A1718" s="3" t="s">
        <v>177</v>
      </c>
      <c r="B1718" s="29" t="s">
        <v>8</v>
      </c>
      <c r="C1718" s="73" t="str">
        <f ca="1">TRIM(Table1[[#This Row],[Location]])</f>
        <v>Suria Sabah</v>
      </c>
      <c r="D1718" s="25" t="s">
        <v>531</v>
      </c>
      <c r="E1718" s="30" t="s">
        <v>5</v>
      </c>
      <c r="F1718" s="8" t="s">
        <v>118</v>
      </c>
      <c r="G1718" s="9">
        <v>110</v>
      </c>
      <c r="H1718" s="9">
        <v>223</v>
      </c>
      <c r="I1718" s="9">
        <v>166.5</v>
      </c>
      <c r="J1718" s="106">
        <f t="shared" si="123"/>
        <v>1792.1910149999999</v>
      </c>
      <c r="K1718" s="50">
        <v>81.33</v>
      </c>
      <c r="L1718" s="50">
        <v>184.05</v>
      </c>
      <c r="M1718" s="50">
        <v>132.69</v>
      </c>
      <c r="N1718" s="51">
        <f t="shared" si="122"/>
        <v>12.327316307286393</v>
      </c>
    </row>
    <row r="1719" spans="1:14" x14ac:dyDescent="0.2">
      <c r="A1719" s="3" t="s">
        <v>177</v>
      </c>
      <c r="B1719" s="29" t="s">
        <v>8</v>
      </c>
      <c r="C1719" s="73" t="str">
        <f ca="1">TRIM(Table1[[#This Row],[Location]])</f>
        <v>Suria Sabah</v>
      </c>
      <c r="D1719" s="25" t="s">
        <v>531</v>
      </c>
      <c r="E1719" s="30" t="s">
        <v>5</v>
      </c>
      <c r="F1719" s="8" t="s">
        <v>118</v>
      </c>
      <c r="G1719" s="9">
        <v>310</v>
      </c>
      <c r="H1719" s="9">
        <v>345</v>
      </c>
      <c r="I1719" s="9">
        <v>327.5</v>
      </c>
      <c r="J1719" s="106">
        <f t="shared" si="123"/>
        <v>3525.1805249999998</v>
      </c>
      <c r="K1719" s="50">
        <v>32.26</v>
      </c>
      <c r="L1719" s="50">
        <v>64.84</v>
      </c>
      <c r="M1719" s="50">
        <v>48.55</v>
      </c>
      <c r="N1719" s="51">
        <f t="shared" si="122"/>
        <v>4.5104469569579795</v>
      </c>
    </row>
    <row r="1720" spans="1:14" x14ac:dyDescent="0.2">
      <c r="A1720" s="3" t="s">
        <v>177</v>
      </c>
      <c r="B1720" s="29" t="s">
        <v>8</v>
      </c>
      <c r="C1720" s="73" t="str">
        <f ca="1">TRIM(Table1[[#This Row],[Location]])</f>
        <v>Suria Sabah</v>
      </c>
      <c r="D1720" s="25" t="s">
        <v>531</v>
      </c>
      <c r="E1720" s="30" t="s">
        <v>5</v>
      </c>
      <c r="F1720" s="8">
        <v>1</v>
      </c>
      <c r="G1720" s="9">
        <v>25</v>
      </c>
      <c r="H1720" s="9">
        <v>86</v>
      </c>
      <c r="I1720" s="9">
        <v>55.5</v>
      </c>
      <c r="J1720" s="106">
        <f t="shared" si="123"/>
        <v>597.39700499999992</v>
      </c>
      <c r="K1720" s="50">
        <v>102.26</v>
      </c>
      <c r="L1720" s="50">
        <v>140</v>
      </c>
      <c r="M1720" s="50">
        <v>121.13</v>
      </c>
      <c r="N1720" s="51">
        <f t="shared" si="122"/>
        <v>11.253356125567871</v>
      </c>
    </row>
    <row r="1721" spans="1:14" x14ac:dyDescent="0.2">
      <c r="A1721" s="3" t="s">
        <v>177</v>
      </c>
      <c r="B1721" s="29" t="s">
        <v>8</v>
      </c>
      <c r="C1721" s="73" t="str">
        <f ca="1">TRIM(Table1[[#This Row],[Location]])</f>
        <v>Suria Sabah</v>
      </c>
      <c r="D1721" s="25" t="s">
        <v>531</v>
      </c>
      <c r="E1721" s="30" t="s">
        <v>5</v>
      </c>
      <c r="F1721" s="8">
        <v>1</v>
      </c>
      <c r="G1721" s="9">
        <v>43</v>
      </c>
      <c r="H1721" s="9">
        <v>86</v>
      </c>
      <c r="I1721" s="9">
        <v>64.5</v>
      </c>
      <c r="J1721" s="106">
        <f t="shared" si="123"/>
        <v>694.2721949999999</v>
      </c>
      <c r="K1721" s="50">
        <v>64.47</v>
      </c>
      <c r="L1721" s="50">
        <v>117.32</v>
      </c>
      <c r="M1721" s="50">
        <v>90.894999999999996</v>
      </c>
      <c r="N1721" s="51">
        <f t="shared" si="122"/>
        <v>8.4444299928464588</v>
      </c>
    </row>
    <row r="1722" spans="1:14" x14ac:dyDescent="0.2">
      <c r="A1722" s="3" t="s">
        <v>177</v>
      </c>
      <c r="B1722" s="29" t="s">
        <v>8</v>
      </c>
      <c r="C1722" s="73" t="str">
        <f ca="1">TRIM(Table1[[#This Row],[Location]])</f>
        <v>Suria Sabah</v>
      </c>
      <c r="D1722" s="25" t="s">
        <v>531</v>
      </c>
      <c r="E1722" s="30" t="s">
        <v>5</v>
      </c>
      <c r="F1722" s="8">
        <v>1</v>
      </c>
      <c r="G1722" s="9">
        <v>130</v>
      </c>
      <c r="H1722" s="9">
        <v>274</v>
      </c>
      <c r="I1722" s="9">
        <v>202</v>
      </c>
      <c r="J1722" s="106">
        <f t="shared" si="123"/>
        <v>2174.3098199999999</v>
      </c>
      <c r="K1722" s="50">
        <v>48.46</v>
      </c>
      <c r="L1722" s="50">
        <v>108.6</v>
      </c>
      <c r="M1722" s="50">
        <v>78.53</v>
      </c>
      <c r="N1722" s="51">
        <f t="shared" si="122"/>
        <v>7.2956827915532481</v>
      </c>
    </row>
    <row r="1723" spans="1:14" x14ac:dyDescent="0.2">
      <c r="A1723" s="3" t="s">
        <v>177</v>
      </c>
      <c r="B1723" s="29" t="s">
        <v>8</v>
      </c>
      <c r="C1723" s="73" t="str">
        <f ca="1">TRIM(Table1[[#This Row],[Location]])</f>
        <v>Suria Sabah</v>
      </c>
      <c r="D1723" s="25" t="s">
        <v>531</v>
      </c>
      <c r="E1723" s="30" t="s">
        <v>5</v>
      </c>
      <c r="F1723" s="8">
        <v>1</v>
      </c>
      <c r="G1723" s="9"/>
      <c r="H1723" s="9"/>
      <c r="I1723" s="9">
        <v>898</v>
      </c>
      <c r="J1723" s="106">
        <f t="shared" si="123"/>
        <v>9665.9911799999991</v>
      </c>
      <c r="M1723" s="50">
        <v>47.36</v>
      </c>
      <c r="N1723" s="51">
        <f t="shared" si="122"/>
        <v>4.399892232369309</v>
      </c>
    </row>
    <row r="1724" spans="1:14" x14ac:dyDescent="0.2">
      <c r="A1724" s="3" t="s">
        <v>177</v>
      </c>
      <c r="B1724" s="29" t="s">
        <v>8</v>
      </c>
      <c r="C1724" s="73" t="str">
        <f ca="1">TRIM(Table1[[#This Row],[Location]])</f>
        <v>Suria Sabah</v>
      </c>
      <c r="D1724" s="25" t="s">
        <v>531</v>
      </c>
      <c r="E1724" s="30" t="s">
        <v>5</v>
      </c>
      <c r="F1724" s="8">
        <v>2</v>
      </c>
      <c r="G1724" s="9"/>
      <c r="H1724" s="9"/>
      <c r="I1724" s="9">
        <v>58</v>
      </c>
      <c r="J1724" s="106">
        <f t="shared" si="123"/>
        <v>624.30678</v>
      </c>
      <c r="M1724" s="50">
        <v>108.66</v>
      </c>
      <c r="N1724" s="51">
        <f t="shared" si="122"/>
        <v>10.094854095634481</v>
      </c>
    </row>
    <row r="1725" spans="1:14" x14ac:dyDescent="0.2">
      <c r="A1725" s="3" t="s">
        <v>177</v>
      </c>
      <c r="B1725" s="29" t="s">
        <v>8</v>
      </c>
      <c r="C1725" s="73" t="str">
        <f ca="1">TRIM(Table1[[#This Row],[Location]])</f>
        <v>Suria Sabah</v>
      </c>
      <c r="D1725" s="25" t="s">
        <v>531</v>
      </c>
      <c r="E1725" s="30" t="s">
        <v>5</v>
      </c>
      <c r="F1725" s="8">
        <v>2</v>
      </c>
      <c r="G1725" s="9">
        <v>110</v>
      </c>
      <c r="H1725" s="9">
        <v>418</v>
      </c>
      <c r="I1725" s="9">
        <v>264</v>
      </c>
      <c r="J1725" s="106">
        <f t="shared" si="123"/>
        <v>2841.6722399999999</v>
      </c>
      <c r="K1725" s="50">
        <v>37.67</v>
      </c>
      <c r="L1725" s="50">
        <v>60.81</v>
      </c>
      <c r="M1725" s="50">
        <v>49.24</v>
      </c>
      <c r="N1725" s="51">
        <f t="shared" si="122"/>
        <v>4.5745501165934286</v>
      </c>
    </row>
    <row r="1726" spans="1:14" x14ac:dyDescent="0.2">
      <c r="A1726" s="3" t="s">
        <v>177</v>
      </c>
      <c r="B1726" s="29" t="s">
        <v>8</v>
      </c>
      <c r="C1726" s="73" t="str">
        <f ca="1">TRIM(Table1[[#This Row],[Location]])</f>
        <v>Suria Sabah</v>
      </c>
      <c r="D1726" s="25" t="s">
        <v>531</v>
      </c>
      <c r="E1726" s="30" t="s">
        <v>5</v>
      </c>
      <c r="F1726" s="8">
        <v>3</v>
      </c>
      <c r="G1726" s="9">
        <v>35</v>
      </c>
      <c r="H1726" s="9">
        <v>95</v>
      </c>
      <c r="I1726" s="9">
        <v>65</v>
      </c>
      <c r="J1726" s="106">
        <f t="shared" si="123"/>
        <v>699.65414999999996</v>
      </c>
      <c r="K1726" s="50">
        <v>69.73</v>
      </c>
      <c r="L1726" s="50">
        <v>140.72999999999999</v>
      </c>
      <c r="M1726" s="50">
        <v>105.22999999999999</v>
      </c>
      <c r="N1726" s="51">
        <f t="shared" ref="N1726:N1789" si="124">M1726/10.7639</f>
        <v>9.7761963600553692</v>
      </c>
    </row>
    <row r="1727" spans="1:14" x14ac:dyDescent="0.2">
      <c r="A1727" s="3" t="s">
        <v>177</v>
      </c>
      <c r="B1727" s="29" t="s">
        <v>8</v>
      </c>
      <c r="C1727" s="73" t="str">
        <f ca="1">TRIM(Table1[[#This Row],[Location]])</f>
        <v>Suria Sabah</v>
      </c>
      <c r="D1727" s="25" t="s">
        <v>531</v>
      </c>
      <c r="E1727" s="30" t="s">
        <v>5</v>
      </c>
      <c r="F1727" s="8">
        <v>3</v>
      </c>
      <c r="G1727" s="9">
        <v>181</v>
      </c>
      <c r="H1727" s="9">
        <v>456</v>
      </c>
      <c r="I1727" s="9">
        <v>318.5</v>
      </c>
      <c r="J1727" s="106">
        <f t="shared" si="123"/>
        <v>3428.3053349999996</v>
      </c>
      <c r="K1727" s="50">
        <v>37.549999999999997</v>
      </c>
      <c r="L1727" s="50">
        <v>60.53</v>
      </c>
      <c r="M1727" s="50">
        <v>49.04</v>
      </c>
      <c r="N1727" s="51">
        <f t="shared" si="124"/>
        <v>4.5559694906121386</v>
      </c>
    </row>
    <row r="1728" spans="1:14" x14ac:dyDescent="0.2">
      <c r="A1728" s="3" t="s">
        <v>177</v>
      </c>
      <c r="B1728" s="29" t="s">
        <v>8</v>
      </c>
      <c r="C1728" s="73" t="str">
        <f ca="1">TRIM(Table1[[#This Row],[Location]])</f>
        <v>Wisma Merdeka</v>
      </c>
      <c r="D1728" s="25" t="s">
        <v>531</v>
      </c>
      <c r="E1728" s="30" t="s">
        <v>5</v>
      </c>
      <c r="F1728" s="36" t="s">
        <v>118</v>
      </c>
      <c r="G1728" s="9"/>
      <c r="H1728" s="9"/>
      <c r="I1728" s="9">
        <v>31</v>
      </c>
      <c r="J1728" s="106">
        <f t="shared" si="123"/>
        <v>333.68120999999996</v>
      </c>
      <c r="M1728" s="50">
        <v>129.03</v>
      </c>
      <c r="N1728" s="51">
        <f t="shared" si="124"/>
        <v>11.987290851828799</v>
      </c>
    </row>
    <row r="1729" spans="1:14" x14ac:dyDescent="0.2">
      <c r="A1729" s="3" t="s">
        <v>177</v>
      </c>
      <c r="B1729" s="29" t="s">
        <v>8</v>
      </c>
      <c r="C1729" s="73" t="str">
        <f ca="1">TRIM(Table1[[#This Row],[Location]])</f>
        <v>Wisma Merdeka</v>
      </c>
      <c r="D1729" s="25" t="s">
        <v>531</v>
      </c>
      <c r="E1729" s="30" t="s">
        <v>5</v>
      </c>
      <c r="F1729" s="8">
        <v>2</v>
      </c>
      <c r="G1729" s="9">
        <v>31</v>
      </c>
      <c r="H1729" s="9">
        <v>93</v>
      </c>
      <c r="I1729" s="9">
        <v>62</v>
      </c>
      <c r="J1729" s="106">
        <f t="shared" si="123"/>
        <v>667.36241999999993</v>
      </c>
      <c r="K1729" s="50">
        <v>35.71</v>
      </c>
      <c r="L1729" s="50">
        <v>57.59</v>
      </c>
      <c r="M1729" s="50">
        <v>46.650000000000006</v>
      </c>
      <c r="N1729" s="51">
        <f t="shared" si="124"/>
        <v>4.333931010135732</v>
      </c>
    </row>
    <row r="1730" spans="1:14" x14ac:dyDescent="0.2">
      <c r="A1730" s="3" t="s">
        <v>177</v>
      </c>
      <c r="B1730" s="29" t="s">
        <v>8</v>
      </c>
      <c r="C1730" s="73" t="str">
        <f ca="1">TRIM(Table1[[#This Row],[Location]])</f>
        <v>Wisma Merdeka</v>
      </c>
      <c r="D1730" s="25" t="s">
        <v>531</v>
      </c>
      <c r="E1730" s="30" t="s">
        <v>5</v>
      </c>
      <c r="F1730" s="8">
        <v>2</v>
      </c>
      <c r="G1730" s="9"/>
      <c r="H1730" s="9"/>
      <c r="I1730" s="9">
        <v>197.78</v>
      </c>
      <c r="J1730" s="106">
        <f t="shared" si="123"/>
        <v>2128.8861198</v>
      </c>
      <c r="K1730" s="50">
        <v>50.56</v>
      </c>
      <c r="L1730" s="50">
        <v>55.62</v>
      </c>
      <c r="M1730" s="50">
        <v>53.09</v>
      </c>
      <c r="N1730" s="51">
        <f t="shared" si="124"/>
        <v>4.9322271667332478</v>
      </c>
    </row>
    <row r="1731" spans="1:14" x14ac:dyDescent="0.2">
      <c r="A1731" s="3" t="s">
        <v>177</v>
      </c>
      <c r="B1731" s="29" t="s">
        <v>8</v>
      </c>
      <c r="C1731" s="41" t="str">
        <f ca="1">TRIM(Table1[[#This Row],[Location]])</f>
        <v>Wisma Muis</v>
      </c>
      <c r="D1731" s="25" t="s">
        <v>531</v>
      </c>
      <c r="E1731" s="30" t="s">
        <v>5</v>
      </c>
      <c r="F1731" s="36" t="s">
        <v>196</v>
      </c>
      <c r="G1731" s="9"/>
      <c r="H1731" s="9"/>
      <c r="I1731" s="9">
        <v>232</v>
      </c>
      <c r="J1731" s="106">
        <f t="shared" si="123"/>
        <v>2497.22712</v>
      </c>
      <c r="M1731" s="50">
        <v>18.100000000000001</v>
      </c>
      <c r="N1731" s="51">
        <f t="shared" si="124"/>
        <v>1.6815466513066828</v>
      </c>
    </row>
    <row r="1732" spans="1:14" x14ac:dyDescent="0.2">
      <c r="A1732" s="3" t="s">
        <v>177</v>
      </c>
      <c r="B1732" s="29" t="s">
        <v>8</v>
      </c>
      <c r="C1732" s="73" t="str">
        <f ca="1">TRIM(Table1[[#This Row],[Location]])</f>
        <v>Wisma Muis</v>
      </c>
      <c r="D1732" s="25" t="s">
        <v>531</v>
      </c>
      <c r="E1732" s="30" t="s">
        <v>5</v>
      </c>
      <c r="F1732" s="44" t="s">
        <v>43</v>
      </c>
      <c r="G1732" s="9">
        <v>13</v>
      </c>
      <c r="H1732" s="9">
        <v>166</v>
      </c>
      <c r="I1732" s="9">
        <v>89.5</v>
      </c>
      <c r="J1732" s="106">
        <f t="shared" si="123"/>
        <v>963.36994499999992</v>
      </c>
      <c r="K1732" s="50">
        <v>23.52</v>
      </c>
      <c r="L1732" s="50">
        <v>24.74</v>
      </c>
      <c r="M1732" s="50">
        <v>24.13</v>
      </c>
      <c r="N1732" s="51">
        <f t="shared" si="124"/>
        <v>2.2417525246425551</v>
      </c>
    </row>
    <row r="1733" spans="1:14" x14ac:dyDescent="0.2">
      <c r="A1733" s="3" t="s">
        <v>177</v>
      </c>
      <c r="B1733" s="29" t="s">
        <v>8</v>
      </c>
      <c r="C1733" s="73" t="str">
        <f ca="1">TRIM(Table1[[#This Row],[Location]])</f>
        <v>Wisma Muis</v>
      </c>
      <c r="D1733" s="25" t="s">
        <v>531</v>
      </c>
      <c r="E1733" s="30" t="s">
        <v>5</v>
      </c>
      <c r="F1733" s="44" t="s">
        <v>197</v>
      </c>
      <c r="G1733" s="9">
        <v>22</v>
      </c>
      <c r="H1733" s="9">
        <v>250</v>
      </c>
      <c r="I1733" s="9">
        <v>136</v>
      </c>
      <c r="J1733" s="106">
        <f t="shared" si="123"/>
        <v>1463.89176</v>
      </c>
      <c r="K1733" s="50">
        <v>21.53</v>
      </c>
      <c r="L1733" s="50">
        <v>21.64</v>
      </c>
      <c r="M1733" s="50">
        <v>21.585000000000001</v>
      </c>
      <c r="N1733" s="51">
        <f t="shared" si="124"/>
        <v>2.0053140590306491</v>
      </c>
    </row>
    <row r="1734" spans="1:14" x14ac:dyDescent="0.2">
      <c r="A1734" s="3" t="s">
        <v>177</v>
      </c>
      <c r="B1734" s="29" t="s">
        <v>8</v>
      </c>
      <c r="C1734" s="73" t="str">
        <f ca="1">TRIM(Table1[[#This Row],[Location]])</f>
        <v>Warisan Square</v>
      </c>
      <c r="D1734" s="25" t="s">
        <v>531</v>
      </c>
      <c r="E1734" s="30" t="s">
        <v>5</v>
      </c>
      <c r="F1734" s="36" t="s">
        <v>118</v>
      </c>
      <c r="G1734" s="9">
        <v>9</v>
      </c>
      <c r="H1734" s="9">
        <v>31</v>
      </c>
      <c r="I1734" s="9">
        <v>20</v>
      </c>
      <c r="J1734" s="106">
        <f t="shared" si="123"/>
        <v>215.27819999999997</v>
      </c>
      <c r="K1734" s="50">
        <v>64.52</v>
      </c>
      <c r="L1734" s="50">
        <v>73.75</v>
      </c>
      <c r="M1734" s="50">
        <v>69.134999999999991</v>
      </c>
      <c r="N1734" s="51">
        <f t="shared" si="124"/>
        <v>6.4228578860821814</v>
      </c>
    </row>
    <row r="1735" spans="1:14" x14ac:dyDescent="0.2">
      <c r="A1735" s="3" t="s">
        <v>177</v>
      </c>
      <c r="B1735" s="29" t="s">
        <v>8</v>
      </c>
      <c r="C1735" s="73" t="str">
        <f ca="1">TRIM(Table1[[#This Row],[Location]])</f>
        <v>Warisan Square</v>
      </c>
      <c r="D1735" s="25" t="s">
        <v>531</v>
      </c>
      <c r="E1735" s="30" t="s">
        <v>5</v>
      </c>
      <c r="F1735" s="36" t="s">
        <v>118</v>
      </c>
      <c r="G1735" s="9"/>
      <c r="H1735" s="9"/>
      <c r="I1735" s="9">
        <v>74</v>
      </c>
      <c r="J1735" s="106">
        <f t="shared" si="123"/>
        <v>796.52933999999993</v>
      </c>
      <c r="M1735" s="50">
        <v>17.57</v>
      </c>
      <c r="N1735" s="51">
        <f t="shared" si="124"/>
        <v>1.632307992456266</v>
      </c>
    </row>
    <row r="1736" spans="1:14" x14ac:dyDescent="0.2">
      <c r="A1736" s="3" t="s">
        <v>177</v>
      </c>
      <c r="B1736" s="29" t="s">
        <v>8</v>
      </c>
      <c r="C1736" s="73" t="str">
        <f ca="1">TRIM(Table1[[#This Row],[Location]])</f>
        <v>Warisan Square</v>
      </c>
      <c r="D1736" s="25" t="s">
        <v>531</v>
      </c>
      <c r="E1736" s="30" t="s">
        <v>5</v>
      </c>
      <c r="F1736" s="36">
        <v>1</v>
      </c>
      <c r="G1736" s="9"/>
      <c r="H1736" s="9"/>
      <c r="I1736" s="9">
        <v>28</v>
      </c>
      <c r="J1736" s="106">
        <f t="shared" si="123"/>
        <v>301.38947999999999</v>
      </c>
      <c r="M1736" s="50">
        <v>16.149999999999999</v>
      </c>
      <c r="N1736" s="51">
        <f t="shared" si="124"/>
        <v>1.5003855479891117</v>
      </c>
    </row>
    <row r="1737" spans="1:14" x14ac:dyDescent="0.2">
      <c r="A1737" s="3" t="s">
        <v>177</v>
      </c>
      <c r="B1737" s="29" t="s">
        <v>8</v>
      </c>
      <c r="C1737" s="73" t="str">
        <f ca="1">TRIM(Table1[[#This Row],[Location]])</f>
        <v>Warisan Square</v>
      </c>
      <c r="D1737" s="25" t="s">
        <v>531</v>
      </c>
      <c r="E1737" s="30" t="s">
        <v>5</v>
      </c>
      <c r="F1737" s="8">
        <v>3</v>
      </c>
      <c r="G1737" s="9"/>
      <c r="H1737" s="9"/>
      <c r="I1737" s="9">
        <v>111</v>
      </c>
      <c r="J1737" s="106">
        <f t="shared" si="123"/>
        <v>1194.7940099999998</v>
      </c>
      <c r="M1737" s="50">
        <v>22.52</v>
      </c>
      <c r="N1737" s="51">
        <f t="shared" si="124"/>
        <v>2.0921784854931764</v>
      </c>
    </row>
    <row r="1738" spans="1:14" x14ac:dyDescent="0.2">
      <c r="A1738" s="3" t="s">
        <v>177</v>
      </c>
      <c r="B1738" s="29" t="s">
        <v>8</v>
      </c>
      <c r="C1738" s="73" t="str">
        <f ca="1">TRIM(Table1[[#This Row],[Location]])</f>
        <v>Warisan Square</v>
      </c>
      <c r="D1738" s="25" t="s">
        <v>531</v>
      </c>
      <c r="E1738" s="30" t="s">
        <v>5</v>
      </c>
      <c r="F1738" s="8">
        <v>4</v>
      </c>
      <c r="G1738" s="9"/>
      <c r="H1738" s="9"/>
      <c r="I1738" s="9">
        <v>31</v>
      </c>
      <c r="J1738" s="106">
        <f t="shared" si="123"/>
        <v>333.68120999999996</v>
      </c>
      <c r="M1738" s="50">
        <v>61.29</v>
      </c>
      <c r="N1738" s="51">
        <f t="shared" si="124"/>
        <v>5.6940328319661093</v>
      </c>
    </row>
    <row r="1739" spans="1:14" x14ac:dyDescent="0.2">
      <c r="A1739" s="3" t="s">
        <v>177</v>
      </c>
      <c r="B1739" s="29" t="s">
        <v>185</v>
      </c>
      <c r="C1739" s="41" t="str">
        <f ca="1">TRIM(Table1[[#This Row],[Location]])</f>
        <v>Lahad Datu Centre Point</v>
      </c>
      <c r="D1739" s="25" t="s">
        <v>531</v>
      </c>
      <c r="E1739" s="30" t="s">
        <v>5</v>
      </c>
      <c r="F1739" s="8" t="s">
        <v>43</v>
      </c>
      <c r="G1739" s="9">
        <v>22</v>
      </c>
      <c r="H1739" s="9">
        <v>26</v>
      </c>
      <c r="I1739" s="9">
        <v>24</v>
      </c>
      <c r="J1739" s="106">
        <f t="shared" si="123"/>
        <v>258.33384000000001</v>
      </c>
      <c r="K1739" s="50">
        <v>83.85</v>
      </c>
      <c r="L1739" s="50">
        <v>96.41</v>
      </c>
      <c r="M1739" s="50">
        <v>90.13</v>
      </c>
      <c r="N1739" s="51">
        <f t="shared" si="124"/>
        <v>8.3733590984680273</v>
      </c>
    </row>
    <row r="1740" spans="1:14" x14ac:dyDescent="0.2">
      <c r="A1740" s="3" t="s">
        <v>177</v>
      </c>
      <c r="B1740" s="29" t="s">
        <v>185</v>
      </c>
      <c r="C1740" s="73" t="str">
        <f ca="1">TRIM(Table1[[#This Row],[Location]])</f>
        <v>Darvel Bay Plaza</v>
      </c>
      <c r="D1740" s="25" t="s">
        <v>531</v>
      </c>
      <c r="E1740" s="30" t="s">
        <v>5</v>
      </c>
      <c r="F1740" s="28" t="s">
        <v>43</v>
      </c>
      <c r="G1740" s="9"/>
      <c r="H1740" s="9"/>
      <c r="I1740" s="9">
        <v>57</v>
      </c>
      <c r="J1740" s="106">
        <f t="shared" si="123"/>
        <v>613.54286999999999</v>
      </c>
      <c r="M1740" s="50">
        <v>44.19</v>
      </c>
      <c r="N1740" s="51">
        <f t="shared" si="124"/>
        <v>4.1053893105658732</v>
      </c>
    </row>
    <row r="1741" spans="1:14" x14ac:dyDescent="0.2">
      <c r="A1741" s="3" t="s">
        <v>177</v>
      </c>
      <c r="B1741" s="29" t="s">
        <v>185</v>
      </c>
      <c r="C1741" s="73" t="str">
        <f ca="1">TRIM(Table1[[#This Row],[Location]])</f>
        <v>Darvel Bay Plaza</v>
      </c>
      <c r="D1741" s="25" t="s">
        <v>531</v>
      </c>
      <c r="E1741" s="30" t="s">
        <v>5</v>
      </c>
      <c r="F1741" s="28">
        <v>1</v>
      </c>
      <c r="G1741" s="9"/>
      <c r="H1741" s="9"/>
      <c r="I1741" s="9">
        <v>27</v>
      </c>
      <c r="J1741" s="106">
        <f t="shared" si="123"/>
        <v>290.62556999999998</v>
      </c>
      <c r="M1741" s="50">
        <v>25.5</v>
      </c>
      <c r="N1741" s="51">
        <f t="shared" si="124"/>
        <v>2.3690298126143872</v>
      </c>
    </row>
    <row r="1742" spans="1:14" x14ac:dyDescent="0.2">
      <c r="A1742" s="3" t="s">
        <v>177</v>
      </c>
      <c r="B1742" s="29" t="s">
        <v>186</v>
      </c>
      <c r="C1742" s="73" t="str">
        <f ca="1">TRIM(Table1[[#This Row],[Location]])</f>
        <v>Megalong Mall</v>
      </c>
      <c r="D1742" s="25" t="s">
        <v>531</v>
      </c>
      <c r="E1742" s="30" t="s">
        <v>5</v>
      </c>
      <c r="F1742" s="8">
        <v>1</v>
      </c>
      <c r="G1742" s="9"/>
      <c r="H1742" s="9"/>
      <c r="I1742" s="9">
        <v>37</v>
      </c>
      <c r="J1742" s="106">
        <f t="shared" si="123"/>
        <v>398.26466999999997</v>
      </c>
      <c r="M1742" s="50">
        <v>27.03</v>
      </c>
      <c r="N1742" s="51">
        <f t="shared" si="124"/>
        <v>2.5111716013712506</v>
      </c>
    </row>
    <row r="1743" spans="1:14" x14ac:dyDescent="0.2">
      <c r="A1743" s="3" t="s">
        <v>177</v>
      </c>
      <c r="B1743" s="29" t="s">
        <v>186</v>
      </c>
      <c r="C1743" s="73" t="str">
        <f ca="1">TRIM(Table1[[#This Row],[Location]])</f>
        <v>Megalong Mall</v>
      </c>
      <c r="D1743" s="25" t="s">
        <v>531</v>
      </c>
      <c r="E1743" s="30" t="s">
        <v>5</v>
      </c>
      <c r="F1743" s="36">
        <v>2</v>
      </c>
      <c r="G1743" s="9">
        <v>25</v>
      </c>
      <c r="H1743" s="9">
        <v>37</v>
      </c>
      <c r="I1743" s="9">
        <v>31</v>
      </c>
      <c r="J1743" s="106">
        <f t="shared" si="123"/>
        <v>333.68120999999996</v>
      </c>
      <c r="M1743" s="50">
        <v>27.6</v>
      </c>
      <c r="N1743" s="51">
        <f t="shared" si="124"/>
        <v>2.564126385417925</v>
      </c>
    </row>
    <row r="1744" spans="1:14" x14ac:dyDescent="0.2">
      <c r="A1744" s="3" t="s">
        <v>177</v>
      </c>
      <c r="B1744" s="29" t="s">
        <v>187</v>
      </c>
      <c r="C1744" s="73" t="str">
        <f ca="1">TRIM(Table1[[#This Row],[Location]])</f>
        <v>One Place Mall</v>
      </c>
      <c r="D1744" s="25" t="s">
        <v>531</v>
      </c>
      <c r="E1744" s="30" t="s">
        <v>5</v>
      </c>
      <c r="F1744" s="8" t="s">
        <v>118</v>
      </c>
      <c r="G1744" s="9">
        <v>24</v>
      </c>
      <c r="H1744" s="9">
        <v>38</v>
      </c>
      <c r="I1744" s="9">
        <v>31</v>
      </c>
      <c r="J1744" s="106">
        <f t="shared" si="123"/>
        <v>333.68120999999996</v>
      </c>
      <c r="K1744" s="50">
        <v>38.71</v>
      </c>
      <c r="L1744" s="50">
        <v>88.24</v>
      </c>
      <c r="M1744" s="50">
        <v>63.474999999999994</v>
      </c>
      <c r="N1744" s="51">
        <f t="shared" si="124"/>
        <v>5.897026170811694</v>
      </c>
    </row>
    <row r="1745" spans="1:14" x14ac:dyDescent="0.2">
      <c r="A1745" s="3" t="s">
        <v>177</v>
      </c>
      <c r="B1745" s="29" t="s">
        <v>187</v>
      </c>
      <c r="C1745" s="73" t="str">
        <f ca="1">TRIM(Table1[[#This Row],[Location]])</f>
        <v>One Place Mall</v>
      </c>
      <c r="D1745" s="25" t="s">
        <v>531</v>
      </c>
      <c r="E1745" s="30" t="s">
        <v>5</v>
      </c>
      <c r="F1745" s="8">
        <v>1</v>
      </c>
      <c r="G1745" s="9"/>
      <c r="H1745" s="9"/>
      <c r="I1745" s="9">
        <v>139</v>
      </c>
      <c r="J1745" s="106">
        <f t="shared" si="123"/>
        <v>1496.1834899999999</v>
      </c>
      <c r="M1745" s="50">
        <v>6.12</v>
      </c>
      <c r="N1745" s="51">
        <f t="shared" si="124"/>
        <v>0.56856715502745292</v>
      </c>
    </row>
    <row r="1746" spans="1:14" x14ac:dyDescent="0.2">
      <c r="A1746" s="3" t="s">
        <v>177</v>
      </c>
      <c r="B1746" s="29" t="s">
        <v>189</v>
      </c>
      <c r="C1746" s="73" t="str">
        <f ca="1">TRIM(Table1[[#This Row],[Location]])</f>
        <v>Menara MPS</v>
      </c>
      <c r="D1746" s="25" t="s">
        <v>531</v>
      </c>
      <c r="E1746" s="30" t="s">
        <v>5</v>
      </c>
      <c r="F1746" s="36" t="s">
        <v>43</v>
      </c>
      <c r="G1746" s="9">
        <v>5</v>
      </c>
      <c r="H1746" s="9">
        <v>60</v>
      </c>
      <c r="I1746" s="9">
        <v>32.5</v>
      </c>
      <c r="J1746" s="106">
        <f t="shared" ref="J1746:J1790" si="125">I1746*10.76391</f>
        <v>349.82707499999998</v>
      </c>
      <c r="K1746" s="50">
        <v>28.26</v>
      </c>
      <c r="L1746" s="50">
        <v>53.82</v>
      </c>
      <c r="M1746" s="50">
        <v>41.04</v>
      </c>
      <c r="N1746" s="51">
        <f t="shared" si="124"/>
        <v>3.8127444513605666</v>
      </c>
    </row>
    <row r="1747" spans="1:14" x14ac:dyDescent="0.2">
      <c r="A1747" s="3" t="s">
        <v>177</v>
      </c>
      <c r="B1747" s="29" t="s">
        <v>189</v>
      </c>
      <c r="C1747" s="73" t="str">
        <f ca="1">TRIM(Table1[[#This Row],[Location]])</f>
        <v>Wisma Khoo Siak Chiew</v>
      </c>
      <c r="D1747" s="25" t="s">
        <v>531</v>
      </c>
      <c r="E1747" s="30" t="s">
        <v>5</v>
      </c>
      <c r="F1747" s="36">
        <v>1</v>
      </c>
      <c r="G1747" s="9">
        <v>21</v>
      </c>
      <c r="H1747" s="9">
        <v>72</v>
      </c>
      <c r="I1747" s="9">
        <v>46.5</v>
      </c>
      <c r="J1747" s="106">
        <f t="shared" si="125"/>
        <v>500.52181499999995</v>
      </c>
      <c r="K1747" s="50">
        <v>18.84</v>
      </c>
      <c r="L1747" s="50">
        <v>21.53</v>
      </c>
      <c r="M1747" s="50">
        <v>20.185000000000002</v>
      </c>
      <c r="N1747" s="51">
        <f t="shared" si="124"/>
        <v>1.8752496771616238</v>
      </c>
    </row>
    <row r="1748" spans="1:14" x14ac:dyDescent="0.2">
      <c r="A1748" s="3" t="s">
        <v>177</v>
      </c>
      <c r="B1748" s="3" t="s">
        <v>190</v>
      </c>
      <c r="C1748" s="41" t="str">
        <f ca="1">TRIM(Table1[[#This Row],[Location]])</f>
        <v>Seafest Square</v>
      </c>
      <c r="D1748" s="25" t="s">
        <v>531</v>
      </c>
      <c r="E1748" s="30" t="s">
        <v>5</v>
      </c>
      <c r="F1748" s="8" t="s">
        <v>43</v>
      </c>
      <c r="G1748" s="9"/>
      <c r="H1748" s="9"/>
      <c r="I1748" s="9">
        <v>98</v>
      </c>
      <c r="J1748" s="106">
        <f t="shared" si="125"/>
        <v>1054.8631799999998</v>
      </c>
      <c r="M1748" s="50">
        <v>61.22</v>
      </c>
      <c r="N1748" s="51">
        <f t="shared" si="124"/>
        <v>5.687529612872658</v>
      </c>
    </row>
    <row r="1749" spans="1:14" x14ac:dyDescent="0.2">
      <c r="A1749" s="3" t="s">
        <v>177</v>
      </c>
      <c r="B1749" s="29" t="s">
        <v>190</v>
      </c>
      <c r="C1749" s="73" t="str">
        <f ca="1">TRIM(Table1[[#This Row],[Location]])</f>
        <v>Seafest Square</v>
      </c>
      <c r="D1749" s="25" t="s">
        <v>531</v>
      </c>
      <c r="E1749" s="30" t="s">
        <v>5</v>
      </c>
      <c r="F1749" s="8">
        <v>2</v>
      </c>
      <c r="G1749" s="9"/>
      <c r="H1749" s="9"/>
      <c r="I1749" s="9">
        <v>88</v>
      </c>
      <c r="J1749" s="106">
        <f t="shared" si="125"/>
        <v>947.22407999999996</v>
      </c>
      <c r="K1749" s="50">
        <v>22.86</v>
      </c>
      <c r="L1749" s="50">
        <v>49.14</v>
      </c>
      <c r="M1749" s="50">
        <v>36</v>
      </c>
      <c r="N1749" s="51">
        <f t="shared" si="124"/>
        <v>3.3445126766320761</v>
      </c>
    </row>
    <row r="1750" spans="1:14" x14ac:dyDescent="0.2">
      <c r="A1750" s="3" t="s">
        <v>177</v>
      </c>
      <c r="B1750" s="29" t="s">
        <v>192</v>
      </c>
      <c r="C1750" s="73" t="str">
        <f ca="1">TRIM(Table1[[#This Row],[Location]])</f>
        <v>Grace Plaza</v>
      </c>
      <c r="D1750" s="25" t="s">
        <v>531</v>
      </c>
      <c r="E1750" s="30" t="s">
        <v>5</v>
      </c>
      <c r="F1750" s="8" t="s">
        <v>43</v>
      </c>
      <c r="G1750" s="9">
        <v>17</v>
      </c>
      <c r="H1750" s="9">
        <v>24</v>
      </c>
      <c r="I1750" s="9">
        <v>20.5</v>
      </c>
      <c r="J1750" s="106">
        <f t="shared" si="125"/>
        <v>220.66015499999997</v>
      </c>
      <c r="K1750" s="50">
        <v>21.21</v>
      </c>
      <c r="L1750" s="50">
        <v>29.54</v>
      </c>
      <c r="M1750" s="50">
        <v>25.375</v>
      </c>
      <c r="N1750" s="51">
        <f t="shared" si="124"/>
        <v>2.3574169213760814</v>
      </c>
    </row>
    <row r="1751" spans="1:14" x14ac:dyDescent="0.2">
      <c r="A1751" s="3" t="s">
        <v>177</v>
      </c>
      <c r="B1751" s="29" t="s">
        <v>192</v>
      </c>
      <c r="C1751" s="73" t="str">
        <f ca="1">TRIM(Table1[[#This Row],[Location]])</f>
        <v>Sabindo Plaza</v>
      </c>
      <c r="D1751" s="25" t="s">
        <v>531</v>
      </c>
      <c r="E1751" s="30" t="s">
        <v>5</v>
      </c>
      <c r="F1751" s="36" t="s">
        <v>43</v>
      </c>
      <c r="G1751" s="9"/>
      <c r="H1751" s="9"/>
      <c r="I1751" s="9">
        <v>55</v>
      </c>
      <c r="J1751" s="106">
        <f t="shared" si="125"/>
        <v>592.01504999999997</v>
      </c>
      <c r="M1751" s="50">
        <v>32.619999999999997</v>
      </c>
      <c r="N1751" s="51">
        <f t="shared" si="124"/>
        <v>3.0305000975482863</v>
      </c>
    </row>
    <row r="1752" spans="1:14" x14ac:dyDescent="0.2">
      <c r="A1752" s="3" t="s">
        <v>177</v>
      </c>
      <c r="B1752" s="29" t="s">
        <v>8</v>
      </c>
      <c r="C1752" s="73" t="str">
        <f ca="1">TRIM(Table1[[#This Row],[Location]])</f>
        <v>Central Shopping Plaza</v>
      </c>
      <c r="D1752" s="25" t="s">
        <v>532</v>
      </c>
      <c r="E1752" s="30" t="s">
        <v>5</v>
      </c>
      <c r="F1752" s="8" t="s">
        <v>118</v>
      </c>
      <c r="G1752" s="9"/>
      <c r="H1752" s="9"/>
      <c r="I1752" s="9">
        <v>770</v>
      </c>
      <c r="J1752" s="106">
        <f t="shared" si="125"/>
        <v>8288.2106999999996</v>
      </c>
      <c r="M1752" s="50">
        <v>34.46</v>
      </c>
      <c r="N1752" s="51">
        <f t="shared" si="124"/>
        <v>3.2014418565761482</v>
      </c>
    </row>
    <row r="1753" spans="1:14" x14ac:dyDescent="0.2">
      <c r="A1753" s="3" t="s">
        <v>177</v>
      </c>
      <c r="B1753" s="29" t="s">
        <v>8</v>
      </c>
      <c r="C1753" s="73" t="str">
        <f ca="1">TRIM(Table1[[#This Row],[Location]])</f>
        <v>Central Shopping Plaza</v>
      </c>
      <c r="D1753" s="25" t="s">
        <v>532</v>
      </c>
      <c r="E1753" s="30" t="s">
        <v>5</v>
      </c>
      <c r="F1753" s="8" t="s">
        <v>118</v>
      </c>
      <c r="G1753" s="9"/>
      <c r="H1753" s="9"/>
      <c r="I1753" s="9">
        <v>2699</v>
      </c>
      <c r="J1753" s="106">
        <f t="shared" si="125"/>
        <v>29051.793089999999</v>
      </c>
      <c r="M1753" s="50">
        <v>19.38</v>
      </c>
      <c r="N1753" s="51">
        <f t="shared" si="124"/>
        <v>1.800462657586934</v>
      </c>
    </row>
    <row r="1754" spans="1:14" x14ac:dyDescent="0.2">
      <c r="A1754" s="3" t="s">
        <v>177</v>
      </c>
      <c r="B1754" s="29" t="s">
        <v>8</v>
      </c>
      <c r="C1754" s="73" t="str">
        <f ca="1">TRIM(Table1[[#This Row],[Location]])</f>
        <v>Central Shopping Plaza</v>
      </c>
      <c r="D1754" s="25" t="s">
        <v>532</v>
      </c>
      <c r="E1754" s="30" t="s">
        <v>5</v>
      </c>
      <c r="F1754" s="8">
        <v>1</v>
      </c>
      <c r="G1754" s="9">
        <v>20</v>
      </c>
      <c r="H1754" s="9">
        <v>46</v>
      </c>
      <c r="I1754" s="9">
        <v>33</v>
      </c>
      <c r="J1754" s="106">
        <f t="shared" si="125"/>
        <v>355.20902999999998</v>
      </c>
      <c r="K1754" s="50">
        <v>19.57</v>
      </c>
      <c r="L1754" s="50">
        <v>70</v>
      </c>
      <c r="M1754" s="50">
        <v>44.784999999999997</v>
      </c>
      <c r="N1754" s="51">
        <f t="shared" si="124"/>
        <v>4.1606666728602084</v>
      </c>
    </row>
    <row r="1755" spans="1:14" x14ac:dyDescent="0.2">
      <c r="A1755" s="3" t="s">
        <v>177</v>
      </c>
      <c r="B1755" s="29" t="s">
        <v>8</v>
      </c>
      <c r="C1755" s="73" t="str">
        <f ca="1">TRIM(Table1[[#This Row],[Location]])</f>
        <v>Central Shopping Plaza</v>
      </c>
      <c r="D1755" s="25" t="s">
        <v>532</v>
      </c>
      <c r="E1755" s="30" t="s">
        <v>5</v>
      </c>
      <c r="F1755" s="107">
        <v>3</v>
      </c>
      <c r="G1755" s="9"/>
      <c r="H1755" s="9"/>
      <c r="I1755" s="9">
        <v>20</v>
      </c>
      <c r="J1755" s="106">
        <f t="shared" si="125"/>
        <v>215.27819999999997</v>
      </c>
      <c r="M1755" s="50">
        <v>35</v>
      </c>
      <c r="N1755" s="51">
        <f t="shared" si="124"/>
        <v>3.2516095467256294</v>
      </c>
    </row>
    <row r="1756" spans="1:14" x14ac:dyDescent="0.2">
      <c r="A1756" s="3" t="s">
        <v>177</v>
      </c>
      <c r="B1756" s="29" t="s">
        <v>8</v>
      </c>
      <c r="C1756" s="73" t="str">
        <f ca="1">TRIM(Table1[[#This Row],[Location]])</f>
        <v>City Mall</v>
      </c>
      <c r="D1756" s="25" t="s">
        <v>532</v>
      </c>
      <c r="E1756" s="30" t="s">
        <v>5</v>
      </c>
      <c r="F1756" s="8" t="s">
        <v>118</v>
      </c>
      <c r="G1756" s="9"/>
      <c r="H1756" s="9"/>
      <c r="I1756" s="9">
        <v>19</v>
      </c>
      <c r="J1756" s="106">
        <f t="shared" si="125"/>
        <v>204.51428999999999</v>
      </c>
      <c r="M1756" s="50">
        <v>126.31</v>
      </c>
      <c r="N1756" s="51">
        <f t="shared" si="124"/>
        <v>11.734594338483264</v>
      </c>
    </row>
    <row r="1757" spans="1:14" x14ac:dyDescent="0.2">
      <c r="A1757" s="3" t="s">
        <v>177</v>
      </c>
      <c r="B1757" s="29" t="s">
        <v>8</v>
      </c>
      <c r="C1757" s="73" t="str">
        <f ca="1">TRIM(Table1[[#This Row],[Location]])</f>
        <v>City Mall</v>
      </c>
      <c r="D1757" s="25" t="s">
        <v>532</v>
      </c>
      <c r="E1757" s="30" t="s">
        <v>5</v>
      </c>
      <c r="F1757" s="8" t="s">
        <v>118</v>
      </c>
      <c r="G1757" s="9">
        <v>29</v>
      </c>
      <c r="H1757" s="9">
        <v>72</v>
      </c>
      <c r="I1757" s="9">
        <v>50.5</v>
      </c>
      <c r="J1757" s="106">
        <f t="shared" si="125"/>
        <v>543.57745499999999</v>
      </c>
      <c r="K1757" s="50">
        <v>63</v>
      </c>
      <c r="L1757" s="50">
        <v>195.94</v>
      </c>
      <c r="M1757" s="50">
        <v>129.47</v>
      </c>
      <c r="N1757" s="51">
        <f t="shared" si="124"/>
        <v>12.028168228987635</v>
      </c>
    </row>
    <row r="1758" spans="1:14" x14ac:dyDescent="0.2">
      <c r="A1758" s="3" t="s">
        <v>177</v>
      </c>
      <c r="B1758" s="29" t="s">
        <v>8</v>
      </c>
      <c r="C1758" s="73" t="str">
        <f ca="1">TRIM(Table1[[#This Row],[Location]])</f>
        <v>City Mall</v>
      </c>
      <c r="D1758" s="25" t="s">
        <v>532</v>
      </c>
      <c r="E1758" s="30" t="s">
        <v>5</v>
      </c>
      <c r="F1758" s="8" t="s">
        <v>118</v>
      </c>
      <c r="G1758" s="9"/>
      <c r="H1758" s="9"/>
      <c r="I1758" s="9">
        <v>543</v>
      </c>
      <c r="J1758" s="106">
        <f t="shared" si="125"/>
        <v>5844.8031299999993</v>
      </c>
      <c r="M1758" s="50">
        <v>48.46</v>
      </c>
      <c r="N1758" s="51">
        <f t="shared" si="124"/>
        <v>4.5020856752664002</v>
      </c>
    </row>
    <row r="1759" spans="1:14" x14ac:dyDescent="0.2">
      <c r="A1759" s="3" t="s">
        <v>177</v>
      </c>
      <c r="B1759" s="29" t="s">
        <v>8</v>
      </c>
      <c r="C1759" s="73" t="str">
        <f ca="1">TRIM(Table1[[#This Row],[Location]])</f>
        <v>City Mall</v>
      </c>
      <c r="D1759" s="25" t="s">
        <v>532</v>
      </c>
      <c r="E1759" s="30" t="s">
        <v>5</v>
      </c>
      <c r="F1759" s="8">
        <v>1</v>
      </c>
      <c r="G1759" s="9">
        <v>26</v>
      </c>
      <c r="H1759" s="9">
        <v>93</v>
      </c>
      <c r="I1759" s="9">
        <v>59.5</v>
      </c>
      <c r="J1759" s="106">
        <f t="shared" si="125"/>
        <v>640.45264499999996</v>
      </c>
      <c r="K1759" s="50">
        <v>59.14</v>
      </c>
      <c r="L1759" s="50">
        <v>94.59</v>
      </c>
      <c r="M1759" s="50">
        <v>76.865000000000009</v>
      </c>
      <c r="N1759" s="51">
        <f t="shared" si="124"/>
        <v>7.1409990802590153</v>
      </c>
    </row>
    <row r="1760" spans="1:14" x14ac:dyDescent="0.2">
      <c r="A1760" s="3" t="s">
        <v>177</v>
      </c>
      <c r="B1760" s="29" t="s">
        <v>8</v>
      </c>
      <c r="C1760" s="73" t="str">
        <f ca="1">TRIM(Table1[[#This Row],[Location]])</f>
        <v>City Mall</v>
      </c>
      <c r="D1760" s="25" t="s">
        <v>532</v>
      </c>
      <c r="E1760" s="30" t="s">
        <v>5</v>
      </c>
      <c r="F1760" s="8">
        <v>1</v>
      </c>
      <c r="G1760" s="9">
        <v>38</v>
      </c>
      <c r="H1760" s="9">
        <v>83</v>
      </c>
      <c r="I1760" s="9">
        <v>60.5</v>
      </c>
      <c r="J1760" s="106">
        <f t="shared" si="125"/>
        <v>651.21655499999997</v>
      </c>
      <c r="K1760" s="50">
        <v>102.63</v>
      </c>
      <c r="L1760" s="50">
        <v>109.67</v>
      </c>
      <c r="M1760" s="50">
        <v>106.15</v>
      </c>
      <c r="N1760" s="51">
        <f t="shared" si="124"/>
        <v>9.8616672395693019</v>
      </c>
    </row>
    <row r="1761" spans="1:14" x14ac:dyDescent="0.2">
      <c r="A1761" s="3" t="s">
        <v>177</v>
      </c>
      <c r="B1761" s="29" t="s">
        <v>8</v>
      </c>
      <c r="C1761" s="73" t="str">
        <f ca="1">TRIM(Table1[[#This Row],[Location]])</f>
        <v>City Mall</v>
      </c>
      <c r="D1761" s="25" t="s">
        <v>532</v>
      </c>
      <c r="E1761" s="30" t="s">
        <v>5</v>
      </c>
      <c r="F1761" s="8">
        <v>2</v>
      </c>
      <c r="G1761" s="9">
        <v>27</v>
      </c>
      <c r="H1761" s="9">
        <v>36</v>
      </c>
      <c r="I1761" s="9">
        <v>31.5</v>
      </c>
      <c r="J1761" s="106">
        <f t="shared" si="125"/>
        <v>339.06316499999997</v>
      </c>
      <c r="K1761" s="50">
        <v>43.75</v>
      </c>
      <c r="L1761" s="50">
        <v>66.67</v>
      </c>
      <c r="M1761" s="50">
        <v>55.21</v>
      </c>
      <c r="N1761" s="51">
        <f t="shared" si="124"/>
        <v>5.129181802134914</v>
      </c>
    </row>
    <row r="1762" spans="1:14" x14ac:dyDescent="0.2">
      <c r="A1762" s="3" t="s">
        <v>177</v>
      </c>
      <c r="B1762" s="29" t="s">
        <v>8</v>
      </c>
      <c r="C1762" s="73" t="str">
        <f ca="1">TRIM(Table1[[#This Row],[Location]])</f>
        <v>City Mall</v>
      </c>
      <c r="D1762" s="25" t="s">
        <v>532</v>
      </c>
      <c r="E1762" s="30" t="s">
        <v>5</v>
      </c>
      <c r="F1762" s="8">
        <v>2</v>
      </c>
      <c r="G1762" s="9"/>
      <c r="H1762" s="9"/>
      <c r="I1762" s="9">
        <v>22</v>
      </c>
      <c r="J1762" s="106">
        <f t="shared" si="125"/>
        <v>236.80601999999999</v>
      </c>
      <c r="M1762" s="50">
        <v>81.819999999999993</v>
      </c>
      <c r="N1762" s="51">
        <f t="shared" si="124"/>
        <v>7.6013340889454559</v>
      </c>
    </row>
    <row r="1763" spans="1:14" x14ac:dyDescent="0.2">
      <c r="A1763" s="3" t="s">
        <v>177</v>
      </c>
      <c r="B1763" s="29" t="s">
        <v>8</v>
      </c>
      <c r="C1763" s="73" t="str">
        <f ca="1">TRIM(Table1[[#This Row],[Location]])</f>
        <v>Grand Merdeka Mall</v>
      </c>
      <c r="D1763" s="25" t="s">
        <v>532</v>
      </c>
      <c r="E1763" s="30" t="s">
        <v>5</v>
      </c>
      <c r="F1763" s="8">
        <v>1</v>
      </c>
      <c r="G1763" s="9"/>
      <c r="H1763" s="9"/>
      <c r="I1763" s="9">
        <v>35</v>
      </c>
      <c r="J1763" s="106">
        <f t="shared" si="125"/>
        <v>376.73684999999995</v>
      </c>
      <c r="M1763" s="50">
        <v>42.86</v>
      </c>
      <c r="N1763" s="51">
        <f t="shared" si="124"/>
        <v>3.9818281477902993</v>
      </c>
    </row>
    <row r="1764" spans="1:14" x14ac:dyDescent="0.2">
      <c r="A1764" s="3" t="s">
        <v>177</v>
      </c>
      <c r="B1764" s="29" t="s">
        <v>8</v>
      </c>
      <c r="C1764" s="73" t="str">
        <f ca="1">TRIM(Table1[[#This Row],[Location]])</f>
        <v>Grand Merdeka Mall</v>
      </c>
      <c r="D1764" s="25" t="s">
        <v>532</v>
      </c>
      <c r="E1764" s="30" t="s">
        <v>5</v>
      </c>
      <c r="F1764" s="36">
        <v>2</v>
      </c>
      <c r="G1764" s="9"/>
      <c r="H1764" s="9"/>
      <c r="I1764" s="9">
        <v>24</v>
      </c>
      <c r="J1764" s="106">
        <f t="shared" si="125"/>
        <v>258.33384000000001</v>
      </c>
      <c r="M1764" s="50">
        <v>50</v>
      </c>
      <c r="N1764" s="51">
        <f t="shared" si="124"/>
        <v>4.6451564953223272</v>
      </c>
    </row>
    <row r="1765" spans="1:14" x14ac:dyDescent="0.2">
      <c r="A1765" s="3" t="s">
        <v>177</v>
      </c>
      <c r="B1765" s="29" t="s">
        <v>8</v>
      </c>
      <c r="C1765" s="73" t="str">
        <f ca="1">TRIM(Table1[[#This Row],[Location]])</f>
        <v>Inanam Mall</v>
      </c>
      <c r="D1765" s="25" t="s">
        <v>532</v>
      </c>
      <c r="E1765" s="30" t="s">
        <v>5</v>
      </c>
      <c r="F1765" s="36" t="s">
        <v>196</v>
      </c>
      <c r="G1765" s="9">
        <v>19</v>
      </c>
      <c r="H1765" s="9">
        <v>28</v>
      </c>
      <c r="I1765" s="9">
        <v>23.5</v>
      </c>
      <c r="J1765" s="106">
        <f t="shared" si="125"/>
        <v>252.95188499999998</v>
      </c>
      <c r="K1765" s="50">
        <v>87.27</v>
      </c>
      <c r="L1765" s="50">
        <v>108.7</v>
      </c>
      <c r="M1765" s="50">
        <v>97.984999999999999</v>
      </c>
      <c r="N1765" s="51">
        <f t="shared" si="124"/>
        <v>9.1031131838831651</v>
      </c>
    </row>
    <row r="1766" spans="1:14" x14ac:dyDescent="0.2">
      <c r="A1766" s="3" t="s">
        <v>177</v>
      </c>
      <c r="B1766" s="29" t="s">
        <v>8</v>
      </c>
      <c r="C1766" s="73" t="str">
        <f ca="1">TRIM(Table1[[#This Row],[Location]])</f>
        <v>Inanam Mall</v>
      </c>
      <c r="D1766" s="25" t="s">
        <v>532</v>
      </c>
      <c r="E1766" s="30" t="s">
        <v>5</v>
      </c>
      <c r="F1766" s="36" t="s">
        <v>196</v>
      </c>
      <c r="G1766" s="9">
        <v>34</v>
      </c>
      <c r="H1766" s="9">
        <v>54</v>
      </c>
      <c r="I1766" s="9">
        <v>44</v>
      </c>
      <c r="J1766" s="106">
        <f t="shared" si="125"/>
        <v>473.61203999999998</v>
      </c>
      <c r="K1766" s="50">
        <v>64.81</v>
      </c>
      <c r="L1766" s="50">
        <v>102.94</v>
      </c>
      <c r="M1766" s="50">
        <v>83.875</v>
      </c>
      <c r="N1766" s="51">
        <f t="shared" si="124"/>
        <v>7.7922500209032046</v>
      </c>
    </row>
    <row r="1767" spans="1:14" x14ac:dyDescent="0.2">
      <c r="A1767" s="3" t="s">
        <v>177</v>
      </c>
      <c r="B1767" s="29" t="s">
        <v>8</v>
      </c>
      <c r="C1767" s="73" t="str">
        <f ca="1">TRIM(Table1[[#This Row],[Location]])</f>
        <v>Inanam Mall</v>
      </c>
      <c r="D1767" s="25" t="s">
        <v>532</v>
      </c>
      <c r="E1767" s="30" t="s">
        <v>5</v>
      </c>
      <c r="F1767" s="36" t="s">
        <v>118</v>
      </c>
      <c r="G1767" s="9">
        <v>23</v>
      </c>
      <c r="H1767" s="9">
        <v>46</v>
      </c>
      <c r="I1767" s="9">
        <v>34.5</v>
      </c>
      <c r="J1767" s="106">
        <f t="shared" si="125"/>
        <v>371.354895</v>
      </c>
      <c r="K1767" s="50">
        <v>108</v>
      </c>
      <c r="L1767" s="50">
        <v>141.30000000000001</v>
      </c>
      <c r="M1767" s="50">
        <v>124.65</v>
      </c>
      <c r="N1767" s="51">
        <f t="shared" si="124"/>
        <v>11.580375142838562</v>
      </c>
    </row>
    <row r="1768" spans="1:14" x14ac:dyDescent="0.2">
      <c r="A1768" s="3" t="s">
        <v>177</v>
      </c>
      <c r="B1768" s="29" t="s">
        <v>8</v>
      </c>
      <c r="C1768" s="73" t="str">
        <f ca="1">TRIM(Table1[[#This Row],[Location]])</f>
        <v>Inanam Mall</v>
      </c>
      <c r="D1768" s="25" t="s">
        <v>532</v>
      </c>
      <c r="E1768" s="30" t="s">
        <v>5</v>
      </c>
      <c r="F1768" s="36">
        <v>1</v>
      </c>
      <c r="G1768" s="9">
        <v>18</v>
      </c>
      <c r="H1768" s="9">
        <v>29</v>
      </c>
      <c r="I1768" s="9">
        <v>23.5</v>
      </c>
      <c r="J1768" s="106">
        <f t="shared" si="125"/>
        <v>252.95188499999998</v>
      </c>
      <c r="K1768" s="50">
        <v>120.69</v>
      </c>
      <c r="L1768" s="50">
        <v>127.78</v>
      </c>
      <c r="M1768" s="50">
        <v>124.235</v>
      </c>
      <c r="N1768" s="51">
        <f t="shared" si="124"/>
        <v>11.541820343927387</v>
      </c>
    </row>
    <row r="1769" spans="1:14" x14ac:dyDescent="0.2">
      <c r="A1769" s="3" t="s">
        <v>177</v>
      </c>
      <c r="B1769" s="29" t="s">
        <v>8</v>
      </c>
      <c r="C1769" s="73" t="str">
        <f ca="1">TRIM(Table1[[#This Row],[Location]])</f>
        <v>Inanam Mall</v>
      </c>
      <c r="D1769" s="25" t="s">
        <v>532</v>
      </c>
      <c r="E1769" s="30" t="s">
        <v>5</v>
      </c>
      <c r="F1769" s="36">
        <v>2</v>
      </c>
      <c r="G1769" s="9"/>
      <c r="H1769" s="9"/>
      <c r="I1769" s="9">
        <v>11</v>
      </c>
      <c r="J1769" s="106">
        <f t="shared" si="125"/>
        <v>118.40300999999999</v>
      </c>
      <c r="M1769" s="50">
        <v>163.63999999999999</v>
      </c>
      <c r="N1769" s="51">
        <f t="shared" si="124"/>
        <v>15.202668177890912</v>
      </c>
    </row>
    <row r="1770" spans="1:14" x14ac:dyDescent="0.2">
      <c r="A1770" s="3" t="s">
        <v>177</v>
      </c>
      <c r="B1770" s="29" t="s">
        <v>8</v>
      </c>
      <c r="C1770" s="73" t="str">
        <f ca="1">TRIM(Table1[[#This Row],[Location]])</f>
        <v>Inanam Mall</v>
      </c>
      <c r="D1770" s="25" t="s">
        <v>532</v>
      </c>
      <c r="E1770" s="30" t="s">
        <v>5</v>
      </c>
      <c r="F1770" s="36">
        <v>2</v>
      </c>
      <c r="G1770" s="9">
        <v>18</v>
      </c>
      <c r="H1770" s="9">
        <v>23</v>
      </c>
      <c r="I1770" s="9">
        <v>20.5</v>
      </c>
      <c r="J1770" s="106">
        <f t="shared" si="125"/>
        <v>220.66015499999997</v>
      </c>
      <c r="K1770" s="50">
        <v>88.89</v>
      </c>
      <c r="L1770" s="50">
        <v>115</v>
      </c>
      <c r="M1770" s="50">
        <v>101.94499999999999</v>
      </c>
      <c r="N1770" s="51">
        <f t="shared" si="124"/>
        <v>9.4710095783126924</v>
      </c>
    </row>
    <row r="1771" spans="1:14" x14ac:dyDescent="0.2">
      <c r="A1771" s="3" t="s">
        <v>177</v>
      </c>
      <c r="B1771" s="29" t="s">
        <v>8</v>
      </c>
      <c r="C1771" s="73" t="str">
        <f ca="1">TRIM(Table1[[#This Row],[Location]])</f>
        <v>Likas Square</v>
      </c>
      <c r="D1771" s="25" t="s">
        <v>532</v>
      </c>
      <c r="E1771" s="30" t="s">
        <v>5</v>
      </c>
      <c r="F1771" s="8" t="s">
        <v>118</v>
      </c>
      <c r="G1771" s="9">
        <v>21</v>
      </c>
      <c r="H1771" s="9">
        <v>22</v>
      </c>
      <c r="I1771" s="9">
        <v>21.5</v>
      </c>
      <c r="J1771" s="106">
        <f t="shared" si="125"/>
        <v>231.42406499999998</v>
      </c>
      <c r="K1771" s="50">
        <v>47.62</v>
      </c>
      <c r="L1771" s="50">
        <v>60</v>
      </c>
      <c r="M1771" s="50">
        <v>53.81</v>
      </c>
      <c r="N1771" s="51">
        <f t="shared" si="124"/>
        <v>4.9991174202658888</v>
      </c>
    </row>
    <row r="1772" spans="1:14" x14ac:dyDescent="0.2">
      <c r="A1772" s="3" t="s">
        <v>177</v>
      </c>
      <c r="B1772" s="29" t="s">
        <v>8</v>
      </c>
      <c r="C1772" s="73" t="str">
        <f ca="1">TRIM(Table1[[#This Row],[Location]])</f>
        <v>Likas Square</v>
      </c>
      <c r="D1772" s="25" t="s">
        <v>532</v>
      </c>
      <c r="E1772" s="30" t="s">
        <v>5</v>
      </c>
      <c r="F1772" s="8" t="s">
        <v>118</v>
      </c>
      <c r="G1772" s="9">
        <v>15</v>
      </c>
      <c r="H1772" s="9">
        <v>47</v>
      </c>
      <c r="I1772" s="9">
        <v>31</v>
      </c>
      <c r="J1772" s="106">
        <f t="shared" si="125"/>
        <v>333.68120999999996</v>
      </c>
      <c r="K1772" s="50">
        <v>48.54</v>
      </c>
      <c r="L1772" s="50">
        <v>60</v>
      </c>
      <c r="M1772" s="50">
        <v>54.269999999999996</v>
      </c>
      <c r="N1772" s="51">
        <f t="shared" si="124"/>
        <v>5.0418528600228543</v>
      </c>
    </row>
    <row r="1773" spans="1:14" x14ac:dyDescent="0.2">
      <c r="A1773" s="3" t="s">
        <v>177</v>
      </c>
      <c r="B1773" s="29" t="s">
        <v>8</v>
      </c>
      <c r="C1773" s="73" t="str">
        <f ca="1">TRIM(Table1[[#This Row],[Location]])</f>
        <v>Likas Square</v>
      </c>
      <c r="D1773" s="25" t="s">
        <v>532</v>
      </c>
      <c r="E1773" s="30" t="s">
        <v>5</v>
      </c>
      <c r="F1773" s="8">
        <v>1</v>
      </c>
      <c r="G1773" s="9"/>
      <c r="H1773" s="9"/>
      <c r="I1773" s="9">
        <v>38.65</v>
      </c>
      <c r="J1773" s="106">
        <f t="shared" si="125"/>
        <v>416.02512149999995</v>
      </c>
      <c r="M1773" s="50">
        <v>38.65</v>
      </c>
      <c r="N1773" s="51">
        <f t="shared" si="124"/>
        <v>3.5907059708841591</v>
      </c>
    </row>
    <row r="1774" spans="1:14" x14ac:dyDescent="0.2">
      <c r="A1774" s="3" t="s">
        <v>177</v>
      </c>
      <c r="B1774" s="29" t="s">
        <v>8</v>
      </c>
      <c r="C1774" s="73" t="str">
        <f ca="1">TRIM(Table1[[#This Row],[Location]])</f>
        <v>Lintas Station</v>
      </c>
      <c r="D1774" s="25" t="s">
        <v>532</v>
      </c>
      <c r="E1774" s="30" t="s">
        <v>5</v>
      </c>
      <c r="F1774" s="8" t="s">
        <v>118</v>
      </c>
      <c r="G1774" s="9">
        <v>20</v>
      </c>
      <c r="H1774" s="9">
        <v>44</v>
      </c>
      <c r="I1774" s="9">
        <v>32</v>
      </c>
      <c r="J1774" s="106">
        <f t="shared" si="125"/>
        <v>344.44511999999997</v>
      </c>
      <c r="K1774" s="50">
        <v>35</v>
      </c>
      <c r="L1774" s="50">
        <v>162.91</v>
      </c>
      <c r="M1774" s="50">
        <v>98.954999999999998</v>
      </c>
      <c r="N1774" s="51">
        <f t="shared" si="124"/>
        <v>9.1932292198924177</v>
      </c>
    </row>
    <row r="1775" spans="1:14" x14ac:dyDescent="0.2">
      <c r="A1775" s="3" t="s">
        <v>177</v>
      </c>
      <c r="B1775" s="29" t="s">
        <v>8</v>
      </c>
      <c r="C1775" s="73" t="str">
        <f ca="1">TRIM(Table1[[#This Row],[Location]])</f>
        <v>Lintas Station</v>
      </c>
      <c r="D1775" s="25" t="s">
        <v>532</v>
      </c>
      <c r="E1775" s="30" t="s">
        <v>5</v>
      </c>
      <c r="F1775" s="8" t="s">
        <v>118</v>
      </c>
      <c r="G1775" s="9"/>
      <c r="H1775" s="9"/>
      <c r="I1775" s="9">
        <v>17</v>
      </c>
      <c r="J1775" s="106">
        <f t="shared" si="125"/>
        <v>182.98647</v>
      </c>
      <c r="M1775" s="50">
        <v>196.86</v>
      </c>
      <c r="N1775" s="51">
        <f t="shared" si="124"/>
        <v>18.288910153383071</v>
      </c>
    </row>
    <row r="1776" spans="1:14" x14ac:dyDescent="0.2">
      <c r="A1776" s="3" t="s">
        <v>177</v>
      </c>
      <c r="B1776" s="29" t="s">
        <v>8</v>
      </c>
      <c r="C1776" s="73" t="str">
        <f ca="1">TRIM(Table1[[#This Row],[Location]])</f>
        <v>One Borneo</v>
      </c>
      <c r="D1776" s="25" t="s">
        <v>532</v>
      </c>
      <c r="E1776" s="30" t="s">
        <v>5</v>
      </c>
      <c r="F1776" s="8" t="s">
        <v>44</v>
      </c>
      <c r="G1776" s="9">
        <v>20</v>
      </c>
      <c r="H1776" s="9">
        <v>64</v>
      </c>
      <c r="I1776" s="9">
        <v>42</v>
      </c>
      <c r="J1776" s="106">
        <f t="shared" si="125"/>
        <v>452.08421999999996</v>
      </c>
      <c r="K1776" s="50">
        <v>31.25</v>
      </c>
      <c r="L1776" s="50">
        <v>130</v>
      </c>
      <c r="M1776" s="50">
        <v>80.625</v>
      </c>
      <c r="N1776" s="51">
        <f t="shared" si="124"/>
        <v>7.4903148487072535</v>
      </c>
    </row>
    <row r="1777" spans="1:14" x14ac:dyDescent="0.2">
      <c r="A1777" s="3" t="s">
        <v>177</v>
      </c>
      <c r="B1777" s="29" t="s">
        <v>8</v>
      </c>
      <c r="C1777" s="73" t="str">
        <f ca="1">TRIM(Table1[[#This Row],[Location]])</f>
        <v>One Borneo</v>
      </c>
      <c r="D1777" s="25" t="s">
        <v>532</v>
      </c>
      <c r="E1777" s="30" t="s">
        <v>5</v>
      </c>
      <c r="F1777" s="36" t="s">
        <v>44</v>
      </c>
      <c r="G1777" s="9"/>
      <c r="H1777" s="9"/>
      <c r="I1777" s="9">
        <v>128</v>
      </c>
      <c r="J1777" s="106">
        <f t="shared" si="125"/>
        <v>1377.7804799999999</v>
      </c>
      <c r="M1777" s="50">
        <v>48.41</v>
      </c>
      <c r="N1777" s="51">
        <f t="shared" si="124"/>
        <v>4.4974405187710769</v>
      </c>
    </row>
    <row r="1778" spans="1:14" x14ac:dyDescent="0.2">
      <c r="A1778" s="3" t="s">
        <v>177</v>
      </c>
      <c r="B1778" s="29" t="s">
        <v>8</v>
      </c>
      <c r="C1778" s="73" t="str">
        <f ca="1">TRIM(Table1[[#This Row],[Location]])</f>
        <v>One Borneo</v>
      </c>
      <c r="D1778" s="25" t="s">
        <v>532</v>
      </c>
      <c r="E1778" s="30" t="s">
        <v>5</v>
      </c>
      <c r="F1778" s="36" t="s">
        <v>44</v>
      </c>
      <c r="G1778" s="9"/>
      <c r="H1778" s="9"/>
      <c r="I1778" s="9">
        <v>359</v>
      </c>
      <c r="J1778" s="106">
        <f t="shared" si="125"/>
        <v>3864.2436899999998</v>
      </c>
      <c r="M1778" s="50">
        <v>57.8</v>
      </c>
      <c r="N1778" s="51">
        <f t="shared" si="124"/>
        <v>5.3698009085926106</v>
      </c>
    </row>
    <row r="1779" spans="1:14" x14ac:dyDescent="0.2">
      <c r="A1779" s="3" t="s">
        <v>177</v>
      </c>
      <c r="B1779" s="29" t="s">
        <v>8</v>
      </c>
      <c r="C1779" s="73" t="str">
        <f ca="1">TRIM(Table1[[#This Row],[Location]])</f>
        <v>One Borneo</v>
      </c>
      <c r="D1779" s="25" t="s">
        <v>532</v>
      </c>
      <c r="E1779" s="30" t="s">
        <v>5</v>
      </c>
      <c r="F1779" s="8" t="s">
        <v>118</v>
      </c>
      <c r="G1779" s="9">
        <v>15</v>
      </c>
      <c r="H1779" s="9">
        <v>90</v>
      </c>
      <c r="I1779" s="9">
        <v>52.5</v>
      </c>
      <c r="J1779" s="106">
        <f t="shared" si="125"/>
        <v>565.10527500000001</v>
      </c>
      <c r="K1779" s="50">
        <v>27.91</v>
      </c>
      <c r="L1779" s="50">
        <v>75</v>
      </c>
      <c r="M1779" s="50">
        <v>51.454999999999998</v>
      </c>
      <c r="N1779" s="51">
        <f t="shared" si="124"/>
        <v>4.7803305493362069</v>
      </c>
    </row>
    <row r="1780" spans="1:14" x14ac:dyDescent="0.2">
      <c r="A1780" s="3" t="s">
        <v>177</v>
      </c>
      <c r="B1780" s="29" t="s">
        <v>8</v>
      </c>
      <c r="C1780" s="73" t="str">
        <f ca="1">TRIM(Table1[[#This Row],[Location]])</f>
        <v>One Borneo</v>
      </c>
      <c r="D1780" s="25" t="s">
        <v>532</v>
      </c>
      <c r="E1780" s="30" t="s">
        <v>5</v>
      </c>
      <c r="F1780" s="8" t="s">
        <v>118</v>
      </c>
      <c r="G1780" s="9">
        <v>112</v>
      </c>
      <c r="H1780" s="9">
        <v>155</v>
      </c>
      <c r="I1780" s="9">
        <v>133.5</v>
      </c>
      <c r="J1780" s="106">
        <f t="shared" si="125"/>
        <v>1436.9819849999999</v>
      </c>
      <c r="K1780" s="50">
        <v>25.81</v>
      </c>
      <c r="L1780" s="50">
        <v>64.680000000000007</v>
      </c>
      <c r="M1780" s="50">
        <v>45.245000000000005</v>
      </c>
      <c r="N1780" s="51">
        <f t="shared" si="124"/>
        <v>4.2034021126171748</v>
      </c>
    </row>
    <row r="1781" spans="1:14" x14ac:dyDescent="0.2">
      <c r="A1781" s="3" t="s">
        <v>177</v>
      </c>
      <c r="B1781" s="29" t="s">
        <v>8</v>
      </c>
      <c r="C1781" s="73" t="str">
        <f ca="1">TRIM(Table1[[#This Row],[Location]])</f>
        <v>One Borneo</v>
      </c>
      <c r="D1781" s="25" t="s">
        <v>532</v>
      </c>
      <c r="E1781" s="30" t="s">
        <v>5</v>
      </c>
      <c r="F1781" s="8" t="s">
        <v>118</v>
      </c>
      <c r="G1781" s="9"/>
      <c r="H1781" s="9"/>
      <c r="I1781" s="9">
        <v>307</v>
      </c>
      <c r="J1781" s="106">
        <f t="shared" si="125"/>
        <v>3304.5203699999997</v>
      </c>
      <c r="M1781" s="50">
        <v>84.69</v>
      </c>
      <c r="N1781" s="51">
        <f t="shared" si="124"/>
        <v>7.8679660717769586</v>
      </c>
    </row>
    <row r="1782" spans="1:14" x14ac:dyDescent="0.2">
      <c r="A1782" s="3" t="s">
        <v>177</v>
      </c>
      <c r="B1782" s="29" t="s">
        <v>8</v>
      </c>
      <c r="C1782" s="73" t="str">
        <f ca="1">TRIM(Table1[[#This Row],[Location]])</f>
        <v>One Borneo</v>
      </c>
      <c r="D1782" s="25" t="s">
        <v>532</v>
      </c>
      <c r="E1782" s="30" t="s">
        <v>5</v>
      </c>
      <c r="F1782" s="8" t="s">
        <v>118</v>
      </c>
      <c r="G1782" s="9"/>
      <c r="H1782" s="9"/>
      <c r="I1782" s="9">
        <v>1084</v>
      </c>
      <c r="J1782" s="106">
        <f t="shared" si="125"/>
        <v>11668.078439999999</v>
      </c>
      <c r="M1782" s="50">
        <v>22.82</v>
      </c>
      <c r="N1782" s="51">
        <f t="shared" si="124"/>
        <v>2.1200494244651105</v>
      </c>
    </row>
    <row r="1783" spans="1:14" x14ac:dyDescent="0.2">
      <c r="A1783" s="3" t="s">
        <v>177</v>
      </c>
      <c r="B1783" s="29" t="s">
        <v>8</v>
      </c>
      <c r="C1783" s="73" t="str">
        <f ca="1">TRIM(Table1[[#This Row],[Location]])</f>
        <v>One Borneo</v>
      </c>
      <c r="D1783" s="25" t="s">
        <v>532</v>
      </c>
      <c r="E1783" s="30" t="s">
        <v>5</v>
      </c>
      <c r="F1783" s="8">
        <v>2</v>
      </c>
      <c r="G1783" s="9"/>
      <c r="H1783" s="9"/>
      <c r="I1783" s="9">
        <v>74</v>
      </c>
      <c r="J1783" s="106">
        <f t="shared" si="125"/>
        <v>796.52933999999993</v>
      </c>
      <c r="M1783" s="50">
        <v>16.22</v>
      </c>
      <c r="N1783" s="51">
        <f t="shared" si="124"/>
        <v>1.506888767082563</v>
      </c>
    </row>
    <row r="1784" spans="1:14" x14ac:dyDescent="0.2">
      <c r="A1784" s="3" t="s">
        <v>177</v>
      </c>
      <c r="B1784" s="29" t="s">
        <v>186</v>
      </c>
      <c r="C1784" s="73" t="str">
        <f ca="1">TRIM(Table1[[#This Row],[Location]])</f>
        <v>ITCC Shopping Mall</v>
      </c>
      <c r="D1784" s="25" t="s">
        <v>532</v>
      </c>
      <c r="E1784" s="30" t="s">
        <v>5</v>
      </c>
      <c r="F1784" s="8" t="s">
        <v>118</v>
      </c>
      <c r="G1784" s="9"/>
      <c r="H1784" s="9"/>
      <c r="I1784" s="9">
        <v>15</v>
      </c>
      <c r="J1784" s="106">
        <f t="shared" si="125"/>
        <v>161.45864999999998</v>
      </c>
      <c r="M1784" s="50">
        <v>166.67</v>
      </c>
      <c r="N1784" s="51">
        <f t="shared" si="124"/>
        <v>15.484164661507446</v>
      </c>
    </row>
    <row r="1785" spans="1:14" x14ac:dyDescent="0.2">
      <c r="A1785" s="3" t="s">
        <v>177</v>
      </c>
      <c r="B1785" s="29" t="s">
        <v>186</v>
      </c>
      <c r="C1785" s="73" t="str">
        <f ca="1">TRIM(Table1[[#This Row],[Location]])</f>
        <v>ITCC Shopping Mall</v>
      </c>
      <c r="D1785" s="25" t="s">
        <v>532</v>
      </c>
      <c r="E1785" s="30" t="s">
        <v>5</v>
      </c>
      <c r="F1785" s="8" t="s">
        <v>118</v>
      </c>
      <c r="G1785" s="9">
        <v>21</v>
      </c>
      <c r="H1785" s="9">
        <v>148</v>
      </c>
      <c r="I1785" s="9">
        <v>84.5</v>
      </c>
      <c r="J1785" s="106">
        <f t="shared" si="125"/>
        <v>909.55039499999998</v>
      </c>
      <c r="K1785" s="50">
        <v>16.48</v>
      </c>
      <c r="L1785" s="50">
        <v>109.56</v>
      </c>
      <c r="M1785" s="50">
        <v>63.02</v>
      </c>
      <c r="N1785" s="51">
        <f t="shared" si="124"/>
        <v>5.8547552467042623</v>
      </c>
    </row>
    <row r="1786" spans="1:14" x14ac:dyDescent="0.2">
      <c r="A1786" s="3" t="s">
        <v>177</v>
      </c>
      <c r="B1786" s="29" t="s">
        <v>186</v>
      </c>
      <c r="C1786" s="73" t="str">
        <f ca="1">TRIM(Table1[[#This Row],[Location]])</f>
        <v>ITCC Shopping Mall</v>
      </c>
      <c r="D1786" s="25" t="s">
        <v>532</v>
      </c>
      <c r="E1786" s="30" t="s">
        <v>5</v>
      </c>
      <c r="F1786" s="8">
        <v>1</v>
      </c>
      <c r="G1786" s="9">
        <v>35</v>
      </c>
      <c r="H1786" s="9">
        <v>86</v>
      </c>
      <c r="I1786" s="9">
        <v>60.5</v>
      </c>
      <c r="J1786" s="106">
        <f t="shared" si="125"/>
        <v>651.21655499999997</v>
      </c>
      <c r="K1786" s="50">
        <v>32.17</v>
      </c>
      <c r="L1786" s="50">
        <v>147.44999999999999</v>
      </c>
      <c r="M1786" s="50">
        <v>89.81</v>
      </c>
      <c r="N1786" s="51">
        <f t="shared" si="124"/>
        <v>8.3436300968979644</v>
      </c>
    </row>
    <row r="1787" spans="1:14" x14ac:dyDescent="0.2">
      <c r="A1787" s="3" t="s">
        <v>177</v>
      </c>
      <c r="B1787" s="29" t="s">
        <v>186</v>
      </c>
      <c r="C1787" s="73" t="str">
        <f ca="1">TRIM(Table1[[#This Row],[Location]])</f>
        <v>ITCC Shopping Mall</v>
      </c>
      <c r="D1787" s="25" t="s">
        <v>532</v>
      </c>
      <c r="E1787" s="30" t="s">
        <v>5</v>
      </c>
      <c r="F1787" s="8">
        <v>2</v>
      </c>
      <c r="G1787" s="9">
        <v>40</v>
      </c>
      <c r="H1787" s="9">
        <v>41</v>
      </c>
      <c r="I1787" s="9">
        <v>40.5</v>
      </c>
      <c r="J1787" s="106">
        <f t="shared" si="125"/>
        <v>435.93835499999994</v>
      </c>
      <c r="K1787" s="50">
        <v>36.590000000000003</v>
      </c>
      <c r="L1787" s="50">
        <v>37.5</v>
      </c>
      <c r="M1787" s="50">
        <v>37.045000000000002</v>
      </c>
      <c r="N1787" s="51">
        <f t="shared" si="124"/>
        <v>3.4415964473843128</v>
      </c>
    </row>
    <row r="1788" spans="1:14" x14ac:dyDescent="0.2">
      <c r="A1788" s="3" t="s">
        <v>177</v>
      </c>
      <c r="B1788" s="29" t="s">
        <v>186</v>
      </c>
      <c r="C1788" s="73" t="str">
        <f ca="1">TRIM(Table1[[#This Row],[Location]])</f>
        <v>ITCC Shopping Mall</v>
      </c>
      <c r="D1788" s="25" t="s">
        <v>532</v>
      </c>
      <c r="E1788" s="30" t="s">
        <v>5</v>
      </c>
      <c r="F1788" s="8">
        <v>2</v>
      </c>
      <c r="G1788" s="9"/>
      <c r="H1788" s="9"/>
      <c r="I1788" s="9">
        <v>1401</v>
      </c>
      <c r="J1788" s="106">
        <f t="shared" si="125"/>
        <v>15080.237909999998</v>
      </c>
      <c r="M1788" s="50">
        <v>20.45</v>
      </c>
      <c r="N1788" s="51">
        <f t="shared" si="124"/>
        <v>1.899869006586832</v>
      </c>
    </row>
    <row r="1789" spans="1:14" x14ac:dyDescent="0.2">
      <c r="A1789" s="3" t="s">
        <v>177</v>
      </c>
      <c r="B1789" s="29" t="s">
        <v>192</v>
      </c>
      <c r="C1789" s="73" t="str">
        <f ca="1">TRIM(Table1[[#This Row],[Location]])</f>
        <v>Eastern Plaza</v>
      </c>
      <c r="D1789" s="25" t="s">
        <v>532</v>
      </c>
      <c r="E1789" s="30" t="s">
        <v>5</v>
      </c>
      <c r="F1789" s="8">
        <v>1</v>
      </c>
      <c r="G1789" s="9">
        <v>9</v>
      </c>
      <c r="H1789" s="9">
        <v>47</v>
      </c>
      <c r="I1789" s="9">
        <v>28</v>
      </c>
      <c r="J1789" s="106">
        <f t="shared" si="125"/>
        <v>301.38947999999999</v>
      </c>
      <c r="K1789" s="50">
        <v>21.56</v>
      </c>
      <c r="L1789" s="50">
        <v>47.2</v>
      </c>
      <c r="M1789" s="50">
        <v>34.380000000000003</v>
      </c>
      <c r="N1789" s="51">
        <f t="shared" si="124"/>
        <v>3.1940096061836325</v>
      </c>
    </row>
    <row r="1790" spans="1:14" x14ac:dyDescent="0.2">
      <c r="A1790" s="3" t="s">
        <v>177</v>
      </c>
      <c r="B1790" s="29" t="s">
        <v>192</v>
      </c>
      <c r="C1790" s="73" t="str">
        <f ca="1">TRIM(Table1[[#This Row],[Location]])</f>
        <v>Eastern Plaza</v>
      </c>
      <c r="D1790" s="25" t="s">
        <v>532</v>
      </c>
      <c r="E1790" s="30" t="s">
        <v>5</v>
      </c>
      <c r="F1790" s="8">
        <v>2</v>
      </c>
      <c r="G1790" s="9"/>
      <c r="H1790" s="9"/>
      <c r="I1790" s="9">
        <v>39</v>
      </c>
      <c r="J1790" s="106">
        <f t="shared" si="125"/>
        <v>419.79248999999999</v>
      </c>
      <c r="M1790" s="50">
        <v>39</v>
      </c>
      <c r="N1790" s="51">
        <f t="shared" ref="N1790:N1853" si="126">M1790/10.7639</f>
        <v>3.6232220663514156</v>
      </c>
    </row>
    <row r="1791" spans="1:14" x14ac:dyDescent="0.2">
      <c r="A1791" s="3" t="s">
        <v>198</v>
      </c>
      <c r="B1791" s="3" t="s">
        <v>22</v>
      </c>
      <c r="C1791" s="41" t="str">
        <f ca="1">TRIM(Table1[[#This Row],[Location]])</f>
        <v>Aeon Big Ampang</v>
      </c>
      <c r="E1791" s="3" t="s">
        <v>5</v>
      </c>
      <c r="F1791" s="8" t="s">
        <v>47</v>
      </c>
      <c r="I1791" s="9">
        <v>27.5</v>
      </c>
      <c r="J1791" s="106">
        <f t="shared" ref="J1791:J1854" si="127">I1791*10.76391</f>
        <v>296.00752499999999</v>
      </c>
      <c r="K1791" s="50">
        <v>102.47</v>
      </c>
      <c r="L1791" s="50">
        <v>220.66</v>
      </c>
      <c r="M1791" s="50">
        <f t="shared" ref="M1791:M1797" si="128">AVERAGE(K1791,L1791)</f>
        <v>161.565</v>
      </c>
      <c r="N1791" s="51">
        <f t="shared" si="126"/>
        <v>15.009894183335037</v>
      </c>
    </row>
    <row r="1792" spans="1:14" x14ac:dyDescent="0.2">
      <c r="A1792" s="3" t="s">
        <v>198</v>
      </c>
      <c r="B1792" s="3" t="s">
        <v>22</v>
      </c>
      <c r="C1792" s="41" t="str">
        <f ca="1">TRIM(Table1[[#This Row],[Location]])</f>
        <v>Aeon Big Ampang</v>
      </c>
      <c r="E1792" s="3" t="s">
        <v>5</v>
      </c>
      <c r="F1792" s="8">
        <v>1</v>
      </c>
      <c r="I1792" s="9">
        <v>13.5</v>
      </c>
      <c r="J1792" s="106">
        <f t="shared" si="127"/>
        <v>145.31278499999999</v>
      </c>
      <c r="K1792" s="50">
        <v>302.36</v>
      </c>
      <c r="L1792" s="50">
        <v>312.14999999999998</v>
      </c>
      <c r="M1792" s="50">
        <f t="shared" si="128"/>
        <v>307.255</v>
      </c>
      <c r="N1792" s="51">
        <f t="shared" si="126"/>
        <v>28.544951179405235</v>
      </c>
    </row>
    <row r="1793" spans="1:14" x14ac:dyDescent="0.2">
      <c r="A1793" s="3" t="s">
        <v>198</v>
      </c>
      <c r="B1793" s="3" t="s">
        <v>22</v>
      </c>
      <c r="C1793" s="41" t="str">
        <f ca="1">TRIM(Table1[[#This Row],[Location]])</f>
        <v>Aeon Big Ampang</v>
      </c>
      <c r="E1793" s="3" t="s">
        <v>5</v>
      </c>
      <c r="F1793" s="8">
        <v>1</v>
      </c>
      <c r="G1793" s="104"/>
      <c r="H1793" s="42"/>
      <c r="I1793" s="9">
        <v>74</v>
      </c>
      <c r="J1793" s="106">
        <f t="shared" si="127"/>
        <v>796.52933999999993</v>
      </c>
      <c r="K1793" s="50">
        <v>53.8</v>
      </c>
      <c r="L1793" s="50">
        <v>73</v>
      </c>
      <c r="M1793" s="50">
        <f t="shared" si="128"/>
        <v>63.4</v>
      </c>
      <c r="N1793" s="51">
        <f t="shared" si="126"/>
        <v>5.8900584360687116</v>
      </c>
    </row>
    <row r="1794" spans="1:14" x14ac:dyDescent="0.2">
      <c r="A1794" s="3" t="s">
        <v>198</v>
      </c>
      <c r="B1794" s="3" t="s">
        <v>22</v>
      </c>
      <c r="C1794" s="41" t="str">
        <f ca="1">TRIM(Table1[[#This Row],[Location]])</f>
        <v>Wisma Dirgahayu</v>
      </c>
      <c r="E1794" s="3" t="s">
        <v>46</v>
      </c>
      <c r="F1794" s="8">
        <v>1</v>
      </c>
      <c r="G1794" s="45">
        <v>139</v>
      </c>
      <c r="H1794" s="45">
        <v>290</v>
      </c>
      <c r="I1794" s="45">
        <f>AVERAGE(G1794,H1794)</f>
        <v>214.5</v>
      </c>
      <c r="J1794" s="106">
        <f t="shared" si="127"/>
        <v>2308.8586949999999</v>
      </c>
      <c r="K1794" s="49">
        <v>12</v>
      </c>
      <c r="L1794" s="50">
        <v>14</v>
      </c>
      <c r="M1794" s="50">
        <f t="shared" si="128"/>
        <v>13</v>
      </c>
      <c r="N1794" s="51">
        <f t="shared" si="126"/>
        <v>1.2077406887838051</v>
      </c>
    </row>
    <row r="1795" spans="1:14" x14ac:dyDescent="0.2">
      <c r="A1795" s="3" t="s">
        <v>198</v>
      </c>
      <c r="B1795" s="3" t="s">
        <v>22</v>
      </c>
      <c r="C1795" s="41" t="str">
        <f ca="1">TRIM(Table1[[#This Row],[Location]])</f>
        <v>Wisma Dirgahayu</v>
      </c>
      <c r="E1795" s="3" t="s">
        <v>46</v>
      </c>
      <c r="F1795" s="44" t="s">
        <v>108</v>
      </c>
      <c r="G1795" s="45">
        <v>173</v>
      </c>
      <c r="H1795" s="45">
        <v>219</v>
      </c>
      <c r="I1795" s="45">
        <f>AVERAGE(G1795,H1795)</f>
        <v>196</v>
      </c>
      <c r="J1795" s="106">
        <f t="shared" si="127"/>
        <v>2109.7263599999997</v>
      </c>
      <c r="K1795" s="49">
        <v>9.61</v>
      </c>
      <c r="L1795" s="50">
        <v>10.8</v>
      </c>
      <c r="M1795" s="50">
        <f t="shared" si="128"/>
        <v>10.205</v>
      </c>
      <c r="N1795" s="51">
        <f t="shared" si="126"/>
        <v>0.94807644069528707</v>
      </c>
    </row>
    <row r="1796" spans="1:14" x14ac:dyDescent="0.2">
      <c r="A1796" s="3" t="s">
        <v>198</v>
      </c>
      <c r="B1796" s="3" t="s">
        <v>22</v>
      </c>
      <c r="C1796" s="41" t="str">
        <f ca="1">TRIM(Table1[[#This Row],[Location]])</f>
        <v>Wisma Dirgahayu</v>
      </c>
      <c r="E1796" s="3" t="s">
        <v>46</v>
      </c>
      <c r="F1796" s="44" t="s">
        <v>55</v>
      </c>
      <c r="G1796" s="45">
        <v>120</v>
      </c>
      <c r="H1796" s="45">
        <v>281</v>
      </c>
      <c r="I1796" s="45">
        <f>AVERAGE(G1796,H1796)</f>
        <v>200.5</v>
      </c>
      <c r="J1796" s="106">
        <f t="shared" si="127"/>
        <v>2158.163955</v>
      </c>
      <c r="K1796" s="49">
        <v>10.5</v>
      </c>
      <c r="L1796" s="50">
        <v>10.8</v>
      </c>
      <c r="M1796" s="50">
        <f t="shared" si="128"/>
        <v>10.65</v>
      </c>
      <c r="N1796" s="51">
        <f t="shared" si="126"/>
        <v>0.98941833350365582</v>
      </c>
    </row>
    <row r="1797" spans="1:14" x14ac:dyDescent="0.2">
      <c r="A1797" s="3" t="s">
        <v>198</v>
      </c>
      <c r="B1797" s="3" t="s">
        <v>199</v>
      </c>
      <c r="C1797" s="41" t="str">
        <f ca="1">TRIM(Table1[[#This Row],[Location]])</f>
        <v>Kompleks PKNS Bangi</v>
      </c>
      <c r="E1797" s="3" t="s">
        <v>5</v>
      </c>
      <c r="F1797" s="31" t="s">
        <v>47</v>
      </c>
      <c r="G1797" s="77"/>
      <c r="H1797" s="31"/>
      <c r="I1797" s="9">
        <v>90.5</v>
      </c>
      <c r="J1797" s="106">
        <f t="shared" si="127"/>
        <v>974.13385499999993</v>
      </c>
      <c r="K1797" s="50">
        <v>39.07</v>
      </c>
      <c r="L1797" s="50">
        <v>59.2</v>
      </c>
      <c r="M1797" s="50">
        <f t="shared" si="128"/>
        <v>49.135000000000005</v>
      </c>
      <c r="N1797" s="51">
        <f t="shared" si="126"/>
        <v>4.5647952879532516</v>
      </c>
    </row>
    <row r="1798" spans="1:14" x14ac:dyDescent="0.2">
      <c r="A1798" s="3" t="s">
        <v>198</v>
      </c>
      <c r="B1798" s="3" t="s">
        <v>199</v>
      </c>
      <c r="C1798" s="41" t="str">
        <f ca="1">TRIM(Table1[[#This Row],[Location]])</f>
        <v>Kompleks PKNS Bangi</v>
      </c>
      <c r="E1798" s="3" t="s">
        <v>5</v>
      </c>
      <c r="F1798" s="31" t="s">
        <v>47</v>
      </c>
      <c r="G1798" s="77"/>
      <c r="H1798" s="31"/>
      <c r="I1798" s="9">
        <v>741.5</v>
      </c>
      <c r="J1798" s="106">
        <f t="shared" si="127"/>
        <v>7981.4392649999991</v>
      </c>
      <c r="K1798" s="50">
        <v>0</v>
      </c>
      <c r="L1798" s="50">
        <v>0</v>
      </c>
      <c r="M1798" s="50">
        <v>26.91</v>
      </c>
      <c r="N1798" s="51">
        <f t="shared" si="126"/>
        <v>2.5000232257824768</v>
      </c>
    </row>
    <row r="1799" spans="1:14" x14ac:dyDescent="0.2">
      <c r="A1799" s="3" t="s">
        <v>198</v>
      </c>
      <c r="B1799" s="3" t="s">
        <v>199</v>
      </c>
      <c r="C1799" s="41" t="str">
        <f ca="1">TRIM(Table1[[#This Row],[Location]])</f>
        <v>Kompleks PKNS Bangi</v>
      </c>
      <c r="E1799" s="3" t="s">
        <v>5</v>
      </c>
      <c r="F1799" s="8">
        <v>1</v>
      </c>
      <c r="G1799" s="77"/>
      <c r="H1799" s="31"/>
      <c r="I1799" s="9">
        <v>56.5</v>
      </c>
      <c r="J1799" s="106">
        <f t="shared" si="127"/>
        <v>608.16091499999993</v>
      </c>
      <c r="K1799" s="50">
        <v>37.24</v>
      </c>
      <c r="L1799" s="50">
        <v>55</v>
      </c>
      <c r="M1799" s="50">
        <f>AVERAGE(K1799,L1799)</f>
        <v>46.120000000000005</v>
      </c>
      <c r="N1799" s="51">
        <f t="shared" si="126"/>
        <v>4.2846923512853152</v>
      </c>
    </row>
    <row r="1800" spans="1:14" x14ac:dyDescent="0.2">
      <c r="A1800" s="3" t="s">
        <v>198</v>
      </c>
      <c r="B1800" s="3" t="s">
        <v>199</v>
      </c>
      <c r="C1800" s="41" t="str">
        <f ca="1">TRIM(Table1[[#This Row],[Location]])</f>
        <v>Kompleks PKNS Bangi</v>
      </c>
      <c r="E1800" s="3" t="s">
        <v>5</v>
      </c>
      <c r="F1800" s="31" t="s">
        <v>108</v>
      </c>
      <c r="G1800" s="77"/>
      <c r="H1800" s="31"/>
      <c r="I1800" s="9">
        <v>158.5</v>
      </c>
      <c r="J1800" s="106">
        <f t="shared" si="127"/>
        <v>1706.0797349999998</v>
      </c>
      <c r="K1800" s="50">
        <v>24.33</v>
      </c>
      <c r="L1800" s="50">
        <v>28.42</v>
      </c>
      <c r="M1800" s="50">
        <f>AVERAGE(K1800,L1800)</f>
        <v>26.375</v>
      </c>
      <c r="N1800" s="51">
        <f t="shared" si="126"/>
        <v>2.4503200512825276</v>
      </c>
    </row>
    <row r="1801" spans="1:14" x14ac:dyDescent="0.2">
      <c r="A1801" s="3" t="s">
        <v>198</v>
      </c>
      <c r="B1801" s="3" t="s">
        <v>199</v>
      </c>
      <c r="C1801" s="41" t="str">
        <f ca="1">TRIM(Table1[[#This Row],[Location]])</f>
        <v>Kompleks PKNS Bangi</v>
      </c>
      <c r="E1801" s="3" t="s">
        <v>5</v>
      </c>
      <c r="F1801" s="31" t="s">
        <v>108</v>
      </c>
      <c r="G1801" s="77"/>
      <c r="H1801" s="31"/>
      <c r="I1801" s="9">
        <v>1682</v>
      </c>
      <c r="J1801" s="106">
        <f t="shared" si="127"/>
        <v>18104.89662</v>
      </c>
      <c r="K1801" s="50">
        <v>0</v>
      </c>
      <c r="L1801" s="50">
        <v>0</v>
      </c>
      <c r="M1801" s="50">
        <v>26.91</v>
      </c>
      <c r="N1801" s="51">
        <f t="shared" si="126"/>
        <v>2.5000232257824768</v>
      </c>
    </row>
    <row r="1802" spans="1:14" x14ac:dyDescent="0.2">
      <c r="A1802" s="3" t="s">
        <v>198</v>
      </c>
      <c r="B1802" s="3" t="s">
        <v>199</v>
      </c>
      <c r="C1802" s="41" t="str">
        <f ca="1">TRIM(Table1[[#This Row],[Location]])</f>
        <v>Kompleks PKNS Bangi</v>
      </c>
      <c r="E1802" s="3" t="s">
        <v>46</v>
      </c>
      <c r="F1802" s="44" t="s">
        <v>54</v>
      </c>
      <c r="G1802" s="45">
        <v>129</v>
      </c>
      <c r="H1802" s="45">
        <v>213</v>
      </c>
      <c r="I1802" s="45">
        <f>AVERAGE(G1802,H1802)</f>
        <v>171</v>
      </c>
      <c r="J1802" s="106">
        <f t="shared" si="127"/>
        <v>1840.6286099999998</v>
      </c>
      <c r="K1802" s="49">
        <v>21.5</v>
      </c>
      <c r="L1802" s="50">
        <v>29.6</v>
      </c>
      <c r="M1802" s="50">
        <f>AVERAGE(K1802,L1802)</f>
        <v>25.55</v>
      </c>
      <c r="N1802" s="51">
        <f t="shared" si="126"/>
        <v>2.3736749691097097</v>
      </c>
    </row>
    <row r="1803" spans="1:14" x14ac:dyDescent="0.2">
      <c r="A1803" s="3" t="s">
        <v>198</v>
      </c>
      <c r="B1803" s="3" t="s">
        <v>200</v>
      </c>
      <c r="C1803" s="5" t="str">
        <f ca="1">TRIM(Table1[[#This Row],[Location]])</f>
        <v>Kompleks Metro Point Kajang</v>
      </c>
      <c r="E1803" s="3" t="s">
        <v>5</v>
      </c>
      <c r="F1803" s="31" t="s">
        <v>47</v>
      </c>
      <c r="G1803" s="77"/>
      <c r="H1803" s="31"/>
      <c r="I1803" s="9">
        <v>90</v>
      </c>
      <c r="J1803" s="106">
        <f t="shared" si="127"/>
        <v>968.75189999999998</v>
      </c>
      <c r="K1803" s="50">
        <v>44</v>
      </c>
      <c r="L1803" s="50">
        <v>79</v>
      </c>
      <c r="M1803" s="50">
        <f>AVERAGE(K1803,L1803)</f>
        <v>61.5</v>
      </c>
      <c r="N1803" s="51">
        <f t="shared" si="126"/>
        <v>5.7135424892464632</v>
      </c>
    </row>
    <row r="1804" spans="1:14" x14ac:dyDescent="0.2">
      <c r="A1804" s="3" t="s">
        <v>198</v>
      </c>
      <c r="B1804" s="3" t="s">
        <v>200</v>
      </c>
      <c r="C1804" s="5" t="str">
        <f ca="1">TRIM(Table1[[#This Row],[Location]])</f>
        <v>Kompleks Metro Point Kajang</v>
      </c>
      <c r="E1804" s="3" t="s">
        <v>5</v>
      </c>
      <c r="F1804" s="8">
        <v>1</v>
      </c>
      <c r="G1804" s="77"/>
      <c r="H1804" s="31"/>
      <c r="I1804" s="9">
        <v>20790</v>
      </c>
      <c r="J1804" s="106">
        <f t="shared" si="127"/>
        <v>223781.68889999998</v>
      </c>
      <c r="K1804" s="50">
        <v>62</v>
      </c>
      <c r="L1804" s="50">
        <v>86</v>
      </c>
      <c r="M1804" s="50">
        <f>AVERAGE(K1804,L1804)</f>
        <v>74</v>
      </c>
      <c r="N1804" s="51">
        <f t="shared" si="126"/>
        <v>6.8748316130770446</v>
      </c>
    </row>
    <row r="1805" spans="1:14" x14ac:dyDescent="0.2">
      <c r="A1805" s="3" t="s">
        <v>198</v>
      </c>
      <c r="B1805" s="3" t="s">
        <v>200</v>
      </c>
      <c r="C1805" s="5" t="str">
        <f ca="1">TRIM(Table1[[#This Row],[Location]])</f>
        <v>Kompleks Metro Point Kajang</v>
      </c>
      <c r="E1805" s="3" t="s">
        <v>5</v>
      </c>
      <c r="F1805" s="8">
        <v>1</v>
      </c>
      <c r="G1805" s="77"/>
      <c r="H1805" s="31"/>
      <c r="I1805" s="9">
        <v>116</v>
      </c>
      <c r="J1805" s="106">
        <f t="shared" si="127"/>
        <v>1248.61356</v>
      </c>
      <c r="K1805" s="50">
        <v>30</v>
      </c>
      <c r="L1805" s="50">
        <v>48</v>
      </c>
      <c r="M1805" s="50">
        <f>AVERAGE(K1805,L1805)</f>
        <v>39</v>
      </c>
      <c r="N1805" s="51">
        <f t="shared" si="126"/>
        <v>3.6232220663514156</v>
      </c>
    </row>
    <row r="1806" spans="1:14" x14ac:dyDescent="0.2">
      <c r="A1806" s="3" t="s">
        <v>198</v>
      </c>
      <c r="B1806" s="3" t="s">
        <v>200</v>
      </c>
      <c r="C1806" s="5" t="str">
        <f ca="1">TRIM(Table1[[#This Row],[Location]])</f>
        <v>Kompleks Metro Point Kajang</v>
      </c>
      <c r="E1806" s="3" t="s">
        <v>5</v>
      </c>
      <c r="F1806" s="31" t="s">
        <v>55</v>
      </c>
      <c r="G1806" s="77"/>
      <c r="H1806" s="31"/>
      <c r="I1806" s="9">
        <v>13</v>
      </c>
      <c r="J1806" s="106">
        <f t="shared" si="127"/>
        <v>139.93082999999999</v>
      </c>
      <c r="K1806" s="50">
        <v>35</v>
      </c>
      <c r="L1806" s="50">
        <v>46</v>
      </c>
      <c r="M1806" s="50">
        <f>AVERAGE(K1806,L1806)</f>
        <v>40.5</v>
      </c>
      <c r="N1806" s="51">
        <f t="shared" si="126"/>
        <v>3.7625767612110854</v>
      </c>
    </row>
    <row r="1807" spans="1:14" x14ac:dyDescent="0.2">
      <c r="A1807" s="3" t="s">
        <v>198</v>
      </c>
      <c r="B1807" s="3" t="s">
        <v>201</v>
      </c>
      <c r="C1807" s="41" t="str">
        <f ca="1">TRIM(Table1[[#This Row],[Location]])</f>
        <v>Century Square</v>
      </c>
      <c r="E1807" s="3" t="s">
        <v>46</v>
      </c>
      <c r="F1807" s="44" t="s">
        <v>47</v>
      </c>
      <c r="G1807" s="45"/>
      <c r="H1807" s="45"/>
      <c r="I1807" s="45">
        <v>232</v>
      </c>
      <c r="J1807" s="106">
        <f t="shared" si="127"/>
        <v>2497.22712</v>
      </c>
      <c r="K1807" s="49">
        <v>20.641145185683101</v>
      </c>
      <c r="L1807" s="50">
        <v>29.441555200806501</v>
      </c>
      <c r="M1807" s="50">
        <v>26.381852465811999</v>
      </c>
      <c r="N1807" s="51">
        <f t="shared" si="126"/>
        <v>2.4509566668040392</v>
      </c>
    </row>
    <row r="1808" spans="1:14" x14ac:dyDescent="0.2">
      <c r="A1808" s="3" t="s">
        <v>198</v>
      </c>
      <c r="B1808" s="3" t="s">
        <v>201</v>
      </c>
      <c r="C1808" s="41" t="str">
        <f ca="1">TRIM(Table1[[#This Row],[Location]])</f>
        <v>Century Square</v>
      </c>
      <c r="E1808" s="3" t="s">
        <v>46</v>
      </c>
      <c r="F1808" s="44" t="s">
        <v>47</v>
      </c>
      <c r="G1808" s="45">
        <v>1677</v>
      </c>
      <c r="H1808" s="45">
        <v>1683</v>
      </c>
      <c r="I1808" s="45">
        <f>AVERAGE(G1808,H1808)</f>
        <v>1680</v>
      </c>
      <c r="J1808" s="106">
        <f t="shared" si="127"/>
        <v>18083.3688</v>
      </c>
      <c r="K1808" s="49">
        <v>20.350173080154601</v>
      </c>
      <c r="L1808" s="50">
        <v>29.1616803898504</v>
      </c>
      <c r="M1808" s="50">
        <v>26.138314966300001</v>
      </c>
      <c r="N1808" s="51">
        <f t="shared" si="126"/>
        <v>2.4283312708497853</v>
      </c>
    </row>
    <row r="1809" spans="1:14" x14ac:dyDescent="0.2">
      <c r="A1809" s="3" t="s">
        <v>198</v>
      </c>
      <c r="B1809" s="3" t="s">
        <v>201</v>
      </c>
      <c r="C1809" s="41" t="str">
        <f ca="1">TRIM(Table1[[#This Row],[Location]])</f>
        <v>Century Square</v>
      </c>
      <c r="E1809" s="3" t="s">
        <v>46</v>
      </c>
      <c r="F1809" s="8">
        <v>1</v>
      </c>
      <c r="G1809" s="45">
        <v>1756</v>
      </c>
      <c r="H1809" s="45">
        <v>1822</v>
      </c>
      <c r="I1809" s="45">
        <f>AVERAGE(G1809,H1809)</f>
        <v>1789</v>
      </c>
      <c r="J1809" s="106">
        <f t="shared" si="127"/>
        <v>19256.634989999999</v>
      </c>
      <c r="K1809" s="49">
        <v>20.059200974626201</v>
      </c>
      <c r="L1809" s="50">
        <v>28.881805578894401</v>
      </c>
      <c r="M1809" s="50">
        <v>25.894215263157999</v>
      </c>
      <c r="N1809" s="51">
        <f t="shared" si="126"/>
        <v>2.4056536444186589</v>
      </c>
    </row>
    <row r="1810" spans="1:14" x14ac:dyDescent="0.2">
      <c r="A1810" s="3" t="s">
        <v>198</v>
      </c>
      <c r="B1810" s="3" t="s">
        <v>201</v>
      </c>
      <c r="C1810" s="41" t="str">
        <f ca="1">TRIM(Table1[[#This Row],[Location]])</f>
        <v>Century Square</v>
      </c>
      <c r="E1810" s="3" t="s">
        <v>46</v>
      </c>
      <c r="F1810" s="8">
        <v>1</v>
      </c>
      <c r="G1810" s="45">
        <v>2818</v>
      </c>
      <c r="H1810" s="45">
        <v>2916</v>
      </c>
      <c r="I1810" s="45">
        <f>AVERAGE(G1810,H1810)</f>
        <v>2867</v>
      </c>
      <c r="J1810" s="106">
        <f t="shared" si="127"/>
        <v>30860.129969999998</v>
      </c>
      <c r="K1810" s="49">
        <v>19.768228869097701</v>
      </c>
      <c r="L1810" s="50">
        <v>28.6019307679381</v>
      </c>
      <c r="M1810" s="50">
        <v>25.653895565686</v>
      </c>
      <c r="N1810" s="51">
        <f t="shared" si="126"/>
        <v>2.3833271923453396</v>
      </c>
    </row>
    <row r="1811" spans="1:14" x14ac:dyDescent="0.2">
      <c r="A1811" s="3" t="s">
        <v>198</v>
      </c>
      <c r="B1811" s="3" t="s">
        <v>201</v>
      </c>
      <c r="C1811" s="41" t="str">
        <f ca="1">TRIM(Table1[[#This Row],[Location]])</f>
        <v>Century Square</v>
      </c>
      <c r="E1811" s="3" t="s">
        <v>46</v>
      </c>
      <c r="F1811" s="44" t="s">
        <v>108</v>
      </c>
      <c r="G1811" s="45">
        <v>36</v>
      </c>
      <c r="H1811" s="45">
        <v>51</v>
      </c>
      <c r="I1811" s="45">
        <f>AVERAGE(G1811,H1811)</f>
        <v>43.5</v>
      </c>
      <c r="J1811" s="106">
        <f t="shared" si="127"/>
        <v>468.23008499999997</v>
      </c>
      <c r="K1811" s="49">
        <v>19.477256763569201</v>
      </c>
      <c r="L1811" s="50">
        <v>28.322055956981998</v>
      </c>
      <c r="M1811" s="50">
        <v>25.465685868213999</v>
      </c>
      <c r="N1811" s="51">
        <f t="shared" si="126"/>
        <v>2.3658419223714451</v>
      </c>
    </row>
    <row r="1812" spans="1:14" x14ac:dyDescent="0.2">
      <c r="A1812" s="3" t="s">
        <v>198</v>
      </c>
      <c r="B1812" s="3" t="s">
        <v>201</v>
      </c>
      <c r="C1812" s="41" t="str">
        <f ca="1">TRIM(Table1[[#This Row],[Location]])</f>
        <v>Century Square</v>
      </c>
      <c r="E1812" s="3" t="s">
        <v>46</v>
      </c>
      <c r="F1812" s="44" t="s">
        <v>108</v>
      </c>
      <c r="G1812" s="45">
        <v>1276</v>
      </c>
      <c r="H1812" s="45">
        <v>1755</v>
      </c>
      <c r="I1812" s="45">
        <f>AVERAGE(G1812,H1812)</f>
        <v>1515.5</v>
      </c>
      <c r="J1812" s="106">
        <f t="shared" si="127"/>
        <v>16312.705604999999</v>
      </c>
      <c r="K1812" s="49">
        <v>19.186284658040702</v>
      </c>
      <c r="L1812" s="50">
        <v>28.0421811460259</v>
      </c>
      <c r="M1812" s="50">
        <v>25.162747617741999</v>
      </c>
      <c r="N1812" s="51">
        <f t="shared" si="126"/>
        <v>2.3376980107342136</v>
      </c>
    </row>
    <row r="1813" spans="1:14" x14ac:dyDescent="0.2">
      <c r="A1813" s="3" t="s">
        <v>198</v>
      </c>
      <c r="B1813" s="3" t="s">
        <v>201</v>
      </c>
      <c r="C1813" s="41" t="str">
        <f ca="1">TRIM(Table1[[#This Row],[Location]])</f>
        <v>Wisma Mustapha Kamal - Tower 2</v>
      </c>
      <c r="E1813" s="3" t="s">
        <v>46</v>
      </c>
      <c r="F1813" s="8">
        <v>1</v>
      </c>
      <c r="G1813" s="45"/>
      <c r="H1813" s="45"/>
      <c r="I1813" s="45">
        <v>2240</v>
      </c>
      <c r="J1813" s="106">
        <f t="shared" si="127"/>
        <v>24111.158399999997</v>
      </c>
      <c r="K1813" s="49">
        <v>18.895312552512198</v>
      </c>
      <c r="L1813" s="50">
        <v>27.762306335069798</v>
      </c>
      <c r="M1813" s="50">
        <v>24.918926647327002</v>
      </c>
      <c r="N1813" s="51">
        <f t="shared" si="126"/>
        <v>2.3150462794458333</v>
      </c>
    </row>
    <row r="1814" spans="1:14" x14ac:dyDescent="0.2">
      <c r="A1814" s="3" t="s">
        <v>198</v>
      </c>
      <c r="B1814" s="3" t="s">
        <v>201</v>
      </c>
      <c r="C1814" s="41" t="str">
        <f ca="1">TRIM(Table1[[#This Row],[Location]])</f>
        <v>Wisma Mustapha Kamal - Tower 2</v>
      </c>
      <c r="E1814" s="3" t="s">
        <v>46</v>
      </c>
      <c r="F1814" s="44" t="s">
        <v>202</v>
      </c>
      <c r="G1814" s="45">
        <v>2230</v>
      </c>
      <c r="H1814" s="45">
        <v>2240</v>
      </c>
      <c r="I1814" s="45">
        <f t="shared" ref="I1814:I1827" si="129">AVERAGE(G1814,H1814)</f>
        <v>2235</v>
      </c>
      <c r="J1814" s="106">
        <f t="shared" si="127"/>
        <v>24057.338849999996</v>
      </c>
      <c r="K1814" s="49">
        <v>18.604340446983699</v>
      </c>
      <c r="L1814" s="50">
        <v>27.482431524113601</v>
      </c>
      <c r="M1814" s="50">
        <v>24.675156775798001</v>
      </c>
      <c r="N1814" s="51">
        <f t="shared" si="126"/>
        <v>2.2923992954038965</v>
      </c>
    </row>
    <row r="1815" spans="1:14" x14ac:dyDescent="0.2">
      <c r="A1815" s="3" t="s">
        <v>198</v>
      </c>
      <c r="B1815" s="3" t="s">
        <v>201</v>
      </c>
      <c r="C1815" s="41" t="str">
        <f ca="1">TRIM(Table1[[#This Row],[Location]])</f>
        <v>CoPlace 1</v>
      </c>
      <c r="E1815" s="3" t="s">
        <v>46</v>
      </c>
      <c r="F1815" s="44" t="s">
        <v>47</v>
      </c>
      <c r="G1815" s="45">
        <v>61</v>
      </c>
      <c r="H1815" s="45">
        <v>86</v>
      </c>
      <c r="I1815" s="45">
        <f t="shared" si="129"/>
        <v>73.5</v>
      </c>
      <c r="J1815" s="106">
        <f t="shared" si="127"/>
        <v>791.14738499999999</v>
      </c>
      <c r="K1815" s="51">
        <v>18.313368341455298</v>
      </c>
      <c r="L1815" s="50">
        <v>27.202556713157399</v>
      </c>
      <c r="M1815" s="49">
        <v>24.431284778325001</v>
      </c>
      <c r="N1815" s="51">
        <f t="shared" si="126"/>
        <v>2.269742823542118</v>
      </c>
    </row>
    <row r="1816" spans="1:14" x14ac:dyDescent="0.2">
      <c r="A1816" s="3" t="s">
        <v>198</v>
      </c>
      <c r="B1816" s="3" t="s">
        <v>201</v>
      </c>
      <c r="C1816" s="41" t="str">
        <f ca="1">TRIM(Table1[[#This Row],[Location]])</f>
        <v>CoPlace 1</v>
      </c>
      <c r="E1816" s="3" t="s">
        <v>46</v>
      </c>
      <c r="F1816" s="8">
        <v>1</v>
      </c>
      <c r="G1816" s="45">
        <v>61</v>
      </c>
      <c r="H1816" s="45">
        <v>86</v>
      </c>
      <c r="I1816" s="45">
        <f t="shared" si="129"/>
        <v>73.5</v>
      </c>
      <c r="J1816" s="106">
        <f t="shared" si="127"/>
        <v>791.14738499999999</v>
      </c>
      <c r="K1816" s="51">
        <v>18.022396235926799</v>
      </c>
      <c r="L1816" s="50">
        <v>26.922681902201301</v>
      </c>
      <c r="M1816" s="49">
        <v>24.187463738853001</v>
      </c>
      <c r="N1816" s="51">
        <f t="shared" si="126"/>
        <v>2.2470910858381257</v>
      </c>
    </row>
    <row r="1817" spans="1:14" x14ac:dyDescent="0.2">
      <c r="A1817" s="3" t="s">
        <v>198</v>
      </c>
      <c r="B1817" s="3" t="s">
        <v>201</v>
      </c>
      <c r="C1817" s="41" t="str">
        <f ca="1">TRIM(Table1[[#This Row],[Location]])</f>
        <v>CoPlace 1</v>
      </c>
      <c r="E1817" s="3" t="s">
        <v>46</v>
      </c>
      <c r="F1817" s="8">
        <v>1</v>
      </c>
      <c r="G1817" s="45">
        <v>100</v>
      </c>
      <c r="H1817" s="45">
        <v>119</v>
      </c>
      <c r="I1817" s="45">
        <f t="shared" si="129"/>
        <v>109.5</v>
      </c>
      <c r="J1817" s="106">
        <f t="shared" si="127"/>
        <v>1178.6481449999999</v>
      </c>
      <c r="K1817" s="49">
        <v>17.731424130398299</v>
      </c>
      <c r="L1817" s="50">
        <v>26.6428070912451</v>
      </c>
      <c r="M1817" s="50">
        <f>AVERAGE(K1817,L1817)</f>
        <v>22.187115610821699</v>
      </c>
      <c r="N1817" s="51">
        <f t="shared" si="126"/>
        <v>2.0612524838415167</v>
      </c>
    </row>
    <row r="1818" spans="1:14" x14ac:dyDescent="0.2">
      <c r="A1818" s="3" t="s">
        <v>198</v>
      </c>
      <c r="B1818" s="3" t="s">
        <v>201</v>
      </c>
      <c r="C1818" s="41" t="str">
        <f ca="1">TRIM(Table1[[#This Row],[Location]])</f>
        <v>CoPlace 1</v>
      </c>
      <c r="E1818" s="3" t="s">
        <v>46</v>
      </c>
      <c r="F1818" s="44" t="s">
        <v>108</v>
      </c>
      <c r="G1818" s="45">
        <v>61</v>
      </c>
      <c r="H1818" s="45">
        <v>86</v>
      </c>
      <c r="I1818" s="45">
        <f t="shared" si="129"/>
        <v>73.5</v>
      </c>
      <c r="J1818" s="106">
        <f t="shared" si="127"/>
        <v>791.14738499999999</v>
      </c>
      <c r="K1818" s="50">
        <v>0</v>
      </c>
      <c r="L1818" s="50">
        <v>0</v>
      </c>
      <c r="M1818" s="49">
        <v>23.943642768338101</v>
      </c>
      <c r="N1818" s="51">
        <f t="shared" si="126"/>
        <v>2.2244393545404644</v>
      </c>
    </row>
    <row r="1819" spans="1:14" x14ac:dyDescent="0.2">
      <c r="A1819" s="3" t="s">
        <v>198</v>
      </c>
      <c r="B1819" s="3" t="s">
        <v>201</v>
      </c>
      <c r="C1819" s="41" t="str">
        <f ca="1">TRIM(Table1[[#This Row],[Location]])</f>
        <v>CoPlace 2</v>
      </c>
      <c r="E1819" s="3" t="s">
        <v>46</v>
      </c>
      <c r="F1819" s="44" t="s">
        <v>47</v>
      </c>
      <c r="G1819" s="45">
        <v>57</v>
      </c>
      <c r="H1819" s="45">
        <v>81</v>
      </c>
      <c r="I1819" s="45">
        <f t="shared" si="129"/>
        <v>69</v>
      </c>
      <c r="J1819" s="106">
        <f t="shared" si="127"/>
        <v>742.70979</v>
      </c>
      <c r="K1819" s="49">
        <v>17.440452024869799</v>
      </c>
      <c r="L1819" s="50">
        <v>26.362932280289101</v>
      </c>
      <c r="M1819" s="50">
        <v>23.699821798599</v>
      </c>
      <c r="N1819" s="51">
        <f t="shared" si="126"/>
        <v>2.2017876233148765</v>
      </c>
    </row>
    <row r="1820" spans="1:14" x14ac:dyDescent="0.2">
      <c r="A1820" s="3" t="s">
        <v>198</v>
      </c>
      <c r="B1820" s="3" t="s">
        <v>201</v>
      </c>
      <c r="C1820" s="41" t="str">
        <f ca="1">TRIM(Table1[[#This Row],[Location]])</f>
        <v>CoPlace 2</v>
      </c>
      <c r="E1820" s="3" t="s">
        <v>46</v>
      </c>
      <c r="F1820" s="44" t="s">
        <v>47</v>
      </c>
      <c r="G1820" s="45">
        <v>103</v>
      </c>
      <c r="H1820" s="45">
        <v>173</v>
      </c>
      <c r="I1820" s="45">
        <f t="shared" si="129"/>
        <v>138</v>
      </c>
      <c r="J1820" s="106">
        <f t="shared" si="127"/>
        <v>1485.41958</v>
      </c>
      <c r="K1820" s="49">
        <v>17.149479919341299</v>
      </c>
      <c r="L1820" s="50">
        <v>26.0830574693329</v>
      </c>
      <c r="M1820" s="50">
        <v>23.456828843699999</v>
      </c>
      <c r="N1820" s="51">
        <f t="shared" si="126"/>
        <v>2.1792128172595433</v>
      </c>
    </row>
    <row r="1821" spans="1:14" x14ac:dyDescent="0.2">
      <c r="A1821" s="3" t="s">
        <v>198</v>
      </c>
      <c r="B1821" s="3" t="s">
        <v>201</v>
      </c>
      <c r="C1821" s="41" t="str">
        <f ca="1">TRIM(Table1[[#This Row],[Location]])</f>
        <v>CoPlace 2</v>
      </c>
      <c r="E1821" s="3" t="s">
        <v>46</v>
      </c>
      <c r="F1821" s="8">
        <v>1</v>
      </c>
      <c r="G1821" s="45">
        <v>60</v>
      </c>
      <c r="H1821" s="45">
        <v>106</v>
      </c>
      <c r="I1821" s="45">
        <f t="shared" si="129"/>
        <v>83</v>
      </c>
      <c r="J1821" s="106">
        <f t="shared" si="127"/>
        <v>893.40452999999991</v>
      </c>
      <c r="K1821" s="49">
        <v>16.858507813812899</v>
      </c>
      <c r="L1821" s="50">
        <v>25.803182658376699</v>
      </c>
      <c r="M1821" s="50">
        <v>23.212179859965001</v>
      </c>
      <c r="N1821" s="51">
        <f t="shared" si="126"/>
        <v>2.156484160942131</v>
      </c>
    </row>
    <row r="1822" spans="1:14" x14ac:dyDescent="0.2">
      <c r="A1822" s="3" t="s">
        <v>198</v>
      </c>
      <c r="B1822" s="3" t="s">
        <v>201</v>
      </c>
      <c r="C1822" s="41" t="str">
        <f ca="1">TRIM(Table1[[#This Row],[Location]])</f>
        <v>CoPlace 2</v>
      </c>
      <c r="E1822" s="3" t="s">
        <v>46</v>
      </c>
      <c r="F1822" s="44" t="s">
        <v>108</v>
      </c>
      <c r="G1822" s="45">
        <v>60</v>
      </c>
      <c r="H1822" s="45">
        <v>81</v>
      </c>
      <c r="I1822" s="45">
        <f t="shared" si="129"/>
        <v>70.5</v>
      </c>
      <c r="J1822" s="106">
        <f t="shared" si="127"/>
        <v>758.85565499999996</v>
      </c>
      <c r="K1822" s="51">
        <v>16.567535708284399</v>
      </c>
      <c r="L1822" s="50">
        <v>25.5233078474207</v>
      </c>
      <c r="M1822" s="49">
        <v>22.9683588893493</v>
      </c>
      <c r="N1822" s="51">
        <f t="shared" si="126"/>
        <v>2.1338324296351043</v>
      </c>
    </row>
    <row r="1823" spans="1:14" x14ac:dyDescent="0.2">
      <c r="A1823" s="3" t="s">
        <v>198</v>
      </c>
      <c r="B1823" s="3" t="s">
        <v>201</v>
      </c>
      <c r="C1823" s="41" t="str">
        <f ca="1">TRIM(Table1[[#This Row],[Location]])</f>
        <v>CoPlace 2</v>
      </c>
      <c r="E1823" s="3" t="s">
        <v>46</v>
      </c>
      <c r="F1823" s="44" t="s">
        <v>108</v>
      </c>
      <c r="G1823" s="45">
        <v>103</v>
      </c>
      <c r="H1823" s="45">
        <v>163</v>
      </c>
      <c r="I1823" s="45">
        <f t="shared" si="129"/>
        <v>133</v>
      </c>
      <c r="J1823" s="106">
        <f t="shared" si="127"/>
        <v>1431.6000299999998</v>
      </c>
      <c r="K1823" s="49">
        <v>16.2765636027559</v>
      </c>
      <c r="L1823" s="50">
        <v>25.243433036464399</v>
      </c>
      <c r="M1823" s="50">
        <v>22.724537919621</v>
      </c>
      <c r="N1823" s="51">
        <f t="shared" si="126"/>
        <v>2.1111806984105206</v>
      </c>
    </row>
    <row r="1824" spans="1:14" x14ac:dyDescent="0.2">
      <c r="A1824" s="3" t="s">
        <v>198</v>
      </c>
      <c r="B1824" s="3" t="s">
        <v>201</v>
      </c>
      <c r="C1824" s="41" t="str">
        <f ca="1">TRIM(Table1[[#This Row],[Location]])</f>
        <v>CoPlace 2</v>
      </c>
      <c r="E1824" s="3" t="s">
        <v>46</v>
      </c>
      <c r="F1824" s="44" t="s">
        <v>108</v>
      </c>
      <c r="G1824" s="45">
        <v>210</v>
      </c>
      <c r="H1824" s="45">
        <v>245</v>
      </c>
      <c r="I1824" s="45">
        <f t="shared" si="129"/>
        <v>227.5</v>
      </c>
      <c r="J1824" s="106">
        <f t="shared" si="127"/>
        <v>2448.7895249999997</v>
      </c>
      <c r="K1824" s="49">
        <v>15.9855914972274</v>
      </c>
      <c r="L1824" s="50">
        <v>24.9635582255084</v>
      </c>
      <c r="M1824" s="50">
        <v>22.487169498549001</v>
      </c>
      <c r="N1824" s="51">
        <f t="shared" si="126"/>
        <v>2.0891284291519803</v>
      </c>
    </row>
    <row r="1825" spans="1:14" x14ac:dyDescent="0.2">
      <c r="A1825" s="3" t="s">
        <v>198</v>
      </c>
      <c r="B1825" s="3" t="s">
        <v>201</v>
      </c>
      <c r="C1825" s="41" t="str">
        <f ca="1">TRIM(Table1[[#This Row],[Location]])</f>
        <v>CoPlace 3</v>
      </c>
      <c r="E1825" s="3" t="s">
        <v>46</v>
      </c>
      <c r="F1825" s="44" t="s">
        <v>47</v>
      </c>
      <c r="G1825" s="45">
        <v>213</v>
      </c>
      <c r="H1825" s="45">
        <v>282</v>
      </c>
      <c r="I1825" s="45">
        <f t="shared" si="129"/>
        <v>247.5</v>
      </c>
      <c r="J1825" s="106">
        <f t="shared" si="127"/>
        <v>2664.0677249999999</v>
      </c>
      <c r="K1825" s="49">
        <v>15.6946193916989</v>
      </c>
      <c r="L1825" s="50">
        <v>24.6836834145521</v>
      </c>
      <c r="M1825" s="50">
        <v>22.236895981770001</v>
      </c>
      <c r="N1825" s="51">
        <f t="shared" si="126"/>
        <v>2.0658772361105178</v>
      </c>
    </row>
    <row r="1826" spans="1:14" x14ac:dyDescent="0.2">
      <c r="A1826" s="3" t="s">
        <v>198</v>
      </c>
      <c r="B1826" s="3" t="s">
        <v>201</v>
      </c>
      <c r="C1826" s="41" t="str">
        <f ca="1">TRIM(Table1[[#This Row],[Location]])</f>
        <v>CoPlace 3</v>
      </c>
      <c r="E1826" s="3" t="s">
        <v>46</v>
      </c>
      <c r="F1826" s="8">
        <v>1</v>
      </c>
      <c r="G1826" s="45">
        <v>213</v>
      </c>
      <c r="H1826" s="45">
        <v>300</v>
      </c>
      <c r="I1826" s="45">
        <f t="shared" si="129"/>
        <v>256.5</v>
      </c>
      <c r="J1826" s="106">
        <f t="shared" si="127"/>
        <v>2760.9429149999996</v>
      </c>
      <c r="K1826" s="49">
        <v>15.403647286170401</v>
      </c>
      <c r="L1826" s="50">
        <v>24.403808603596101</v>
      </c>
      <c r="M1826" s="50">
        <v>21.993751365000001</v>
      </c>
      <c r="N1826" s="51">
        <f t="shared" si="126"/>
        <v>2.0432883401926811</v>
      </c>
    </row>
    <row r="1827" spans="1:14" x14ac:dyDescent="0.2">
      <c r="A1827" s="3" t="s">
        <v>198</v>
      </c>
      <c r="B1827" s="3" t="s">
        <v>201</v>
      </c>
      <c r="C1827" s="41" t="str">
        <f ca="1">TRIM(Table1[[#This Row],[Location]])</f>
        <v>CoPlace 3</v>
      </c>
      <c r="E1827" s="3" t="s">
        <v>46</v>
      </c>
      <c r="F1827" s="44" t="s">
        <v>108</v>
      </c>
      <c r="G1827" s="45">
        <v>213</v>
      </c>
      <c r="H1827" s="45">
        <v>300</v>
      </c>
      <c r="I1827" s="45">
        <f t="shared" si="129"/>
        <v>256.5</v>
      </c>
      <c r="J1827" s="106">
        <f t="shared" si="127"/>
        <v>2760.9429149999996</v>
      </c>
      <c r="K1827" s="49">
        <v>15.112675180642</v>
      </c>
      <c r="L1827" s="50">
        <v>24.1239337926398</v>
      </c>
      <c r="M1827" s="50">
        <v>21.749254461330001</v>
      </c>
      <c r="N1827" s="51">
        <f t="shared" si="126"/>
        <v>2.0205738125893031</v>
      </c>
    </row>
    <row r="1828" spans="1:14" x14ac:dyDescent="0.2">
      <c r="A1828" s="3" t="s">
        <v>198</v>
      </c>
      <c r="B1828" s="3" t="s">
        <v>203</v>
      </c>
      <c r="C1828" s="6" t="str">
        <f ca="1">TRIM(Table1[[#This Row],[Location]])</f>
        <v>Bandar Baru Rawang</v>
      </c>
      <c r="D1828" s="3" t="s">
        <v>531</v>
      </c>
      <c r="E1828" s="3" t="s">
        <v>4</v>
      </c>
      <c r="F1828" s="8" t="s">
        <v>47</v>
      </c>
      <c r="I1828" s="18">
        <v>138</v>
      </c>
      <c r="J1828" s="106">
        <f t="shared" si="127"/>
        <v>1485.41958</v>
      </c>
      <c r="K1828" s="50">
        <v>13.768115942028986</v>
      </c>
      <c r="L1828" s="50">
        <v>14.130434782608695</v>
      </c>
      <c r="M1828" s="50">
        <f>AVERAGE(K1828:L1828)</f>
        <v>13.94927536231884</v>
      </c>
      <c r="N1828" s="51">
        <f t="shared" si="126"/>
        <v>1.2959313410863014</v>
      </c>
    </row>
    <row r="1829" spans="1:14" x14ac:dyDescent="0.2">
      <c r="A1829" s="3" t="s">
        <v>198</v>
      </c>
      <c r="B1829" s="3" t="s">
        <v>203</v>
      </c>
      <c r="C1829" s="6" t="str">
        <f ca="1">TRIM(Table1[[#This Row],[Location]])</f>
        <v>Bandar Baru Rawang</v>
      </c>
      <c r="D1829" s="3" t="s">
        <v>531</v>
      </c>
      <c r="E1829" s="3" t="s">
        <v>4</v>
      </c>
      <c r="F1829" s="8" t="s">
        <v>47</v>
      </c>
      <c r="I1829" s="18">
        <v>150</v>
      </c>
      <c r="J1829" s="106">
        <f t="shared" si="127"/>
        <v>1614.5864999999999</v>
      </c>
      <c r="K1829" s="50">
        <v>13.333333333333334</v>
      </c>
      <c r="L1829" s="50">
        <v>23.333333333333332</v>
      </c>
      <c r="M1829" s="50">
        <f>AVERAGE(K1829:L1829)</f>
        <v>18.333333333333332</v>
      </c>
      <c r="N1829" s="51">
        <f t="shared" si="126"/>
        <v>1.7032240482848533</v>
      </c>
    </row>
    <row r="1830" spans="1:14" x14ac:dyDescent="0.2">
      <c r="A1830" s="3" t="s">
        <v>198</v>
      </c>
      <c r="B1830" s="3" t="s">
        <v>203</v>
      </c>
      <c r="C1830" s="6" t="str">
        <f ca="1">TRIM(Table1[[#This Row],[Location]])</f>
        <v>Bandar Baru Rawang</v>
      </c>
      <c r="D1830" s="3" t="s">
        <v>531</v>
      </c>
      <c r="E1830" s="3" t="s">
        <v>4</v>
      </c>
      <c r="F1830" s="8" t="s">
        <v>47</v>
      </c>
      <c r="I1830" s="18">
        <v>139</v>
      </c>
      <c r="J1830" s="106">
        <f t="shared" si="127"/>
        <v>1496.1834899999999</v>
      </c>
      <c r="K1830" s="50">
        <v>21.582733812949641</v>
      </c>
      <c r="L1830" s="50">
        <v>37.410071942446045</v>
      </c>
      <c r="M1830" s="50">
        <f>AVERAGE(K1830:L1830)</f>
        <v>29.496402877697843</v>
      </c>
      <c r="N1830" s="51">
        <f t="shared" si="126"/>
        <v>2.7403081483196465</v>
      </c>
    </row>
    <row r="1831" spans="1:14" x14ac:dyDescent="0.2">
      <c r="A1831" s="3" t="s">
        <v>198</v>
      </c>
      <c r="B1831" s="3" t="s">
        <v>203</v>
      </c>
      <c r="C1831" s="6" t="str">
        <f ca="1">TRIM(Table1[[#This Row],[Location]])</f>
        <v>Bandar Country Homes</v>
      </c>
      <c r="D1831" s="3" t="s">
        <v>531</v>
      </c>
      <c r="E1831" s="3" t="s">
        <v>4</v>
      </c>
      <c r="F1831" s="8" t="s">
        <v>47</v>
      </c>
      <c r="I1831" s="18">
        <v>120</v>
      </c>
      <c r="J1831" s="106">
        <f t="shared" si="127"/>
        <v>1291.6691999999998</v>
      </c>
      <c r="K1831" s="50">
        <v>20.833333333333332</v>
      </c>
      <c r="L1831" s="50">
        <v>23.333333333333332</v>
      </c>
      <c r="M1831" s="50">
        <f>AVERAGE(K1831:L1831)</f>
        <v>22.083333333333332</v>
      </c>
      <c r="N1831" s="51">
        <f t="shared" si="126"/>
        <v>2.0516107854340278</v>
      </c>
    </row>
    <row r="1832" spans="1:14" x14ac:dyDescent="0.2">
      <c r="A1832" s="3" t="s">
        <v>198</v>
      </c>
      <c r="B1832" s="3" t="s">
        <v>203</v>
      </c>
      <c r="C1832" s="6" t="str">
        <f ca="1">TRIM(Table1[[#This Row],[Location]])</f>
        <v>Bandar Country Homes</v>
      </c>
      <c r="D1832" s="3" t="s">
        <v>531</v>
      </c>
      <c r="E1832" s="3" t="s">
        <v>4</v>
      </c>
      <c r="F1832" s="8" t="s">
        <v>47</v>
      </c>
      <c r="I1832" s="18">
        <v>187</v>
      </c>
      <c r="J1832" s="106">
        <f t="shared" si="127"/>
        <v>2012.8511699999999</v>
      </c>
      <c r="K1832" s="50">
        <v>0</v>
      </c>
      <c r="L1832" s="50">
        <v>0</v>
      </c>
      <c r="M1832" s="50">
        <v>15.77541695187</v>
      </c>
      <c r="N1832" s="51">
        <f t="shared" si="126"/>
        <v>1.4655856104079377</v>
      </c>
    </row>
    <row r="1833" spans="1:14" x14ac:dyDescent="0.2">
      <c r="A1833" s="3" t="s">
        <v>198</v>
      </c>
      <c r="B1833" s="3" t="s">
        <v>203</v>
      </c>
      <c r="C1833" s="6" t="str">
        <f ca="1">TRIM(Table1[[#This Row],[Location]])</f>
        <v>Bandar Tasik Puteri</v>
      </c>
      <c r="D1833" s="3" t="s">
        <v>531</v>
      </c>
      <c r="E1833" s="3" t="s">
        <v>4</v>
      </c>
      <c r="F1833" s="8" t="s">
        <v>47</v>
      </c>
      <c r="I1833" s="19">
        <v>53</v>
      </c>
      <c r="J1833" s="106">
        <f t="shared" si="127"/>
        <v>570.48722999999995</v>
      </c>
      <c r="K1833" s="50">
        <v>0</v>
      </c>
      <c r="L1833" s="50">
        <v>0</v>
      </c>
      <c r="M1833" s="50">
        <v>47.169811327547002</v>
      </c>
      <c r="N1833" s="51">
        <f t="shared" si="126"/>
        <v>4.3822231094256736</v>
      </c>
    </row>
    <row r="1834" spans="1:14" x14ac:dyDescent="0.2">
      <c r="A1834" s="3" t="s">
        <v>198</v>
      </c>
      <c r="B1834" s="3" t="s">
        <v>203</v>
      </c>
      <c r="C1834" s="4" t="str">
        <f ca="1">TRIM(Table1[[#This Row],[Location]])</f>
        <v>Batu Caves Centrepoint</v>
      </c>
      <c r="D1834" s="3" t="s">
        <v>531</v>
      </c>
      <c r="E1834" s="3" t="s">
        <v>4</v>
      </c>
      <c r="F1834" s="8" t="s">
        <v>47</v>
      </c>
      <c r="I1834" s="12">
        <v>109</v>
      </c>
      <c r="J1834" s="106">
        <f t="shared" si="127"/>
        <v>1173.2661899999998</v>
      </c>
      <c r="K1834" s="50">
        <v>21.100917431192659</v>
      </c>
      <c r="L1834" s="50">
        <v>22.935779816513762</v>
      </c>
      <c r="M1834" s="50">
        <f>AVERAGE(K1834:L1834)</f>
        <v>22.01834862385321</v>
      </c>
      <c r="N1834" s="51">
        <f t="shared" si="126"/>
        <v>2.0455735025272634</v>
      </c>
    </row>
    <row r="1835" spans="1:14" x14ac:dyDescent="0.2">
      <c r="A1835" s="3" t="s">
        <v>198</v>
      </c>
      <c r="B1835" s="3" t="s">
        <v>203</v>
      </c>
      <c r="C1835" s="6" t="str">
        <f ca="1">TRIM(Table1[[#This Row],[Location]])</f>
        <v>Dataran Selayang</v>
      </c>
      <c r="D1835" s="3" t="s">
        <v>531</v>
      </c>
      <c r="E1835" s="3" t="s">
        <v>4</v>
      </c>
      <c r="F1835" s="8" t="s">
        <v>47</v>
      </c>
      <c r="I1835" s="19">
        <v>139</v>
      </c>
      <c r="J1835" s="106">
        <f t="shared" si="127"/>
        <v>1496.1834899999999</v>
      </c>
      <c r="K1835" s="50">
        <v>0</v>
      </c>
      <c r="L1835" s="50">
        <v>0</v>
      </c>
      <c r="M1835" s="50">
        <v>3.6978417266186998</v>
      </c>
      <c r="N1835" s="51">
        <f t="shared" si="126"/>
        <v>0.34354107030153569</v>
      </c>
    </row>
    <row r="1836" spans="1:14" x14ac:dyDescent="0.2">
      <c r="A1836" s="3" t="s">
        <v>198</v>
      </c>
      <c r="B1836" s="3" t="s">
        <v>203</v>
      </c>
      <c r="C1836" s="6" t="str">
        <f ca="1">TRIM(Table1[[#This Row],[Location]])</f>
        <v>Medan Batu Caves</v>
      </c>
      <c r="D1836" s="3" t="s">
        <v>531</v>
      </c>
      <c r="E1836" s="3" t="s">
        <v>4</v>
      </c>
      <c r="F1836" s="8" t="s">
        <v>47</v>
      </c>
      <c r="I1836" s="19">
        <v>204</v>
      </c>
      <c r="J1836" s="106">
        <f t="shared" si="127"/>
        <v>2195.8376399999997</v>
      </c>
      <c r="K1836" s="50">
        <v>0</v>
      </c>
      <c r="L1836" s="50">
        <v>0</v>
      </c>
      <c r="M1836" s="50">
        <v>71.784313725489994</v>
      </c>
      <c r="N1836" s="51">
        <f t="shared" si="126"/>
        <v>6.6689874232843112</v>
      </c>
    </row>
    <row r="1837" spans="1:14" x14ac:dyDescent="0.2">
      <c r="A1837" s="3" t="s">
        <v>198</v>
      </c>
      <c r="B1837" s="3" t="s">
        <v>203</v>
      </c>
      <c r="C1837" s="4" t="str">
        <f ca="1">TRIM(Table1[[#This Row],[Location]])</f>
        <v>One Selayang</v>
      </c>
      <c r="D1837" s="3" t="s">
        <v>531</v>
      </c>
      <c r="E1837" s="3" t="s">
        <v>4</v>
      </c>
      <c r="F1837" s="8" t="s">
        <v>47</v>
      </c>
      <c r="I1837" s="12">
        <v>143</v>
      </c>
      <c r="J1837" s="106">
        <f t="shared" si="127"/>
        <v>1539.2391299999999</v>
      </c>
      <c r="K1837" s="50">
        <v>0</v>
      </c>
      <c r="L1837" s="50">
        <v>0</v>
      </c>
      <c r="M1837" s="50">
        <v>19.58419584196</v>
      </c>
      <c r="N1837" s="51">
        <f t="shared" si="126"/>
        <v>1.8194330904189002</v>
      </c>
    </row>
    <row r="1838" spans="1:14" x14ac:dyDescent="0.2">
      <c r="A1838" s="3" t="s">
        <v>198</v>
      </c>
      <c r="B1838" s="3" t="s">
        <v>203</v>
      </c>
      <c r="C1838" s="6" t="str">
        <f ca="1">TRIM(Table1[[#This Row],[Location]])</f>
        <v>Prima Selayang</v>
      </c>
      <c r="D1838" s="3" t="s">
        <v>531</v>
      </c>
      <c r="E1838" s="3" t="s">
        <v>4</v>
      </c>
      <c r="F1838" s="8" t="s">
        <v>47</v>
      </c>
      <c r="I1838" s="18">
        <v>162</v>
      </c>
      <c r="J1838" s="106">
        <f t="shared" si="127"/>
        <v>1743.7534199999998</v>
      </c>
      <c r="K1838" s="50">
        <v>0</v>
      </c>
      <c r="L1838" s="50">
        <v>0</v>
      </c>
      <c r="M1838" s="50">
        <v>18.518518518518519</v>
      </c>
      <c r="N1838" s="51">
        <f t="shared" si="126"/>
        <v>1.7204283316008622</v>
      </c>
    </row>
    <row r="1839" spans="1:14" x14ac:dyDescent="0.2">
      <c r="A1839" s="3" t="s">
        <v>198</v>
      </c>
      <c r="B1839" s="3" t="s">
        <v>203</v>
      </c>
      <c r="C1839" s="6" t="str">
        <f ca="1">TRIM(Table1[[#This Row],[Location]])</f>
        <v>Prima Sri Gombak</v>
      </c>
      <c r="D1839" s="3" t="s">
        <v>531</v>
      </c>
      <c r="E1839" s="3" t="s">
        <v>4</v>
      </c>
      <c r="F1839" s="8" t="s">
        <v>47</v>
      </c>
      <c r="I1839" s="18">
        <v>139</v>
      </c>
      <c r="J1839" s="106">
        <f t="shared" si="127"/>
        <v>1496.1834899999999</v>
      </c>
      <c r="K1839" s="50">
        <v>0</v>
      </c>
      <c r="L1839" s="50">
        <v>0</v>
      </c>
      <c r="M1839" s="50">
        <v>69.424464316547002</v>
      </c>
      <c r="N1839" s="51">
        <f t="shared" si="126"/>
        <v>6.4497500270856296</v>
      </c>
    </row>
    <row r="1840" spans="1:14" x14ac:dyDescent="0.2">
      <c r="A1840" s="3" t="s">
        <v>198</v>
      </c>
      <c r="B1840" s="3" t="s">
        <v>203</v>
      </c>
      <c r="C1840" s="6" t="str">
        <f ca="1">TRIM(Table1[[#This Row],[Location]])</f>
        <v>Pusat Perdagangan Selaseh</v>
      </c>
      <c r="D1840" s="3" t="s">
        <v>531</v>
      </c>
      <c r="E1840" s="3" t="s">
        <v>4</v>
      </c>
      <c r="F1840" s="8" t="s">
        <v>47</v>
      </c>
      <c r="I1840" s="18">
        <v>143</v>
      </c>
      <c r="J1840" s="106">
        <f t="shared" si="127"/>
        <v>1539.2391299999999</v>
      </c>
      <c r="K1840" s="50">
        <v>0</v>
      </c>
      <c r="L1840" s="50">
        <v>0</v>
      </c>
      <c r="M1840" s="50">
        <v>36.363636363636367</v>
      </c>
      <c r="N1840" s="51">
        <f t="shared" si="126"/>
        <v>3.3782956329616929</v>
      </c>
    </row>
    <row r="1841" spans="1:14" x14ac:dyDescent="0.2">
      <c r="A1841" s="3" t="s">
        <v>198</v>
      </c>
      <c r="B1841" s="3" t="s">
        <v>203</v>
      </c>
      <c r="C1841" s="6" t="str">
        <f ca="1">TRIM(Table1[[#This Row],[Location]])</f>
        <v>Pusat Perniagaan Rawang Milinieum</v>
      </c>
      <c r="D1841" s="3" t="s">
        <v>531</v>
      </c>
      <c r="E1841" s="3" t="s">
        <v>4</v>
      </c>
      <c r="F1841" s="8" t="s">
        <v>47</v>
      </c>
      <c r="I1841" s="19">
        <v>117</v>
      </c>
      <c r="J1841" s="106">
        <f t="shared" si="127"/>
        <v>1259.3774699999999</v>
      </c>
      <c r="K1841" s="50">
        <v>0</v>
      </c>
      <c r="L1841" s="50">
        <v>0</v>
      </c>
      <c r="M1841" s="50">
        <v>23.931623931623932</v>
      </c>
      <c r="N1841" s="51">
        <f t="shared" si="126"/>
        <v>2.2233227669918834</v>
      </c>
    </row>
    <row r="1842" spans="1:14" x14ac:dyDescent="0.2">
      <c r="A1842" s="3" t="s">
        <v>198</v>
      </c>
      <c r="B1842" s="3" t="s">
        <v>203</v>
      </c>
      <c r="C1842" s="6" t="str">
        <f ca="1">TRIM(Table1[[#This Row],[Location]])</f>
        <v>Rawang Greatway Industrial Park</v>
      </c>
      <c r="D1842" s="3" t="s">
        <v>531</v>
      </c>
      <c r="E1842" s="3" t="s">
        <v>4</v>
      </c>
      <c r="F1842" s="8" t="s">
        <v>47</v>
      </c>
      <c r="I1842" s="13">
        <v>275</v>
      </c>
      <c r="J1842" s="106">
        <f t="shared" si="127"/>
        <v>2960.0752499999999</v>
      </c>
      <c r="K1842" s="50">
        <v>0</v>
      </c>
      <c r="L1842" s="50">
        <v>0</v>
      </c>
      <c r="M1842" s="50">
        <v>21.9999991</v>
      </c>
      <c r="N1842" s="51">
        <f t="shared" si="126"/>
        <v>2.0438687743290074</v>
      </c>
    </row>
    <row r="1843" spans="1:14" x14ac:dyDescent="0.2">
      <c r="A1843" s="3" t="s">
        <v>198</v>
      </c>
      <c r="B1843" s="3" t="s">
        <v>203</v>
      </c>
      <c r="C1843" s="6" t="str">
        <f ca="1">TRIM(Table1[[#This Row],[Location]])</f>
        <v>Sunway Batu Caves</v>
      </c>
      <c r="D1843" s="3" t="s">
        <v>531</v>
      </c>
      <c r="E1843" s="3" t="s">
        <v>4</v>
      </c>
      <c r="F1843" s="8" t="s">
        <v>47</v>
      </c>
      <c r="I1843" s="18">
        <v>66</v>
      </c>
      <c r="J1843" s="106">
        <f t="shared" si="127"/>
        <v>710.41805999999997</v>
      </c>
      <c r="K1843" s="50">
        <v>0</v>
      </c>
      <c r="L1843" s="50">
        <v>0</v>
      </c>
      <c r="M1843" s="50">
        <v>53.333333000000003</v>
      </c>
      <c r="N1843" s="51">
        <f t="shared" si="126"/>
        <v>4.9548335640427732</v>
      </c>
    </row>
    <row r="1844" spans="1:14" x14ac:dyDescent="0.2">
      <c r="A1844" s="3" t="s">
        <v>198</v>
      </c>
      <c r="B1844" s="3" t="s">
        <v>203</v>
      </c>
      <c r="C1844" s="4" t="str">
        <f ca="1">TRIM(Table1[[#This Row],[Location]])</f>
        <v>Taman Bukit Idaman</v>
      </c>
      <c r="D1844" s="3" t="s">
        <v>531</v>
      </c>
      <c r="E1844" s="3" t="s">
        <v>4</v>
      </c>
      <c r="F1844" s="8" t="s">
        <v>47</v>
      </c>
      <c r="I1844" s="12">
        <v>187</v>
      </c>
      <c r="J1844" s="106">
        <f t="shared" si="127"/>
        <v>2012.8511699999999</v>
      </c>
      <c r="K1844" s="50">
        <v>17.647058823529413</v>
      </c>
      <c r="L1844" s="50">
        <v>22.352941176470587</v>
      </c>
      <c r="M1844" s="50">
        <f>AVERAGE(K1844:L1844)</f>
        <v>20</v>
      </c>
      <c r="N1844" s="51">
        <f t="shared" si="126"/>
        <v>1.8580625981289309</v>
      </c>
    </row>
    <row r="1845" spans="1:14" x14ac:dyDescent="0.2">
      <c r="A1845" s="3" t="s">
        <v>198</v>
      </c>
      <c r="B1845" s="3" t="s">
        <v>203</v>
      </c>
      <c r="C1845" s="4" t="str">
        <f ca="1">TRIM(Table1[[#This Row],[Location]])</f>
        <v>Taman Bukit Rahman Putra</v>
      </c>
      <c r="D1845" s="3" t="s">
        <v>531</v>
      </c>
      <c r="E1845" s="3" t="s">
        <v>4</v>
      </c>
      <c r="F1845" s="8" t="s">
        <v>47</v>
      </c>
      <c r="I1845" s="12">
        <v>120</v>
      </c>
      <c r="J1845" s="106">
        <f t="shared" si="127"/>
        <v>1291.6691999999998</v>
      </c>
      <c r="K1845" s="50">
        <v>0</v>
      </c>
      <c r="L1845" s="50">
        <v>0</v>
      </c>
      <c r="M1845" s="50">
        <v>25</v>
      </c>
      <c r="N1845" s="51">
        <f t="shared" si="126"/>
        <v>2.3225782476611636</v>
      </c>
    </row>
    <row r="1846" spans="1:14" x14ac:dyDescent="0.2">
      <c r="A1846" s="3" t="s">
        <v>198</v>
      </c>
      <c r="B1846" s="3" t="s">
        <v>203</v>
      </c>
      <c r="C1846" s="4" t="str">
        <f ca="1">TRIM(Table1[[#This Row],[Location]])</f>
        <v>Taman Bukit Rahman Putra</v>
      </c>
      <c r="D1846" s="3" t="s">
        <v>531</v>
      </c>
      <c r="E1846" s="3" t="s">
        <v>4</v>
      </c>
      <c r="F1846" s="8" t="s">
        <v>47</v>
      </c>
      <c r="I1846" s="12">
        <v>137</v>
      </c>
      <c r="J1846" s="106">
        <f t="shared" si="127"/>
        <v>1474.6556699999999</v>
      </c>
      <c r="K1846" s="50">
        <v>0</v>
      </c>
      <c r="L1846" s="50">
        <v>0</v>
      </c>
      <c r="M1846" s="50">
        <v>2.4379562437960001</v>
      </c>
      <c r="N1846" s="51">
        <f t="shared" si="126"/>
        <v>0.22649376562361229</v>
      </c>
    </row>
    <row r="1847" spans="1:14" x14ac:dyDescent="0.2">
      <c r="A1847" s="3" t="s">
        <v>198</v>
      </c>
      <c r="B1847" s="3" t="s">
        <v>203</v>
      </c>
      <c r="C1847" s="6" t="str">
        <f ca="1">TRIM(Table1[[#This Row],[Location]])</f>
        <v>Taman Melawati</v>
      </c>
      <c r="D1847" s="3" t="s">
        <v>531</v>
      </c>
      <c r="E1847" s="3" t="s">
        <v>4</v>
      </c>
      <c r="F1847" s="8" t="s">
        <v>47</v>
      </c>
      <c r="I1847" s="19">
        <v>163</v>
      </c>
      <c r="J1847" s="106">
        <f t="shared" si="127"/>
        <v>1754.5173299999999</v>
      </c>
      <c r="K1847" s="50">
        <v>27.607361963190183</v>
      </c>
      <c r="L1847" s="50">
        <v>29.447852760736197</v>
      </c>
      <c r="M1847" s="50">
        <f>AVERAGE(K1847:L1847)</f>
        <v>28.527607361963192</v>
      </c>
      <c r="N1847" s="51">
        <f t="shared" si="126"/>
        <v>2.6503040126685673</v>
      </c>
    </row>
    <row r="1848" spans="1:14" x14ac:dyDescent="0.2">
      <c r="A1848" s="3" t="s">
        <v>198</v>
      </c>
      <c r="B1848" s="3" t="s">
        <v>203</v>
      </c>
      <c r="C1848" s="6" t="str">
        <f ca="1">TRIM(Table1[[#This Row],[Location]])</f>
        <v>Taman Selayang Baru</v>
      </c>
      <c r="D1848" s="3" t="s">
        <v>531</v>
      </c>
      <c r="E1848" s="3" t="s">
        <v>4</v>
      </c>
      <c r="F1848" s="8" t="s">
        <v>47</v>
      </c>
      <c r="I1848" s="18">
        <v>133</v>
      </c>
      <c r="J1848" s="106">
        <f t="shared" si="127"/>
        <v>1431.6000299999998</v>
      </c>
      <c r="K1848" s="50">
        <v>18.796992481203006</v>
      </c>
      <c r="L1848" s="50">
        <v>28.571428571428573</v>
      </c>
      <c r="M1848" s="50">
        <f>AVERAGE(K1848:L1848)</f>
        <v>23.684210526315788</v>
      </c>
      <c r="N1848" s="51">
        <f t="shared" si="126"/>
        <v>2.2003372872579443</v>
      </c>
    </row>
    <row r="1849" spans="1:14" x14ac:dyDescent="0.2">
      <c r="A1849" s="3" t="s">
        <v>198</v>
      </c>
      <c r="B1849" s="3" t="s">
        <v>203</v>
      </c>
      <c r="C1849" s="6" t="str">
        <f ca="1">TRIM(Table1[[#This Row],[Location]])</f>
        <v>Taman Selayang Jaya</v>
      </c>
      <c r="D1849" s="3" t="s">
        <v>531</v>
      </c>
      <c r="E1849" s="3" t="s">
        <v>4</v>
      </c>
      <c r="F1849" s="8" t="s">
        <v>47</v>
      </c>
      <c r="I1849" s="18">
        <v>153</v>
      </c>
      <c r="J1849" s="106">
        <f t="shared" si="127"/>
        <v>1646.8782299999998</v>
      </c>
      <c r="K1849" s="50">
        <v>0</v>
      </c>
      <c r="L1849" s="50">
        <v>0</v>
      </c>
      <c r="M1849" s="50">
        <v>23.529411764759001</v>
      </c>
      <c r="N1849" s="51">
        <f t="shared" si="126"/>
        <v>2.1859559978036773</v>
      </c>
    </row>
    <row r="1850" spans="1:14" x14ac:dyDescent="0.2">
      <c r="A1850" s="3" t="s">
        <v>198</v>
      </c>
      <c r="B1850" s="3" t="s">
        <v>203</v>
      </c>
      <c r="C1850" s="6" t="str">
        <f ca="1">TRIM(Table1[[#This Row],[Location]])</f>
        <v>Taman Sri Batu Caves</v>
      </c>
      <c r="D1850" s="3" t="s">
        <v>531</v>
      </c>
      <c r="E1850" s="3" t="s">
        <v>4</v>
      </c>
      <c r="F1850" s="8" t="s">
        <v>47</v>
      </c>
      <c r="I1850" s="18">
        <v>126</v>
      </c>
      <c r="J1850" s="106">
        <f t="shared" si="127"/>
        <v>1356.2526599999999</v>
      </c>
      <c r="K1850" s="50">
        <v>27.777777777777779</v>
      </c>
      <c r="L1850" s="50">
        <v>32.539682539682538</v>
      </c>
      <c r="M1850" s="50">
        <f>AVERAGE(K1850:L1850)</f>
        <v>30.158730158730158</v>
      </c>
      <c r="N1850" s="51">
        <f t="shared" si="126"/>
        <v>2.8018404257499752</v>
      </c>
    </row>
    <row r="1851" spans="1:14" x14ac:dyDescent="0.2">
      <c r="A1851" s="3" t="s">
        <v>198</v>
      </c>
      <c r="B1851" s="3" t="s">
        <v>203</v>
      </c>
      <c r="C1851" s="4" t="str">
        <f ca="1">TRIM(Table1[[#This Row],[Location]])</f>
        <v>Taman Sri Gombak</v>
      </c>
      <c r="D1851" s="3" t="s">
        <v>531</v>
      </c>
      <c r="E1851" s="3" t="s">
        <v>4</v>
      </c>
      <c r="F1851" s="8" t="s">
        <v>47</v>
      </c>
      <c r="I1851" s="12">
        <v>122</v>
      </c>
      <c r="J1851" s="106">
        <f t="shared" si="127"/>
        <v>1313.1970199999998</v>
      </c>
      <c r="K1851" s="50">
        <v>20.491803278688526</v>
      </c>
      <c r="L1851" s="50">
        <v>31.147540983606557</v>
      </c>
      <c r="M1851" s="50">
        <f>AVERAGE(K1851:L1851)</f>
        <v>25.819672131147541</v>
      </c>
      <c r="N1851" s="51">
        <f t="shared" si="126"/>
        <v>2.3987283541418578</v>
      </c>
    </row>
    <row r="1852" spans="1:14" x14ac:dyDescent="0.2">
      <c r="A1852" s="3" t="s">
        <v>198</v>
      </c>
      <c r="B1852" s="3" t="s">
        <v>203</v>
      </c>
      <c r="C1852" s="4" t="str">
        <f ca="1">TRIM(Table1[[#This Row],[Location]])</f>
        <v>Taman Sri Gombak</v>
      </c>
      <c r="D1852" s="3" t="s">
        <v>531</v>
      </c>
      <c r="E1852" s="3" t="s">
        <v>4</v>
      </c>
      <c r="F1852" s="8" t="s">
        <v>47</v>
      </c>
      <c r="I1852" s="18">
        <v>187</v>
      </c>
      <c r="J1852" s="106">
        <f t="shared" si="127"/>
        <v>2012.8511699999999</v>
      </c>
      <c r="K1852" s="50">
        <v>0</v>
      </c>
      <c r="L1852" s="50">
        <v>0</v>
      </c>
      <c r="M1852" s="50">
        <v>2.3285561497330001</v>
      </c>
      <c r="N1852" s="51">
        <f t="shared" si="126"/>
        <v>0.21633015447309992</v>
      </c>
    </row>
    <row r="1853" spans="1:14" x14ac:dyDescent="0.2">
      <c r="A1853" s="3" t="s">
        <v>198</v>
      </c>
      <c r="B1853" s="3" t="s">
        <v>203</v>
      </c>
      <c r="C1853" s="4" t="str">
        <f ca="1">TRIM(Table1[[#This Row],[Location]])</f>
        <v>Taman Sri Gombak</v>
      </c>
      <c r="D1853" s="3" t="s">
        <v>531</v>
      </c>
      <c r="E1853" s="3" t="s">
        <v>4</v>
      </c>
      <c r="F1853" s="8" t="s">
        <v>47</v>
      </c>
      <c r="I1853" s="18">
        <v>130</v>
      </c>
      <c r="J1853" s="106">
        <f t="shared" si="127"/>
        <v>1399.3082999999999</v>
      </c>
      <c r="K1853" s="50">
        <v>20</v>
      </c>
      <c r="L1853" s="50">
        <v>26.923076923076923</v>
      </c>
      <c r="M1853" s="50">
        <f>AVERAGE(K1853:L1853)</f>
        <v>23.46153846153846</v>
      </c>
      <c r="N1853" s="51">
        <f t="shared" si="126"/>
        <v>2.1796503554973996</v>
      </c>
    </row>
    <row r="1854" spans="1:14" x14ac:dyDescent="0.2">
      <c r="A1854" s="3" t="s">
        <v>198</v>
      </c>
      <c r="B1854" s="3" t="s">
        <v>203</v>
      </c>
      <c r="C1854" s="6" t="str">
        <f ca="1">TRIM(Table1[[#This Row],[Location]])</f>
        <v>The Reef Rawang</v>
      </c>
      <c r="D1854" s="3" t="s">
        <v>531</v>
      </c>
      <c r="E1854" s="3" t="s">
        <v>4</v>
      </c>
      <c r="F1854" s="8" t="s">
        <v>47</v>
      </c>
      <c r="I1854" s="18">
        <v>138</v>
      </c>
      <c r="J1854" s="106">
        <f t="shared" si="127"/>
        <v>1485.41958</v>
      </c>
      <c r="K1854" s="50">
        <v>21.739130434782609</v>
      </c>
      <c r="L1854" s="50">
        <v>32.608695652173914</v>
      </c>
      <c r="M1854" s="50">
        <f>AVERAGE(K1854:L1854)</f>
        <v>27.173913043478262</v>
      </c>
      <c r="N1854" s="51">
        <f t="shared" ref="N1854:N1917" si="130">M1854/10.7639</f>
        <v>2.5245415735447434</v>
      </c>
    </row>
    <row r="1855" spans="1:14" x14ac:dyDescent="0.2">
      <c r="A1855" s="3" t="s">
        <v>198</v>
      </c>
      <c r="B1855" s="3" t="s">
        <v>203</v>
      </c>
      <c r="C1855" s="6" t="str">
        <f ca="1">TRIM(Table1[[#This Row],[Location]])</f>
        <v>Ampang Jaya</v>
      </c>
      <c r="D1855" s="3" t="s">
        <v>532</v>
      </c>
      <c r="E1855" s="3" t="s">
        <v>4</v>
      </c>
      <c r="F1855" s="8" t="s">
        <v>47</v>
      </c>
      <c r="I1855" s="18">
        <v>240</v>
      </c>
      <c r="J1855" s="106">
        <f t="shared" ref="J1855:J1918" si="131">I1855*10.76391</f>
        <v>2583.3383999999996</v>
      </c>
      <c r="K1855" s="50">
        <v>0</v>
      </c>
      <c r="L1855" s="50">
        <v>0</v>
      </c>
      <c r="M1855" s="50">
        <v>7.8333333333333002</v>
      </c>
      <c r="N1855" s="51">
        <f t="shared" si="130"/>
        <v>0.72774118426716161</v>
      </c>
    </row>
    <row r="1856" spans="1:14" x14ac:dyDescent="0.2">
      <c r="A1856" s="3" t="s">
        <v>198</v>
      </c>
      <c r="B1856" s="3" t="s">
        <v>203</v>
      </c>
      <c r="C1856" s="6" t="str">
        <f ca="1">TRIM(Table1[[#This Row],[Location]])</f>
        <v>Laguna Biru</v>
      </c>
      <c r="D1856" s="3" t="s">
        <v>532</v>
      </c>
      <c r="E1856" s="3" t="s">
        <v>4</v>
      </c>
      <c r="F1856" s="8" t="s">
        <v>47</v>
      </c>
      <c r="I1856" s="18">
        <v>218</v>
      </c>
      <c r="J1856" s="106">
        <f t="shared" si="131"/>
        <v>2346.5323799999996</v>
      </c>
      <c r="K1856" s="50">
        <v>0</v>
      </c>
      <c r="L1856" s="50">
        <v>0</v>
      </c>
      <c r="M1856" s="50">
        <v>15.894495412844037</v>
      </c>
      <c r="N1856" s="51">
        <f t="shared" si="130"/>
        <v>1.4766483721368684</v>
      </c>
    </row>
    <row r="1857" spans="1:14" x14ac:dyDescent="0.2">
      <c r="A1857" s="3" t="s">
        <v>198</v>
      </c>
      <c r="B1857" s="3" t="s">
        <v>203</v>
      </c>
      <c r="C1857" s="6" t="str">
        <f ca="1">TRIM(Table1[[#This Row],[Location]])</f>
        <v>Laguna Biru</v>
      </c>
      <c r="D1857" s="3" t="s">
        <v>532</v>
      </c>
      <c r="E1857" s="3" t="s">
        <v>4</v>
      </c>
      <c r="F1857" s="8" t="s">
        <v>47</v>
      </c>
      <c r="I1857" s="18">
        <v>108</v>
      </c>
      <c r="J1857" s="106">
        <f t="shared" si="131"/>
        <v>1162.5022799999999</v>
      </c>
      <c r="K1857" s="50">
        <v>0</v>
      </c>
      <c r="L1857" s="50">
        <v>0</v>
      </c>
      <c r="M1857" s="50">
        <v>17.592592592592592</v>
      </c>
      <c r="N1857" s="51">
        <f t="shared" si="130"/>
        <v>1.6344069150208189</v>
      </c>
    </row>
    <row r="1858" spans="1:14" x14ac:dyDescent="0.2">
      <c r="A1858" s="3" t="s">
        <v>198</v>
      </c>
      <c r="B1858" s="3" t="s">
        <v>203</v>
      </c>
      <c r="C1858" s="4" t="str">
        <f ca="1">TRIM(Table1[[#This Row],[Location]])</f>
        <v>Kampong Baru Kundang</v>
      </c>
      <c r="D1858" s="3" t="s">
        <v>532</v>
      </c>
      <c r="E1858" s="3" t="s">
        <v>4</v>
      </c>
      <c r="F1858" s="8" t="s">
        <v>47</v>
      </c>
      <c r="I1858" s="12">
        <v>187</v>
      </c>
      <c r="J1858" s="106">
        <f t="shared" si="131"/>
        <v>2012.8511699999999</v>
      </c>
      <c r="K1858" s="50">
        <v>0</v>
      </c>
      <c r="L1858" s="50">
        <v>0</v>
      </c>
      <c r="M1858" s="50">
        <v>18.823529411764707</v>
      </c>
      <c r="N1858" s="51">
        <f t="shared" si="130"/>
        <v>1.748764798238994</v>
      </c>
    </row>
    <row r="1859" spans="1:14" x14ac:dyDescent="0.2">
      <c r="A1859" s="3" t="s">
        <v>198</v>
      </c>
      <c r="B1859" s="3" t="s">
        <v>203</v>
      </c>
      <c r="C1859" s="4" t="str">
        <f ca="1">TRIM(Table1[[#This Row],[Location]])</f>
        <v>M-Residensi</v>
      </c>
      <c r="D1859" s="3" t="s">
        <v>532</v>
      </c>
      <c r="E1859" s="3" t="s">
        <v>4</v>
      </c>
      <c r="F1859" s="8" t="s">
        <v>47</v>
      </c>
      <c r="I1859" s="12">
        <v>154</v>
      </c>
      <c r="J1859" s="106">
        <f t="shared" si="131"/>
        <v>1657.6421399999999</v>
      </c>
      <c r="K1859" s="50">
        <v>0</v>
      </c>
      <c r="L1859" s="50">
        <v>0</v>
      </c>
      <c r="M1859" s="50">
        <v>8.2251298712986998</v>
      </c>
      <c r="N1859" s="51">
        <f t="shared" si="130"/>
        <v>0.7641403089306571</v>
      </c>
    </row>
    <row r="1860" spans="1:14" x14ac:dyDescent="0.2">
      <c r="A1860" s="3" t="s">
        <v>198</v>
      </c>
      <c r="B1860" s="3" t="s">
        <v>203</v>
      </c>
      <c r="C1860" s="6" t="str">
        <f ca="1">TRIM(Table1[[#This Row],[Location]])</f>
        <v>Rawang Intergated</v>
      </c>
      <c r="D1860" s="3" t="s">
        <v>532</v>
      </c>
      <c r="E1860" s="3" t="s">
        <v>4</v>
      </c>
      <c r="F1860" s="8" t="s">
        <v>47</v>
      </c>
      <c r="I1860" s="18">
        <v>187</v>
      </c>
      <c r="J1860" s="106">
        <f t="shared" si="131"/>
        <v>2012.8511699999999</v>
      </c>
      <c r="K1860" s="50">
        <v>0</v>
      </c>
      <c r="L1860" s="50">
        <v>0</v>
      </c>
      <c r="M1860" s="50">
        <v>2.3796791443849998</v>
      </c>
      <c r="N1860" s="51">
        <f t="shared" si="130"/>
        <v>0.22107964068646122</v>
      </c>
    </row>
    <row r="1861" spans="1:14" x14ac:dyDescent="0.2">
      <c r="A1861" s="3" t="s">
        <v>198</v>
      </c>
      <c r="B1861" s="3" t="s">
        <v>203</v>
      </c>
      <c r="C1861" s="4" t="str">
        <f ca="1">TRIM(Table1[[#This Row],[Location]])</f>
        <v>Rawang Sentral</v>
      </c>
      <c r="D1861" s="3" t="s">
        <v>532</v>
      </c>
      <c r="E1861" s="3" t="s">
        <v>4</v>
      </c>
      <c r="F1861" s="8" t="s">
        <v>47</v>
      </c>
      <c r="I1861" s="12">
        <v>187</v>
      </c>
      <c r="J1861" s="106">
        <f t="shared" si="131"/>
        <v>2012.8511699999999</v>
      </c>
      <c r="K1861" s="50">
        <v>0</v>
      </c>
      <c r="L1861" s="50">
        <v>0</v>
      </c>
      <c r="M1861" s="50">
        <v>18.716577541700001</v>
      </c>
      <c r="N1861" s="51">
        <f t="shared" si="130"/>
        <v>1.7388286347606352</v>
      </c>
    </row>
    <row r="1862" spans="1:14" x14ac:dyDescent="0.2">
      <c r="A1862" s="3" t="s">
        <v>198</v>
      </c>
      <c r="B1862" s="3" t="s">
        <v>203</v>
      </c>
      <c r="C1862" s="6" t="str">
        <f ca="1">TRIM(Table1[[#This Row],[Location]])</f>
        <v>Taman Bidara</v>
      </c>
      <c r="D1862" s="3" t="s">
        <v>532</v>
      </c>
      <c r="E1862" s="3" t="s">
        <v>4</v>
      </c>
      <c r="F1862" s="8" t="s">
        <v>47</v>
      </c>
      <c r="I1862" s="18">
        <v>130</v>
      </c>
      <c r="J1862" s="106">
        <f t="shared" si="131"/>
        <v>1399.3082999999999</v>
      </c>
      <c r="K1862" s="50">
        <v>0</v>
      </c>
      <c r="L1862" s="50">
        <v>0</v>
      </c>
      <c r="M1862" s="50">
        <v>19.237692376919998</v>
      </c>
      <c r="N1862" s="51">
        <f t="shared" si="130"/>
        <v>1.7872418339932552</v>
      </c>
    </row>
    <row r="1863" spans="1:14" x14ac:dyDescent="0.2">
      <c r="A1863" s="3" t="s">
        <v>198</v>
      </c>
      <c r="B1863" s="3" t="s">
        <v>203</v>
      </c>
      <c r="C1863" s="6" t="str">
        <f ca="1">TRIM(Table1[[#This Row],[Location]])</f>
        <v>Taman Bidara</v>
      </c>
      <c r="D1863" s="3" t="s">
        <v>532</v>
      </c>
      <c r="E1863" s="3" t="s">
        <v>4</v>
      </c>
      <c r="F1863" s="8" t="s">
        <v>47</v>
      </c>
      <c r="I1863" s="18">
        <v>142</v>
      </c>
      <c r="J1863" s="106">
        <f t="shared" si="131"/>
        <v>1528.4752199999998</v>
      </c>
      <c r="K1863" s="50">
        <v>0</v>
      </c>
      <c r="L1863" s="50">
        <v>0</v>
      </c>
      <c r="M1863" s="50">
        <v>33.828169148400001</v>
      </c>
      <c r="N1863" s="51">
        <f t="shared" si="130"/>
        <v>3.1427427928910525</v>
      </c>
    </row>
    <row r="1864" spans="1:14" x14ac:dyDescent="0.2">
      <c r="A1864" s="3" t="s">
        <v>198</v>
      </c>
      <c r="B1864" s="3" t="s">
        <v>203</v>
      </c>
      <c r="C1864" s="6" t="str">
        <f ca="1">TRIM(Table1[[#This Row],[Location]])</f>
        <v>Taman Bukit Rawang Jaya</v>
      </c>
      <c r="D1864" s="3" t="s">
        <v>532</v>
      </c>
      <c r="E1864" s="3" t="s">
        <v>4</v>
      </c>
      <c r="F1864" s="8" t="s">
        <v>47</v>
      </c>
      <c r="I1864" s="18">
        <v>143</v>
      </c>
      <c r="J1864" s="106">
        <f t="shared" si="131"/>
        <v>1539.2391299999999</v>
      </c>
      <c r="K1864" s="50">
        <v>0</v>
      </c>
      <c r="L1864" s="50">
        <v>0</v>
      </c>
      <c r="M1864" s="50">
        <v>1.9792979209999999</v>
      </c>
      <c r="N1864" s="51">
        <f t="shared" si="130"/>
        <v>0.18388297187822258</v>
      </c>
    </row>
    <row r="1865" spans="1:14" x14ac:dyDescent="0.2">
      <c r="A1865" s="3" t="s">
        <v>198</v>
      </c>
      <c r="B1865" s="3" t="s">
        <v>203</v>
      </c>
      <c r="C1865" s="6" t="str">
        <f ca="1">TRIM(Table1[[#This Row],[Location]])</f>
        <v>Taman Bukit Rawang Jaya</v>
      </c>
      <c r="D1865" s="3" t="s">
        <v>532</v>
      </c>
      <c r="E1865" s="3" t="s">
        <v>4</v>
      </c>
      <c r="F1865" s="8" t="s">
        <v>47</v>
      </c>
      <c r="I1865" s="18">
        <v>198</v>
      </c>
      <c r="J1865" s="106">
        <f t="shared" si="131"/>
        <v>2131.2541799999999</v>
      </c>
      <c r="K1865" s="50">
        <v>0</v>
      </c>
      <c r="L1865" s="50">
        <v>0</v>
      </c>
      <c r="M1865" s="50">
        <v>13.636363636363637</v>
      </c>
      <c r="N1865" s="51">
        <f t="shared" si="130"/>
        <v>1.2668608623606348</v>
      </c>
    </row>
    <row r="1866" spans="1:14" x14ac:dyDescent="0.2">
      <c r="A1866" s="3" t="s">
        <v>198</v>
      </c>
      <c r="B1866" s="3" t="s">
        <v>203</v>
      </c>
      <c r="C1866" s="6" t="str">
        <f ca="1">TRIM(Table1[[#This Row],[Location]])</f>
        <v>Taman Desa Jaya</v>
      </c>
      <c r="D1866" s="3" t="s">
        <v>532</v>
      </c>
      <c r="E1866" s="3" t="s">
        <v>4</v>
      </c>
      <c r="F1866" s="8" t="s">
        <v>47</v>
      </c>
      <c r="I1866" s="19">
        <v>187</v>
      </c>
      <c r="J1866" s="106">
        <f t="shared" si="131"/>
        <v>2012.8511699999999</v>
      </c>
      <c r="K1866" s="50">
        <v>28.342245989304814</v>
      </c>
      <c r="L1866" s="50">
        <v>29.411764705882351</v>
      </c>
      <c r="M1866" s="50">
        <f>AVERAGE(K1866:L1866)</f>
        <v>28.877005347593581</v>
      </c>
      <c r="N1866" s="51">
        <f t="shared" si="130"/>
        <v>2.6827641791166381</v>
      </c>
    </row>
    <row r="1867" spans="1:14" x14ac:dyDescent="0.2">
      <c r="A1867" s="3" t="s">
        <v>198</v>
      </c>
      <c r="B1867" s="3" t="s">
        <v>203</v>
      </c>
      <c r="C1867" s="6" t="str">
        <f ca="1">TRIM(Table1[[#This Row],[Location]])</f>
        <v>Taman Ehsan</v>
      </c>
      <c r="D1867" s="3" t="s">
        <v>532</v>
      </c>
      <c r="E1867" s="3" t="s">
        <v>4</v>
      </c>
      <c r="F1867" s="8" t="s">
        <v>47</v>
      </c>
      <c r="I1867" s="19">
        <v>275</v>
      </c>
      <c r="J1867" s="106">
        <f t="shared" si="131"/>
        <v>2960.0752499999999</v>
      </c>
      <c r="K1867" s="50">
        <v>0</v>
      </c>
      <c r="L1867" s="50">
        <v>0</v>
      </c>
      <c r="M1867" s="50">
        <v>21.9999991</v>
      </c>
      <c r="N1867" s="51">
        <f t="shared" si="130"/>
        <v>2.0438687743290074</v>
      </c>
    </row>
    <row r="1868" spans="1:14" x14ac:dyDescent="0.2">
      <c r="A1868" s="3" t="s">
        <v>198</v>
      </c>
      <c r="B1868" s="3" t="s">
        <v>203</v>
      </c>
      <c r="C1868" s="6" t="str">
        <f ca="1">TRIM(Table1[[#This Row],[Location]])</f>
        <v>Taman Jasa</v>
      </c>
      <c r="D1868" s="3" t="s">
        <v>532</v>
      </c>
      <c r="E1868" s="3" t="s">
        <v>4</v>
      </c>
      <c r="F1868" s="8" t="s">
        <v>47</v>
      </c>
      <c r="I1868" s="18">
        <v>134</v>
      </c>
      <c r="J1868" s="106">
        <f t="shared" si="131"/>
        <v>1442.36394</v>
      </c>
      <c r="K1868" s="50">
        <v>14.925373134328359</v>
      </c>
      <c r="L1868" s="50">
        <v>16.417910447761194</v>
      </c>
      <c r="M1868" s="50">
        <f>AVERAGE(K1868:L1868)</f>
        <v>15.671641791044777</v>
      </c>
      <c r="N1868" s="51">
        <f t="shared" si="130"/>
        <v>1.4559445731607297</v>
      </c>
    </row>
    <row r="1869" spans="1:14" x14ac:dyDescent="0.2">
      <c r="A1869" s="3" t="s">
        <v>198</v>
      </c>
      <c r="B1869" s="3" t="s">
        <v>203</v>
      </c>
      <c r="C1869" s="6" t="str">
        <f ca="1">TRIM(Table1[[#This Row],[Location]])</f>
        <v>Taman Pelangi</v>
      </c>
      <c r="D1869" s="3" t="s">
        <v>532</v>
      </c>
      <c r="E1869" s="3" t="s">
        <v>4</v>
      </c>
      <c r="F1869" s="8" t="s">
        <v>47</v>
      </c>
      <c r="I1869" s="19">
        <v>167</v>
      </c>
      <c r="J1869" s="106">
        <f t="shared" si="131"/>
        <v>1797.5729699999999</v>
      </c>
      <c r="K1869" s="50">
        <v>0</v>
      </c>
      <c r="L1869" s="50">
        <v>0</v>
      </c>
      <c r="M1869" s="50">
        <v>13.77245589824</v>
      </c>
      <c r="N1869" s="51">
        <f t="shared" si="130"/>
        <v>1.2795042594449968</v>
      </c>
    </row>
    <row r="1870" spans="1:14" x14ac:dyDescent="0.2">
      <c r="A1870" s="3" t="s">
        <v>198</v>
      </c>
      <c r="B1870" s="3" t="s">
        <v>203</v>
      </c>
      <c r="C1870" s="6" t="str">
        <f ca="1">TRIM(Table1[[#This Row],[Location]])</f>
        <v>Taman Prima Selayang</v>
      </c>
      <c r="D1870" s="3" t="s">
        <v>532</v>
      </c>
      <c r="E1870" s="3" t="s">
        <v>4</v>
      </c>
      <c r="F1870" s="8" t="s">
        <v>47</v>
      </c>
      <c r="I1870" s="19">
        <v>161.91</v>
      </c>
      <c r="J1870" s="106">
        <f t="shared" si="131"/>
        <v>1742.7846680999999</v>
      </c>
      <c r="K1870" s="50">
        <v>0</v>
      </c>
      <c r="L1870" s="50">
        <v>0</v>
      </c>
      <c r="M1870" s="50">
        <v>18.528812331314001</v>
      </c>
      <c r="N1870" s="51">
        <f t="shared" si="130"/>
        <v>1.7213846590282333</v>
      </c>
    </row>
    <row r="1871" spans="1:14" x14ac:dyDescent="0.2">
      <c r="A1871" s="3" t="s">
        <v>198</v>
      </c>
      <c r="B1871" s="3" t="s">
        <v>203</v>
      </c>
      <c r="C1871" s="4" t="str">
        <f ca="1">TRIM(Table1[[#This Row],[Location]])</f>
        <v>Taman Rawang Perdana</v>
      </c>
      <c r="D1871" s="3" t="s">
        <v>532</v>
      </c>
      <c r="E1871" s="3" t="s">
        <v>4</v>
      </c>
      <c r="F1871" s="8" t="s">
        <v>47</v>
      </c>
      <c r="I1871" s="12">
        <v>187</v>
      </c>
      <c r="J1871" s="106">
        <f t="shared" si="131"/>
        <v>2012.8511699999999</v>
      </c>
      <c r="K1871" s="50">
        <v>9.6256684491978604</v>
      </c>
      <c r="L1871" s="50">
        <v>12.834224598930481</v>
      </c>
      <c r="M1871" s="50">
        <f>AVERAGE(K1871:L1871)</f>
        <v>11.229946524064172</v>
      </c>
      <c r="N1871" s="51">
        <f t="shared" si="130"/>
        <v>1.0432971807675817</v>
      </c>
    </row>
    <row r="1872" spans="1:14" x14ac:dyDescent="0.2">
      <c r="A1872" s="3" t="s">
        <v>198</v>
      </c>
      <c r="B1872" s="3" t="s">
        <v>203</v>
      </c>
      <c r="C1872" s="4" t="str">
        <f ca="1">TRIM(Table1[[#This Row],[Location]])</f>
        <v>Taman Setia Rawang</v>
      </c>
      <c r="D1872" s="3" t="s">
        <v>532</v>
      </c>
      <c r="E1872" s="3" t="s">
        <v>4</v>
      </c>
      <c r="F1872" s="8" t="s">
        <v>47</v>
      </c>
      <c r="I1872" s="12">
        <v>120</v>
      </c>
      <c r="J1872" s="106">
        <f t="shared" si="131"/>
        <v>1291.6691999999998</v>
      </c>
      <c r="K1872" s="50">
        <v>0</v>
      </c>
      <c r="L1872" s="50">
        <v>0</v>
      </c>
      <c r="M1872" s="50">
        <v>46.666666666666664</v>
      </c>
      <c r="N1872" s="51">
        <f t="shared" si="130"/>
        <v>4.335479395634172</v>
      </c>
    </row>
    <row r="1873" spans="1:14" x14ac:dyDescent="0.2">
      <c r="A1873" s="3" t="s">
        <v>198</v>
      </c>
      <c r="B1873" s="3" t="s">
        <v>203</v>
      </c>
      <c r="C1873" s="6" t="str">
        <f ca="1">TRIM(Table1[[#This Row],[Location]])</f>
        <v>Taman Tun Teja</v>
      </c>
      <c r="D1873" s="3" t="s">
        <v>532</v>
      </c>
      <c r="E1873" s="3" t="s">
        <v>4</v>
      </c>
      <c r="F1873" s="8" t="s">
        <v>47</v>
      </c>
      <c r="I1873" s="12">
        <v>254</v>
      </c>
      <c r="J1873" s="106">
        <f t="shared" si="131"/>
        <v>2734.03314</v>
      </c>
      <c r="K1873" s="50">
        <v>0</v>
      </c>
      <c r="L1873" s="50">
        <v>0</v>
      </c>
      <c r="M1873" s="50">
        <v>11.23622472441</v>
      </c>
      <c r="N1873" s="51">
        <f t="shared" si="130"/>
        <v>1.0438804452298889</v>
      </c>
    </row>
    <row r="1874" spans="1:14" x14ac:dyDescent="0.2">
      <c r="A1874" s="3" t="s">
        <v>198</v>
      </c>
      <c r="B1874" s="3" t="s">
        <v>203</v>
      </c>
      <c r="C1874" s="6" t="str">
        <f ca="1">TRIM(Table1[[#This Row],[Location]])</f>
        <v>Desa Aman Puri</v>
      </c>
      <c r="D1874" s="3" t="s">
        <v>533</v>
      </c>
      <c r="E1874" s="3" t="s">
        <v>4</v>
      </c>
      <c r="F1874" s="8" t="s">
        <v>47</v>
      </c>
      <c r="I1874" s="18">
        <v>205</v>
      </c>
      <c r="J1874" s="106">
        <f t="shared" si="131"/>
        <v>2206.6015499999999</v>
      </c>
      <c r="K1874" s="50">
        <v>0</v>
      </c>
      <c r="L1874" s="50">
        <v>0</v>
      </c>
      <c r="M1874" s="50">
        <v>23.414634146341463</v>
      </c>
      <c r="N1874" s="51">
        <f t="shared" si="130"/>
        <v>2.17529279780948</v>
      </c>
    </row>
    <row r="1875" spans="1:14" x14ac:dyDescent="0.2">
      <c r="A1875" s="3" t="s">
        <v>198</v>
      </c>
      <c r="B1875" s="3" t="s">
        <v>203</v>
      </c>
      <c r="C1875" s="41" t="str">
        <f ca="1">TRIM(Table1[[#This Row],[Location]])</f>
        <v>Melawati Mall</v>
      </c>
      <c r="E1875" s="3" t="s">
        <v>5</v>
      </c>
      <c r="F1875" s="31" t="s">
        <v>159</v>
      </c>
      <c r="G1875" s="77"/>
      <c r="H1875" s="31"/>
      <c r="I1875" s="9">
        <v>16</v>
      </c>
      <c r="J1875" s="106">
        <f t="shared" si="131"/>
        <v>172.22255999999999</v>
      </c>
      <c r="K1875" s="50">
        <v>113.05</v>
      </c>
      <c r="L1875" s="50">
        <v>202.36</v>
      </c>
      <c r="M1875" s="50">
        <f t="shared" ref="M1875:M1891" si="132">AVERAGE(K1875,L1875)</f>
        <v>157.70500000000001</v>
      </c>
      <c r="N1875" s="51">
        <f t="shared" si="130"/>
        <v>14.651288101896155</v>
      </c>
    </row>
    <row r="1876" spans="1:14" x14ac:dyDescent="0.2">
      <c r="A1876" s="3" t="s">
        <v>198</v>
      </c>
      <c r="B1876" s="3" t="s">
        <v>203</v>
      </c>
      <c r="C1876" s="41" t="str">
        <f ca="1">TRIM(Table1[[#This Row],[Location]])</f>
        <v>Melawati Mall</v>
      </c>
      <c r="E1876" s="3" t="s">
        <v>5</v>
      </c>
      <c r="F1876" s="31" t="s">
        <v>159</v>
      </c>
      <c r="G1876" s="77"/>
      <c r="H1876" s="31"/>
      <c r="I1876" s="9">
        <v>156.5</v>
      </c>
      <c r="J1876" s="106">
        <f t="shared" si="131"/>
        <v>1684.5519149999998</v>
      </c>
      <c r="K1876" s="50">
        <v>114.1</v>
      </c>
      <c r="L1876" s="50">
        <v>184.06</v>
      </c>
      <c r="M1876" s="50">
        <f t="shared" si="132"/>
        <v>149.07999999999998</v>
      </c>
      <c r="N1876" s="51">
        <f t="shared" si="130"/>
        <v>13.849998606453051</v>
      </c>
    </row>
    <row r="1877" spans="1:14" x14ac:dyDescent="0.2">
      <c r="A1877" s="3" t="s">
        <v>198</v>
      </c>
      <c r="B1877" s="3" t="s">
        <v>203</v>
      </c>
      <c r="C1877" s="41" t="str">
        <f ca="1">TRIM(Table1[[#This Row],[Location]])</f>
        <v>Melawati Mall</v>
      </c>
      <c r="E1877" s="3" t="s">
        <v>5</v>
      </c>
      <c r="F1877" s="31" t="s">
        <v>159</v>
      </c>
      <c r="G1877" s="77"/>
      <c r="H1877" s="31"/>
      <c r="I1877" s="9">
        <v>47</v>
      </c>
      <c r="J1877" s="106">
        <f t="shared" si="131"/>
        <v>505.90376999999995</v>
      </c>
      <c r="K1877" s="50">
        <v>60.28</v>
      </c>
      <c r="L1877" s="50">
        <v>81.8</v>
      </c>
      <c r="M1877" s="50">
        <f t="shared" si="132"/>
        <v>71.039999999999992</v>
      </c>
      <c r="N1877" s="51">
        <f t="shared" si="130"/>
        <v>6.5998383485539627</v>
      </c>
    </row>
    <row r="1878" spans="1:14" x14ac:dyDescent="0.2">
      <c r="A1878" s="3" t="s">
        <v>198</v>
      </c>
      <c r="B1878" s="3" t="s">
        <v>203</v>
      </c>
      <c r="C1878" s="41" t="str">
        <f ca="1">TRIM(Table1[[#This Row],[Location]])</f>
        <v>Melawati Mall</v>
      </c>
      <c r="E1878" s="3" t="s">
        <v>5</v>
      </c>
      <c r="F1878" s="44" t="s">
        <v>47</v>
      </c>
      <c r="G1878" s="77"/>
      <c r="H1878" s="31"/>
      <c r="I1878" s="9">
        <v>94</v>
      </c>
      <c r="J1878" s="106">
        <f t="shared" si="131"/>
        <v>1011.8075399999999</v>
      </c>
      <c r="K1878" s="50">
        <v>177.6</v>
      </c>
      <c r="L1878" s="50">
        <v>350.9</v>
      </c>
      <c r="M1878" s="50">
        <f t="shared" si="132"/>
        <v>264.25</v>
      </c>
      <c r="N1878" s="51">
        <f t="shared" si="130"/>
        <v>24.5496520777785</v>
      </c>
    </row>
    <row r="1879" spans="1:14" x14ac:dyDescent="0.2">
      <c r="A1879" s="3" t="s">
        <v>198</v>
      </c>
      <c r="B1879" s="3" t="s">
        <v>203</v>
      </c>
      <c r="C1879" s="41" t="str">
        <f ca="1">TRIM(Table1[[#This Row],[Location]])</f>
        <v>Melawati Mall</v>
      </c>
      <c r="E1879" s="3" t="s">
        <v>5</v>
      </c>
      <c r="F1879" s="44" t="s">
        <v>47</v>
      </c>
      <c r="G1879" s="77"/>
      <c r="H1879" s="31"/>
      <c r="I1879" s="9">
        <v>65</v>
      </c>
      <c r="J1879" s="106">
        <f t="shared" si="131"/>
        <v>699.65414999999996</v>
      </c>
      <c r="K1879" s="50">
        <v>92.57</v>
      </c>
      <c r="L1879" s="50">
        <v>174.37</v>
      </c>
      <c r="M1879" s="50">
        <f t="shared" si="132"/>
        <v>133.47</v>
      </c>
      <c r="N1879" s="51">
        <f t="shared" si="130"/>
        <v>12.399780748613422</v>
      </c>
    </row>
    <row r="1880" spans="1:14" x14ac:dyDescent="0.2">
      <c r="A1880" s="3" t="s">
        <v>198</v>
      </c>
      <c r="B1880" s="3" t="s">
        <v>203</v>
      </c>
      <c r="C1880" s="41" t="str">
        <f ca="1">TRIM(Table1[[#This Row],[Location]])</f>
        <v>Melawati Mall</v>
      </c>
      <c r="E1880" s="3" t="s">
        <v>5</v>
      </c>
      <c r="F1880" s="8">
        <v>1</v>
      </c>
      <c r="G1880" s="77"/>
      <c r="H1880" s="31"/>
      <c r="I1880" s="9">
        <v>136.5</v>
      </c>
      <c r="J1880" s="106">
        <f t="shared" si="131"/>
        <v>1469.2737149999998</v>
      </c>
      <c r="K1880" s="50">
        <v>63.51</v>
      </c>
      <c r="L1880" s="50">
        <v>92.57</v>
      </c>
      <c r="M1880" s="50">
        <f t="shared" si="132"/>
        <v>78.039999999999992</v>
      </c>
      <c r="N1880" s="51">
        <f t="shared" si="130"/>
        <v>7.250160257899088</v>
      </c>
    </row>
    <row r="1881" spans="1:14" x14ac:dyDescent="0.2">
      <c r="A1881" s="3" t="s">
        <v>198</v>
      </c>
      <c r="B1881" s="3" t="s">
        <v>203</v>
      </c>
      <c r="C1881" s="41" t="str">
        <f ca="1">TRIM(Table1[[#This Row],[Location]])</f>
        <v>Melawati Mall</v>
      </c>
      <c r="E1881" s="3" t="s">
        <v>5</v>
      </c>
      <c r="F1881" s="8">
        <v>1</v>
      </c>
      <c r="G1881" s="77"/>
      <c r="H1881" s="31"/>
      <c r="I1881" s="9">
        <v>64.5</v>
      </c>
      <c r="J1881" s="106">
        <f t="shared" si="131"/>
        <v>694.2721949999999</v>
      </c>
      <c r="K1881" s="50">
        <v>53.58</v>
      </c>
      <c r="L1881" s="50">
        <v>82.88</v>
      </c>
      <c r="M1881" s="50">
        <f t="shared" si="132"/>
        <v>68.22999999999999</v>
      </c>
      <c r="N1881" s="51">
        <f t="shared" si="130"/>
        <v>6.3387805535168473</v>
      </c>
    </row>
    <row r="1882" spans="1:14" x14ac:dyDescent="0.2">
      <c r="A1882" s="3" t="s">
        <v>198</v>
      </c>
      <c r="B1882" s="3" t="s">
        <v>203</v>
      </c>
      <c r="C1882" s="41" t="str">
        <f ca="1">TRIM(Table1[[#This Row],[Location]])</f>
        <v>Melawati Mall</v>
      </c>
      <c r="E1882" s="3" t="s">
        <v>5</v>
      </c>
      <c r="F1882" s="31">
        <v>2</v>
      </c>
      <c r="G1882" s="77"/>
      <c r="H1882" s="31"/>
      <c r="I1882" s="9">
        <v>63</v>
      </c>
      <c r="J1882" s="106">
        <f t="shared" si="131"/>
        <v>678.12632999999994</v>
      </c>
      <c r="K1882" s="50">
        <v>103.33</v>
      </c>
      <c r="L1882" s="50">
        <v>200.21</v>
      </c>
      <c r="M1882" s="50">
        <f t="shared" si="132"/>
        <v>151.77000000000001</v>
      </c>
      <c r="N1882" s="51">
        <f t="shared" si="130"/>
        <v>14.099908025901394</v>
      </c>
    </row>
    <row r="1883" spans="1:14" x14ac:dyDescent="0.2">
      <c r="A1883" s="3" t="s">
        <v>198</v>
      </c>
      <c r="B1883" s="3" t="s">
        <v>203</v>
      </c>
      <c r="C1883" s="41" t="str">
        <f ca="1">TRIM(Table1[[#This Row],[Location]])</f>
        <v>Melawati Mall</v>
      </c>
      <c r="E1883" s="3" t="s">
        <v>5</v>
      </c>
      <c r="F1883" s="31">
        <v>2</v>
      </c>
      <c r="G1883" s="77"/>
      <c r="H1883" s="31"/>
      <c r="I1883" s="9">
        <v>67</v>
      </c>
      <c r="J1883" s="106">
        <f t="shared" si="131"/>
        <v>721.18196999999998</v>
      </c>
      <c r="K1883" s="50">
        <v>65.66</v>
      </c>
      <c r="L1883" s="50">
        <v>81.8</v>
      </c>
      <c r="M1883" s="50">
        <f t="shared" si="132"/>
        <v>73.72999999999999</v>
      </c>
      <c r="N1883" s="51">
        <f t="shared" si="130"/>
        <v>6.8497477680023033</v>
      </c>
    </row>
    <row r="1884" spans="1:14" x14ac:dyDescent="0.2">
      <c r="A1884" s="3" t="s">
        <v>198</v>
      </c>
      <c r="B1884" s="3" t="s">
        <v>203</v>
      </c>
      <c r="C1884" s="41" t="str">
        <f ca="1">TRIM(Table1[[#This Row],[Location]])</f>
        <v>Melawati Mall</v>
      </c>
      <c r="E1884" s="3" t="s">
        <v>5</v>
      </c>
      <c r="F1884" s="31">
        <v>3</v>
      </c>
      <c r="G1884" s="77"/>
      <c r="H1884" s="31"/>
      <c r="I1884" s="9">
        <v>35.5</v>
      </c>
      <c r="J1884" s="106">
        <f t="shared" si="131"/>
        <v>382.11880499999995</v>
      </c>
      <c r="K1884" s="50">
        <v>130.24</v>
      </c>
      <c r="L1884" s="50">
        <v>243.26</v>
      </c>
      <c r="M1884" s="50">
        <f t="shared" si="132"/>
        <v>186.75</v>
      </c>
      <c r="N1884" s="51">
        <f t="shared" si="130"/>
        <v>17.349659510028893</v>
      </c>
    </row>
    <row r="1885" spans="1:14" x14ac:dyDescent="0.2">
      <c r="A1885" s="3" t="s">
        <v>198</v>
      </c>
      <c r="B1885" s="3" t="s">
        <v>203</v>
      </c>
      <c r="C1885" s="41" t="str">
        <f ca="1">TRIM(Table1[[#This Row],[Location]])</f>
        <v>Melawati Mall</v>
      </c>
      <c r="E1885" s="3" t="s">
        <v>5</v>
      </c>
      <c r="F1885" s="31">
        <v>3</v>
      </c>
      <c r="G1885" s="77"/>
      <c r="H1885" s="31"/>
      <c r="I1885" s="9">
        <v>229</v>
      </c>
      <c r="J1885" s="106">
        <f t="shared" si="131"/>
        <v>2464.9353899999996</v>
      </c>
      <c r="K1885" s="50">
        <v>99.57</v>
      </c>
      <c r="L1885" s="50">
        <v>167.92</v>
      </c>
      <c r="M1885" s="50">
        <f t="shared" si="132"/>
        <v>133.745</v>
      </c>
      <c r="N1885" s="51">
        <f t="shared" si="130"/>
        <v>12.425329109337694</v>
      </c>
    </row>
    <row r="1886" spans="1:14" x14ac:dyDescent="0.2">
      <c r="A1886" s="3" t="s">
        <v>198</v>
      </c>
      <c r="B1886" s="3" t="s">
        <v>203</v>
      </c>
      <c r="C1886" s="41" t="str">
        <f ca="1">TRIM(Table1[[#This Row],[Location]])</f>
        <v>Melawati Mall</v>
      </c>
      <c r="E1886" s="3" t="s">
        <v>5</v>
      </c>
      <c r="F1886" s="31">
        <v>4</v>
      </c>
      <c r="G1886" s="77"/>
      <c r="H1886" s="31"/>
      <c r="I1886" s="9">
        <v>68</v>
      </c>
      <c r="J1886" s="106">
        <f t="shared" si="131"/>
        <v>731.94587999999999</v>
      </c>
      <c r="K1886" s="50">
        <v>60.28</v>
      </c>
      <c r="L1886" s="50">
        <v>194.82</v>
      </c>
      <c r="M1886" s="50">
        <f t="shared" si="132"/>
        <v>127.55</v>
      </c>
      <c r="N1886" s="51">
        <f t="shared" si="130"/>
        <v>11.849794219567258</v>
      </c>
    </row>
    <row r="1887" spans="1:14" x14ac:dyDescent="0.2">
      <c r="A1887" s="3" t="s">
        <v>198</v>
      </c>
      <c r="B1887" s="3" t="s">
        <v>203</v>
      </c>
      <c r="C1887" s="41" t="str">
        <f ca="1">TRIM(Table1[[#This Row],[Location]])</f>
        <v>Melawati Mall</v>
      </c>
      <c r="E1887" s="3" t="s">
        <v>5</v>
      </c>
      <c r="F1887" s="31">
        <v>4</v>
      </c>
      <c r="G1887" s="77"/>
      <c r="H1887" s="31"/>
      <c r="I1887" s="9">
        <v>91</v>
      </c>
      <c r="J1887" s="106">
        <f t="shared" si="131"/>
        <v>979.51580999999987</v>
      </c>
      <c r="K1887" s="50">
        <v>57.05</v>
      </c>
      <c r="L1887" s="50">
        <v>130.34</v>
      </c>
      <c r="M1887" s="50">
        <f t="shared" si="132"/>
        <v>93.694999999999993</v>
      </c>
      <c r="N1887" s="51">
        <f t="shared" si="130"/>
        <v>8.7045587565845093</v>
      </c>
    </row>
    <row r="1888" spans="1:14" x14ac:dyDescent="0.2">
      <c r="A1888" s="3" t="s">
        <v>198</v>
      </c>
      <c r="B1888" s="3" t="s">
        <v>203</v>
      </c>
      <c r="C1888" s="41" t="str">
        <f ca="1">TRIM(Table1[[#This Row],[Location]])</f>
        <v>Melawati Mall</v>
      </c>
      <c r="E1888" s="3" t="s">
        <v>5</v>
      </c>
      <c r="F1888" s="31">
        <v>5</v>
      </c>
      <c r="G1888" s="77"/>
      <c r="H1888" s="31"/>
      <c r="I1888" s="9">
        <v>68.5</v>
      </c>
      <c r="J1888" s="106">
        <f t="shared" si="131"/>
        <v>737.32783499999994</v>
      </c>
      <c r="K1888" s="50">
        <v>58.12</v>
      </c>
      <c r="L1888" s="50">
        <v>156.08000000000001</v>
      </c>
      <c r="M1888" s="50">
        <f t="shared" si="132"/>
        <v>107.10000000000001</v>
      </c>
      <c r="N1888" s="51">
        <f t="shared" si="130"/>
        <v>9.9499252129804265</v>
      </c>
    </row>
    <row r="1889" spans="1:14" x14ac:dyDescent="0.2">
      <c r="A1889" s="3" t="s">
        <v>198</v>
      </c>
      <c r="B1889" s="3" t="s">
        <v>203</v>
      </c>
      <c r="C1889" s="41" t="str">
        <f ca="1">TRIM(Table1[[#This Row],[Location]])</f>
        <v>Melawati Mall</v>
      </c>
      <c r="E1889" s="3" t="s">
        <v>5</v>
      </c>
      <c r="F1889" s="31">
        <v>5</v>
      </c>
      <c r="G1889" s="77"/>
      <c r="H1889" s="31"/>
      <c r="I1889" s="9">
        <v>181.5</v>
      </c>
      <c r="J1889" s="106">
        <f t="shared" si="131"/>
        <v>1953.6496649999999</v>
      </c>
      <c r="K1889" s="50">
        <v>103.33</v>
      </c>
      <c r="L1889" s="50">
        <v>194.82</v>
      </c>
      <c r="M1889" s="50">
        <f t="shared" si="132"/>
        <v>149.07499999999999</v>
      </c>
      <c r="N1889" s="51">
        <f t="shared" si="130"/>
        <v>13.849534090803518</v>
      </c>
    </row>
    <row r="1890" spans="1:14" x14ac:dyDescent="0.2">
      <c r="A1890" s="3" t="s">
        <v>198</v>
      </c>
      <c r="B1890" s="3" t="s">
        <v>203</v>
      </c>
      <c r="C1890" s="41" t="str">
        <f ca="1">TRIM(Table1[[#This Row],[Location]])</f>
        <v>Melawati Mall</v>
      </c>
      <c r="E1890" s="3" t="s">
        <v>5</v>
      </c>
      <c r="F1890" s="31">
        <v>6</v>
      </c>
      <c r="G1890" s="77"/>
      <c r="H1890" s="31"/>
      <c r="I1890" s="9">
        <v>98</v>
      </c>
      <c r="J1890" s="106">
        <f t="shared" si="131"/>
        <v>1054.8631799999998</v>
      </c>
      <c r="K1890" s="50">
        <v>93.86</v>
      </c>
      <c r="L1890" s="50">
        <v>114.1</v>
      </c>
      <c r="M1890" s="50">
        <f t="shared" si="132"/>
        <v>103.97999999999999</v>
      </c>
      <c r="N1890" s="51">
        <f t="shared" si="130"/>
        <v>9.6600674476723114</v>
      </c>
    </row>
    <row r="1891" spans="1:14" x14ac:dyDescent="0.2">
      <c r="A1891" s="3" t="s">
        <v>198</v>
      </c>
      <c r="B1891" s="3" t="s">
        <v>203</v>
      </c>
      <c r="C1891" s="41" t="str">
        <f ca="1">TRIM(Table1[[#This Row],[Location]])</f>
        <v>Melawati Mall</v>
      </c>
      <c r="E1891" s="3" t="s">
        <v>5</v>
      </c>
      <c r="F1891" s="31">
        <v>6</v>
      </c>
      <c r="G1891" s="77"/>
      <c r="H1891" s="31"/>
      <c r="I1891" s="9">
        <v>149.5</v>
      </c>
      <c r="J1891" s="106">
        <f t="shared" si="131"/>
        <v>1609.2045449999998</v>
      </c>
      <c r="K1891" s="50">
        <v>60.28</v>
      </c>
      <c r="L1891" s="50">
        <v>114.1</v>
      </c>
      <c r="M1891" s="50">
        <f t="shared" si="132"/>
        <v>87.19</v>
      </c>
      <c r="N1891" s="51">
        <f t="shared" si="130"/>
        <v>8.1002238965430742</v>
      </c>
    </row>
    <row r="1892" spans="1:14" x14ac:dyDescent="0.2">
      <c r="A1892" s="3" t="s">
        <v>198</v>
      </c>
      <c r="B1892" s="3" t="s">
        <v>203</v>
      </c>
      <c r="C1892" s="41" t="str">
        <f ca="1">TRIM(Table1[[#This Row],[Location]])</f>
        <v>Selayang Capitol</v>
      </c>
      <c r="E1892" s="3" t="s">
        <v>5</v>
      </c>
      <c r="F1892" s="44" t="s">
        <v>47</v>
      </c>
      <c r="G1892" s="77"/>
      <c r="H1892" s="31"/>
      <c r="I1892" s="9">
        <v>185</v>
      </c>
      <c r="J1892" s="106">
        <f t="shared" si="131"/>
        <v>1991.3233499999999</v>
      </c>
      <c r="K1892" s="50">
        <v>0</v>
      </c>
      <c r="L1892" s="50">
        <v>0</v>
      </c>
      <c r="M1892" s="50">
        <v>29.73</v>
      </c>
      <c r="N1892" s="51">
        <f t="shared" si="130"/>
        <v>2.7620100521186561</v>
      </c>
    </row>
    <row r="1893" spans="1:14" x14ac:dyDescent="0.2">
      <c r="A1893" s="3" t="s">
        <v>198</v>
      </c>
      <c r="B1893" s="3" t="s">
        <v>203</v>
      </c>
      <c r="C1893" s="41" t="str">
        <f ca="1">TRIM(Table1[[#This Row],[Location]])</f>
        <v>Selayang Capitol</v>
      </c>
      <c r="E1893" s="3" t="s">
        <v>5</v>
      </c>
      <c r="F1893" s="8">
        <v>1</v>
      </c>
      <c r="G1893" s="77"/>
      <c r="H1893" s="31"/>
      <c r="I1893" s="9">
        <v>49</v>
      </c>
      <c r="J1893" s="106">
        <f t="shared" si="131"/>
        <v>527.43158999999991</v>
      </c>
      <c r="K1893" s="50">
        <v>13.54</v>
      </c>
      <c r="L1893" s="50">
        <v>14</v>
      </c>
      <c r="M1893" s="50">
        <f>AVERAGE(K1893,L1893)</f>
        <v>13.77</v>
      </c>
      <c r="N1893" s="51">
        <f t="shared" si="130"/>
        <v>1.2792760988117691</v>
      </c>
    </row>
    <row r="1894" spans="1:14" x14ac:dyDescent="0.2">
      <c r="A1894" s="3" t="s">
        <v>198</v>
      </c>
      <c r="B1894" s="3" t="s">
        <v>203</v>
      </c>
      <c r="C1894" s="41" t="str">
        <f ca="1">TRIM(Table1[[#This Row],[Location]])</f>
        <v>Selayang Capitol</v>
      </c>
      <c r="E1894" s="3" t="s">
        <v>5</v>
      </c>
      <c r="F1894" s="8">
        <v>1</v>
      </c>
      <c r="G1894" s="77"/>
      <c r="H1894" s="31"/>
      <c r="I1894" s="9">
        <v>123</v>
      </c>
      <c r="J1894" s="106">
        <f t="shared" si="131"/>
        <v>1323.96093</v>
      </c>
      <c r="K1894" s="50">
        <v>0</v>
      </c>
      <c r="L1894" s="50">
        <v>0</v>
      </c>
      <c r="M1894" s="50">
        <v>21.34</v>
      </c>
      <c r="N1894" s="51">
        <f t="shared" si="130"/>
        <v>1.9825527922035695</v>
      </c>
    </row>
    <row r="1895" spans="1:14" x14ac:dyDescent="0.2">
      <c r="A1895" s="3" t="s">
        <v>198</v>
      </c>
      <c r="B1895" s="3" t="s">
        <v>203</v>
      </c>
      <c r="C1895" s="41" t="str">
        <f ca="1">TRIM(Table1[[#This Row],[Location]])</f>
        <v>Selayang Capitol</v>
      </c>
      <c r="E1895" s="3" t="s">
        <v>5</v>
      </c>
      <c r="F1895" s="31">
        <v>2</v>
      </c>
      <c r="G1895" s="77"/>
      <c r="H1895" s="31"/>
      <c r="I1895" s="9">
        <v>60</v>
      </c>
      <c r="J1895" s="106">
        <f t="shared" si="131"/>
        <v>645.83459999999991</v>
      </c>
      <c r="K1895" s="50">
        <v>0</v>
      </c>
      <c r="L1895" s="50">
        <v>0</v>
      </c>
      <c r="M1895" s="50">
        <v>9.17</v>
      </c>
      <c r="N1895" s="51">
        <f t="shared" si="130"/>
        <v>0.85192170124211486</v>
      </c>
    </row>
    <row r="1896" spans="1:14" x14ac:dyDescent="0.2">
      <c r="A1896" s="3" t="s">
        <v>198</v>
      </c>
      <c r="B1896" s="3" t="s">
        <v>203</v>
      </c>
      <c r="C1896" s="41" t="str">
        <f ca="1">TRIM(Table1[[#This Row],[Location]])</f>
        <v>Selayang Capitol</v>
      </c>
      <c r="E1896" s="3" t="s">
        <v>5</v>
      </c>
      <c r="F1896" s="31">
        <v>2</v>
      </c>
      <c r="G1896" s="77"/>
      <c r="H1896" s="31"/>
      <c r="I1896" s="9">
        <v>120</v>
      </c>
      <c r="J1896" s="106">
        <f t="shared" si="131"/>
        <v>1291.6691999999998</v>
      </c>
      <c r="K1896" s="50">
        <v>0</v>
      </c>
      <c r="L1896" s="50">
        <v>0</v>
      </c>
      <c r="M1896" s="50">
        <v>15</v>
      </c>
      <c r="N1896" s="51">
        <f t="shared" si="130"/>
        <v>1.3935469485966983</v>
      </c>
    </row>
    <row r="1897" spans="1:14" x14ac:dyDescent="0.2">
      <c r="A1897" s="3" t="s">
        <v>198</v>
      </c>
      <c r="B1897" s="3" t="s">
        <v>203</v>
      </c>
      <c r="C1897" s="41" t="str">
        <f ca="1">TRIM(Table1[[#This Row],[Location]])</f>
        <v>Selayang Mall</v>
      </c>
      <c r="E1897" s="3" t="s">
        <v>5</v>
      </c>
      <c r="F1897" s="44" t="s">
        <v>47</v>
      </c>
      <c r="G1897" s="77"/>
      <c r="H1897" s="31"/>
      <c r="I1897" s="9">
        <v>853</v>
      </c>
      <c r="J1897" s="106">
        <f t="shared" si="131"/>
        <v>9181.6152299999994</v>
      </c>
      <c r="K1897" s="50">
        <v>0</v>
      </c>
      <c r="L1897" s="50">
        <v>0</v>
      </c>
      <c r="M1897" s="50">
        <v>29.6</v>
      </c>
      <c r="N1897" s="51">
        <f t="shared" si="130"/>
        <v>2.7499326452308179</v>
      </c>
    </row>
    <row r="1898" spans="1:14" x14ac:dyDescent="0.2">
      <c r="A1898" s="3" t="s">
        <v>198</v>
      </c>
      <c r="B1898" s="3" t="s">
        <v>203</v>
      </c>
      <c r="C1898" s="41" t="str">
        <f ca="1">TRIM(Table1[[#This Row],[Location]])</f>
        <v>Selayang Mall</v>
      </c>
      <c r="E1898" s="3" t="s">
        <v>5</v>
      </c>
      <c r="F1898" s="8">
        <v>1</v>
      </c>
      <c r="G1898" s="77"/>
      <c r="H1898" s="31"/>
      <c r="I1898" s="9">
        <v>32.5</v>
      </c>
      <c r="J1898" s="106">
        <f t="shared" si="131"/>
        <v>349.82707499999998</v>
      </c>
      <c r="K1898" s="50">
        <v>0</v>
      </c>
      <c r="L1898" s="50">
        <v>0</v>
      </c>
      <c r="M1898" s="50">
        <v>88.37</v>
      </c>
      <c r="N1898" s="51">
        <f t="shared" si="130"/>
        <v>8.2098495898326824</v>
      </c>
    </row>
    <row r="1899" spans="1:14" x14ac:dyDescent="0.2">
      <c r="A1899" s="3" t="s">
        <v>198</v>
      </c>
      <c r="B1899" s="3" t="s">
        <v>203</v>
      </c>
      <c r="C1899" s="41" t="str">
        <f ca="1">TRIM(Table1[[#This Row],[Location]])</f>
        <v>Giant Batu Caves</v>
      </c>
      <c r="E1899" s="3" t="s">
        <v>5</v>
      </c>
      <c r="F1899" s="44" t="s">
        <v>47</v>
      </c>
      <c r="G1899" s="104"/>
      <c r="H1899" s="42"/>
      <c r="I1899" s="9">
        <v>30.5</v>
      </c>
      <c r="J1899" s="106">
        <f t="shared" si="131"/>
        <v>328.29925499999996</v>
      </c>
      <c r="K1899" s="50">
        <v>89.7</v>
      </c>
      <c r="L1899" s="50">
        <v>100</v>
      </c>
      <c r="M1899" s="50">
        <f t="shared" ref="M1899:M1904" si="133">AVERAGE(K1899,L1899)</f>
        <v>94.85</v>
      </c>
      <c r="N1899" s="51">
        <f t="shared" si="130"/>
        <v>8.811861871626455</v>
      </c>
    </row>
    <row r="1900" spans="1:14" x14ac:dyDescent="0.2">
      <c r="A1900" s="3" t="s">
        <v>198</v>
      </c>
      <c r="B1900" s="3" t="s">
        <v>203</v>
      </c>
      <c r="C1900" s="41" t="str">
        <f ca="1">TRIM(Table1[[#This Row],[Location]])</f>
        <v>Giant Batu Caves</v>
      </c>
      <c r="E1900" s="3" t="s">
        <v>5</v>
      </c>
      <c r="F1900" s="44" t="s">
        <v>47</v>
      </c>
      <c r="G1900" s="104"/>
      <c r="H1900" s="42"/>
      <c r="I1900" s="9">
        <v>74</v>
      </c>
      <c r="J1900" s="106">
        <f t="shared" si="131"/>
        <v>796.52933999999993</v>
      </c>
      <c r="K1900" s="50">
        <v>53.8</v>
      </c>
      <c r="L1900" s="50">
        <v>73</v>
      </c>
      <c r="M1900" s="50">
        <f t="shared" si="133"/>
        <v>63.4</v>
      </c>
      <c r="N1900" s="51">
        <f t="shared" si="130"/>
        <v>5.8900584360687116</v>
      </c>
    </row>
    <row r="1901" spans="1:14" x14ac:dyDescent="0.2">
      <c r="A1901" s="3" t="s">
        <v>198</v>
      </c>
      <c r="B1901" s="3" t="s">
        <v>203</v>
      </c>
      <c r="C1901" s="41" t="str">
        <f ca="1">TRIM(Table1[[#This Row],[Location]])</f>
        <v>Giant Ulu Klang</v>
      </c>
      <c r="E1901" s="3" t="s">
        <v>5</v>
      </c>
      <c r="F1901" s="44" t="s">
        <v>47</v>
      </c>
      <c r="G1901" s="104"/>
      <c r="H1901" s="42"/>
      <c r="I1901" s="9">
        <v>77.5</v>
      </c>
      <c r="J1901" s="106">
        <f t="shared" si="131"/>
        <v>834.20302499999991</v>
      </c>
      <c r="K1901" s="50">
        <v>10.34</v>
      </c>
      <c r="L1901" s="50">
        <v>32</v>
      </c>
      <c r="M1901" s="50">
        <f t="shared" si="133"/>
        <v>21.17</v>
      </c>
      <c r="N1901" s="51">
        <f t="shared" si="130"/>
        <v>1.9667592601194737</v>
      </c>
    </row>
    <row r="1902" spans="1:14" x14ac:dyDescent="0.2">
      <c r="A1902" s="3" t="s">
        <v>198</v>
      </c>
      <c r="B1902" s="3" t="s">
        <v>203</v>
      </c>
      <c r="C1902" s="41" t="str">
        <f ca="1">TRIM(Table1[[#This Row],[Location]])</f>
        <v>Tesco Rawang</v>
      </c>
      <c r="E1902" s="3" t="s">
        <v>5</v>
      </c>
      <c r="F1902" s="44" t="s">
        <v>47</v>
      </c>
      <c r="G1902" s="104"/>
      <c r="H1902" s="42"/>
      <c r="I1902" s="9">
        <v>36</v>
      </c>
      <c r="J1902" s="106">
        <f t="shared" si="131"/>
        <v>387.50075999999996</v>
      </c>
      <c r="K1902" s="50">
        <v>60.3</v>
      </c>
      <c r="L1902" s="50">
        <v>103</v>
      </c>
      <c r="M1902" s="50">
        <f t="shared" si="133"/>
        <v>81.650000000000006</v>
      </c>
      <c r="N1902" s="51">
        <f t="shared" si="130"/>
        <v>7.5855405568613614</v>
      </c>
    </row>
    <row r="1903" spans="1:14" x14ac:dyDescent="0.2">
      <c r="A1903" s="3" t="s">
        <v>198</v>
      </c>
      <c r="B1903" s="3" t="s">
        <v>203</v>
      </c>
      <c r="C1903" s="41" t="str">
        <f ca="1">TRIM(Table1[[#This Row],[Location]])</f>
        <v>Tesco Rawang</v>
      </c>
      <c r="E1903" s="3" t="s">
        <v>5</v>
      </c>
      <c r="F1903" s="44" t="s">
        <v>47</v>
      </c>
      <c r="G1903" s="104"/>
      <c r="H1903" s="42"/>
      <c r="I1903" s="9">
        <v>86.5</v>
      </c>
      <c r="J1903" s="106">
        <f t="shared" si="131"/>
        <v>931.07821499999989</v>
      </c>
      <c r="K1903" s="50">
        <v>56</v>
      </c>
      <c r="L1903" s="50">
        <v>68.900000000000006</v>
      </c>
      <c r="M1903" s="50">
        <f t="shared" si="133"/>
        <v>62.45</v>
      </c>
      <c r="N1903" s="51">
        <f t="shared" si="130"/>
        <v>5.8018004626575879</v>
      </c>
    </row>
    <row r="1904" spans="1:14" x14ac:dyDescent="0.2">
      <c r="A1904" s="3" t="s">
        <v>198</v>
      </c>
      <c r="B1904" s="3" t="s">
        <v>203</v>
      </c>
      <c r="C1904" s="41" t="str">
        <f ca="1">TRIM(Table1[[#This Row],[Location]])</f>
        <v>Tesco Rawang</v>
      </c>
      <c r="E1904" s="3" t="s">
        <v>5</v>
      </c>
      <c r="F1904" s="8">
        <v>1</v>
      </c>
      <c r="G1904" s="104"/>
      <c r="H1904" s="42"/>
      <c r="I1904" s="9">
        <v>45.5</v>
      </c>
      <c r="J1904" s="106">
        <f t="shared" si="131"/>
        <v>489.75790499999994</v>
      </c>
      <c r="K1904" s="50">
        <v>91.5</v>
      </c>
      <c r="L1904" s="50">
        <v>151</v>
      </c>
      <c r="M1904" s="50">
        <f t="shared" si="133"/>
        <v>121.25</v>
      </c>
      <c r="N1904" s="51">
        <f t="shared" si="130"/>
        <v>11.264504501156644</v>
      </c>
    </row>
    <row r="1905" spans="1:14" x14ac:dyDescent="0.2">
      <c r="A1905" s="3" t="s">
        <v>198</v>
      </c>
      <c r="B1905" s="3" t="s">
        <v>203</v>
      </c>
      <c r="C1905" s="41" t="str">
        <f ca="1">TRIM(Table1[[#This Row],[Location]])</f>
        <v>Bangunan TRC</v>
      </c>
      <c r="E1905" s="3" t="s">
        <v>46</v>
      </c>
      <c r="F1905" s="44" t="s">
        <v>55</v>
      </c>
      <c r="G1905" s="45"/>
      <c r="H1905" s="45"/>
      <c r="I1905" s="45">
        <v>147.5</v>
      </c>
      <c r="J1905" s="106">
        <f t="shared" si="131"/>
        <v>1587.6767249999998</v>
      </c>
      <c r="K1905" s="51">
        <v>0</v>
      </c>
      <c r="L1905" s="50">
        <v>0</v>
      </c>
      <c r="M1905" s="49">
        <v>18.98</v>
      </c>
      <c r="N1905" s="51">
        <f t="shared" si="130"/>
        <v>1.7633014056243557</v>
      </c>
    </row>
    <row r="1906" spans="1:14" x14ac:dyDescent="0.2">
      <c r="A1906" s="3" t="s">
        <v>198</v>
      </c>
      <c r="B1906" s="3" t="s">
        <v>203</v>
      </c>
      <c r="C1906" s="41" t="str">
        <f ca="1">TRIM(Table1[[#This Row],[Location]])</f>
        <v>Plaza Flamingo</v>
      </c>
      <c r="E1906" s="3" t="s">
        <v>46</v>
      </c>
      <c r="F1906" s="8">
        <v>1</v>
      </c>
      <c r="G1906" s="45">
        <v>141</v>
      </c>
      <c r="H1906" s="45">
        <v>567</v>
      </c>
      <c r="I1906" s="45">
        <f>AVERAGE(G1906,H1906)</f>
        <v>354</v>
      </c>
      <c r="J1906" s="106">
        <f t="shared" si="131"/>
        <v>3810.4241399999996</v>
      </c>
      <c r="K1906" s="51">
        <v>0</v>
      </c>
      <c r="L1906" s="50">
        <v>0</v>
      </c>
      <c r="M1906" s="49">
        <v>32.299999999999997</v>
      </c>
      <c r="N1906" s="51">
        <f t="shared" si="130"/>
        <v>3.0007710959782234</v>
      </c>
    </row>
    <row r="1907" spans="1:14" x14ac:dyDescent="0.2">
      <c r="A1907" s="3" t="s">
        <v>198</v>
      </c>
      <c r="B1907" s="3" t="s">
        <v>203</v>
      </c>
      <c r="C1907" s="41" t="str">
        <f ca="1">TRIM(Table1[[#This Row],[Location]])</f>
        <v>Plaza Flamingo</v>
      </c>
      <c r="E1907" s="3" t="s">
        <v>46</v>
      </c>
      <c r="F1907" s="44" t="s">
        <v>108</v>
      </c>
      <c r="G1907" s="45">
        <v>35</v>
      </c>
      <c r="H1907" s="45">
        <v>287</v>
      </c>
      <c r="I1907" s="45">
        <f>AVERAGE(G1907,H1907)</f>
        <v>161</v>
      </c>
      <c r="J1907" s="106">
        <f t="shared" si="131"/>
        <v>1732.9895099999999</v>
      </c>
      <c r="K1907" s="49">
        <v>21.5</v>
      </c>
      <c r="L1907" s="50">
        <v>24.8</v>
      </c>
      <c r="M1907" s="50">
        <f>AVERAGE(K1907,L1907)</f>
        <v>23.15</v>
      </c>
      <c r="N1907" s="51">
        <f t="shared" si="130"/>
        <v>2.1507074573342377</v>
      </c>
    </row>
    <row r="1908" spans="1:14" x14ac:dyDescent="0.2">
      <c r="A1908" s="3" t="s">
        <v>198</v>
      </c>
      <c r="B1908" s="3" t="s">
        <v>203</v>
      </c>
      <c r="C1908" s="41" t="str">
        <f ca="1">TRIM(Table1[[#This Row],[Location]])</f>
        <v>Plaza Flamingo</v>
      </c>
      <c r="E1908" s="3" t="s">
        <v>46</v>
      </c>
      <c r="F1908" s="44" t="s">
        <v>55</v>
      </c>
      <c r="G1908" s="45"/>
      <c r="H1908" s="45"/>
      <c r="I1908" s="45">
        <v>477</v>
      </c>
      <c r="J1908" s="106">
        <f t="shared" si="131"/>
        <v>5134.3850699999994</v>
      </c>
      <c r="K1908" s="50">
        <v>0</v>
      </c>
      <c r="L1908" s="50">
        <v>0</v>
      </c>
      <c r="M1908" s="49">
        <v>31.14458917</v>
      </c>
      <c r="N1908" s="51">
        <f t="shared" si="130"/>
        <v>2.8934298135434182</v>
      </c>
    </row>
    <row r="1909" spans="1:14" x14ac:dyDescent="0.2">
      <c r="A1909" s="3" t="s">
        <v>198</v>
      </c>
      <c r="B1909" s="3" t="s">
        <v>203</v>
      </c>
      <c r="C1909" s="41" t="str">
        <f ca="1">TRIM(Table1[[#This Row],[Location]])</f>
        <v>Plaza Flamingo</v>
      </c>
      <c r="E1909" s="3" t="s">
        <v>46</v>
      </c>
      <c r="F1909" s="44" t="s">
        <v>55</v>
      </c>
      <c r="G1909" s="45"/>
      <c r="H1909" s="45"/>
      <c r="I1909" s="45">
        <v>1981</v>
      </c>
      <c r="J1909" s="106">
        <f t="shared" si="131"/>
        <v>21323.305709999997</v>
      </c>
      <c r="K1909" s="49">
        <v>25.878643085195801</v>
      </c>
      <c r="L1909" s="50">
        <v>34.479301798017097</v>
      </c>
      <c r="M1909" s="50">
        <v>3.7762992125979999</v>
      </c>
      <c r="N1909" s="51">
        <f t="shared" si="130"/>
        <v>0.35083001631360383</v>
      </c>
    </row>
    <row r="1910" spans="1:14" x14ac:dyDescent="0.2">
      <c r="A1910" s="3" t="s">
        <v>198</v>
      </c>
      <c r="B1910" s="3" t="s">
        <v>203</v>
      </c>
      <c r="C1910" s="41" t="str">
        <f ca="1">TRIM(Table1[[#This Row],[Location]])</f>
        <v>Wisma Philomath</v>
      </c>
      <c r="E1910" s="3" t="s">
        <v>46</v>
      </c>
      <c r="F1910" s="44" t="s">
        <v>204</v>
      </c>
      <c r="G1910" s="45"/>
      <c r="H1910" s="45"/>
      <c r="I1910" s="45">
        <v>6190</v>
      </c>
      <c r="J1910" s="106">
        <f t="shared" si="131"/>
        <v>66628.602899999998</v>
      </c>
      <c r="K1910" s="49">
        <v>25.587670979667301</v>
      </c>
      <c r="L1910" s="50">
        <v>34.199426987061003</v>
      </c>
      <c r="M1910" s="50">
        <v>3.5268895151259998</v>
      </c>
      <c r="N1910" s="51">
        <f t="shared" si="130"/>
        <v>0.32765907478943507</v>
      </c>
    </row>
    <row r="1911" spans="1:14" x14ac:dyDescent="0.2">
      <c r="A1911" s="3" t="s">
        <v>198</v>
      </c>
      <c r="B1911" s="3" t="s">
        <v>205</v>
      </c>
      <c r="C1911" s="5" t="str">
        <f ca="1">TRIM(Table1[[#This Row],[Location]])</f>
        <v>Avenue Ampang</v>
      </c>
      <c r="D1911" s="3" t="s">
        <v>531</v>
      </c>
      <c r="E1911" s="3" t="s">
        <v>4</v>
      </c>
      <c r="F1911" s="8" t="s">
        <v>47</v>
      </c>
      <c r="I1911" s="13">
        <v>312</v>
      </c>
      <c r="J1911" s="106">
        <f t="shared" si="131"/>
        <v>3358.3399199999999</v>
      </c>
      <c r="K1911" s="50">
        <v>0</v>
      </c>
      <c r="L1911" s="50">
        <v>0</v>
      </c>
      <c r="M1911" s="50">
        <v>17.62825128251</v>
      </c>
      <c r="N1911" s="51">
        <f t="shared" si="130"/>
        <v>1.6377197189225094</v>
      </c>
    </row>
    <row r="1912" spans="1:14" x14ac:dyDescent="0.2">
      <c r="A1912" s="3" t="s">
        <v>198</v>
      </c>
      <c r="B1912" s="3" t="s">
        <v>205</v>
      </c>
      <c r="C1912" s="5" t="str">
        <f ca="1">TRIM(Table1[[#This Row],[Location]])</f>
        <v>Bandar Baru Ampang</v>
      </c>
      <c r="D1912" s="3" t="s">
        <v>531</v>
      </c>
      <c r="E1912" s="3" t="s">
        <v>4</v>
      </c>
      <c r="F1912" s="8" t="s">
        <v>47</v>
      </c>
      <c r="I1912" s="11">
        <v>138.97999999999999</v>
      </c>
      <c r="J1912" s="106">
        <f t="shared" si="131"/>
        <v>1495.9682117999998</v>
      </c>
      <c r="K1912" s="50">
        <v>0</v>
      </c>
      <c r="L1912" s="50">
        <v>0</v>
      </c>
      <c r="M1912" s="50">
        <v>3.9397355446829998</v>
      </c>
      <c r="N1912" s="51">
        <f t="shared" si="130"/>
        <v>0.36601376310472972</v>
      </c>
    </row>
    <row r="1913" spans="1:14" x14ac:dyDescent="0.2">
      <c r="A1913" s="3" t="s">
        <v>198</v>
      </c>
      <c r="B1913" s="3" t="s">
        <v>205</v>
      </c>
      <c r="C1913" s="5" t="str">
        <f ca="1">TRIM(Table1[[#This Row],[Location]])</f>
        <v>Bandar Tun Hussein Onn</v>
      </c>
      <c r="D1913" s="3" t="s">
        <v>531</v>
      </c>
      <c r="E1913" s="3" t="s">
        <v>4</v>
      </c>
      <c r="F1913" s="8" t="s">
        <v>47</v>
      </c>
      <c r="I1913" s="11">
        <v>125.99</v>
      </c>
      <c r="J1913" s="106">
        <f t="shared" si="131"/>
        <v>1356.1450208999997</v>
      </c>
      <c r="K1913" s="50">
        <v>0</v>
      </c>
      <c r="L1913" s="50">
        <v>0</v>
      </c>
      <c r="M1913" s="50">
        <v>11.111993153187001</v>
      </c>
      <c r="N1913" s="51">
        <f t="shared" si="130"/>
        <v>1.0323389434300765</v>
      </c>
    </row>
    <row r="1914" spans="1:14" x14ac:dyDescent="0.2">
      <c r="A1914" s="3" t="s">
        <v>198</v>
      </c>
      <c r="B1914" s="3" t="s">
        <v>205</v>
      </c>
      <c r="C1914" s="5" t="str">
        <f ca="1">TRIM(Table1[[#This Row],[Location]])</f>
        <v>Bandar Tun Hussein Onn</v>
      </c>
      <c r="D1914" s="3" t="s">
        <v>531</v>
      </c>
      <c r="E1914" s="3" t="s">
        <v>4</v>
      </c>
      <c r="F1914" s="8" t="s">
        <v>47</v>
      </c>
      <c r="I1914" s="11">
        <v>178</v>
      </c>
      <c r="J1914" s="106">
        <f t="shared" si="131"/>
        <v>1915.9759799999999</v>
      </c>
      <c r="K1914" s="50">
        <v>0</v>
      </c>
      <c r="L1914" s="50">
        <v>0</v>
      </c>
      <c r="M1914" s="50">
        <v>1.1123595556179999</v>
      </c>
      <c r="N1914" s="51">
        <f t="shared" si="130"/>
        <v>0.1033416842982562</v>
      </c>
    </row>
    <row r="1915" spans="1:14" x14ac:dyDescent="0.2">
      <c r="A1915" s="3" t="s">
        <v>198</v>
      </c>
      <c r="B1915" s="3" t="s">
        <v>205</v>
      </c>
      <c r="C1915" s="5" t="str">
        <f ca="1">TRIM(Table1[[#This Row],[Location]])</f>
        <v>One Ampang Avenue</v>
      </c>
      <c r="D1915" s="3" t="s">
        <v>531</v>
      </c>
      <c r="E1915" s="3" t="s">
        <v>4</v>
      </c>
      <c r="F1915" s="8" t="s">
        <v>47</v>
      </c>
      <c r="I1915" s="11">
        <v>168.77</v>
      </c>
      <c r="J1915" s="106">
        <f t="shared" si="131"/>
        <v>1816.6250906999999</v>
      </c>
      <c r="K1915" s="50">
        <v>28.441073650530306</v>
      </c>
      <c r="L1915" s="50">
        <v>29.626118385969068</v>
      </c>
      <c r="M1915" s="50">
        <f>AVERAGE(K1915,L1915)</f>
        <v>29.033596018249689</v>
      </c>
      <c r="N1915" s="51">
        <f t="shared" si="130"/>
        <v>2.69731194253474</v>
      </c>
    </row>
    <row r="1916" spans="1:14" x14ac:dyDescent="0.2">
      <c r="A1916" s="3" t="s">
        <v>198</v>
      </c>
      <c r="B1916" s="3" t="s">
        <v>205</v>
      </c>
      <c r="C1916" s="5" t="str">
        <f ca="1">TRIM(Table1[[#This Row],[Location]])</f>
        <v>One Ampang Business Avenue</v>
      </c>
      <c r="D1916" s="3" t="s">
        <v>531</v>
      </c>
      <c r="E1916" s="3" t="s">
        <v>4</v>
      </c>
      <c r="F1916" s="8" t="s">
        <v>47</v>
      </c>
      <c r="I1916" s="11">
        <v>158</v>
      </c>
      <c r="J1916" s="106">
        <f t="shared" si="131"/>
        <v>1700.69778</v>
      </c>
      <c r="K1916" s="50">
        <v>31.645569620253166</v>
      </c>
      <c r="L1916" s="50">
        <v>37.974683544303801</v>
      </c>
      <c r="M1916" s="50">
        <f>AVERAGE(K1916,L1916)</f>
        <v>34.810126582278485</v>
      </c>
      <c r="N1916" s="51">
        <f t="shared" si="130"/>
        <v>3.2339697119332667</v>
      </c>
    </row>
    <row r="1917" spans="1:14" x14ac:dyDescent="0.2">
      <c r="A1917" s="3" t="s">
        <v>198</v>
      </c>
      <c r="B1917" s="3" t="s">
        <v>205</v>
      </c>
      <c r="C1917" s="5" t="str">
        <f ca="1">TRIM(Table1[[#This Row],[Location]])</f>
        <v>Seksyen 3 Bandar Baru Bangi</v>
      </c>
      <c r="D1917" s="3" t="s">
        <v>531</v>
      </c>
      <c r="E1917" s="3" t="s">
        <v>4</v>
      </c>
      <c r="F1917" s="8" t="s">
        <v>47</v>
      </c>
      <c r="I1917" s="11">
        <v>142.53</v>
      </c>
      <c r="J1917" s="106">
        <f t="shared" si="131"/>
        <v>1534.1800922999998</v>
      </c>
      <c r="K1917" s="50">
        <v>31.923103907949205</v>
      </c>
      <c r="L1917" s="50">
        <v>33.326317266540379</v>
      </c>
      <c r="M1917" s="50">
        <f>AVERAGE(K1917,L1917)</f>
        <v>32.624710587244792</v>
      </c>
      <c r="N1917" s="51">
        <f t="shared" si="130"/>
        <v>3.0309377258470249</v>
      </c>
    </row>
    <row r="1918" spans="1:14" x14ac:dyDescent="0.2">
      <c r="A1918" s="3" t="s">
        <v>198</v>
      </c>
      <c r="B1918" s="3" t="s">
        <v>205</v>
      </c>
      <c r="C1918" s="5" t="str">
        <f ca="1">TRIM(Table1[[#This Row],[Location]])</f>
        <v>Seksyen 4 Bandar Baru Bangi</v>
      </c>
      <c r="D1918" s="3" t="s">
        <v>531</v>
      </c>
      <c r="E1918" s="3" t="s">
        <v>4</v>
      </c>
      <c r="F1918" s="8" t="s">
        <v>47</v>
      </c>
      <c r="I1918" s="11">
        <v>170.19</v>
      </c>
      <c r="J1918" s="106">
        <f t="shared" si="131"/>
        <v>1831.9098428999998</v>
      </c>
      <c r="K1918" s="50">
        <v>0</v>
      </c>
      <c r="L1918" s="50">
        <v>0</v>
      </c>
      <c r="M1918" s="50">
        <v>17.77425236246</v>
      </c>
      <c r="N1918" s="51">
        <f t="shared" ref="N1918:N1981" si="134">M1918/10.7639</f>
        <v>1.6512836762195859</v>
      </c>
    </row>
    <row r="1919" spans="1:14" x14ac:dyDescent="0.2">
      <c r="A1919" s="3" t="s">
        <v>198</v>
      </c>
      <c r="B1919" s="3" t="s">
        <v>205</v>
      </c>
      <c r="C1919" s="5" t="str">
        <f ca="1">TRIM(Table1[[#This Row],[Location]])</f>
        <v>Seksyen 6, Bandar Baru Bangi</v>
      </c>
      <c r="D1919" s="3" t="s">
        <v>531</v>
      </c>
      <c r="E1919" s="3" t="s">
        <v>4</v>
      </c>
      <c r="F1919" s="8" t="s">
        <v>47</v>
      </c>
      <c r="I1919" s="11">
        <v>117</v>
      </c>
      <c r="J1919" s="106">
        <f t="shared" ref="J1919:J1982" si="135">I1919*10.76391</f>
        <v>1259.3774699999999</v>
      </c>
      <c r="K1919" s="50">
        <v>0</v>
      </c>
      <c r="L1919" s="50">
        <v>0</v>
      </c>
      <c r="M1919" s="50">
        <v>38.46153846153846</v>
      </c>
      <c r="N1919" s="51">
        <f t="shared" si="134"/>
        <v>3.5731973040940979</v>
      </c>
    </row>
    <row r="1920" spans="1:14" x14ac:dyDescent="0.2">
      <c r="A1920" s="3" t="s">
        <v>198</v>
      </c>
      <c r="B1920" s="3" t="s">
        <v>205</v>
      </c>
      <c r="C1920" s="5" t="str">
        <f ca="1">TRIM(Table1[[#This Row],[Location]])</f>
        <v>Seksyen 7, Bandar Baru Bangi</v>
      </c>
      <c r="D1920" s="3" t="s">
        <v>531</v>
      </c>
      <c r="E1920" s="3" t="s">
        <v>4</v>
      </c>
      <c r="F1920" s="8" t="s">
        <v>47</v>
      </c>
      <c r="I1920" s="11">
        <v>178</v>
      </c>
      <c r="J1920" s="106">
        <f t="shared" si="135"/>
        <v>1915.9759799999999</v>
      </c>
      <c r="K1920" s="50">
        <v>0</v>
      </c>
      <c r="L1920" s="50">
        <v>0</v>
      </c>
      <c r="M1920" s="50">
        <v>28.898876444940001</v>
      </c>
      <c r="N1920" s="51">
        <f t="shared" si="134"/>
        <v>2.6847960725146094</v>
      </c>
    </row>
    <row r="1921" spans="1:14" x14ac:dyDescent="0.2">
      <c r="A1921" s="3" t="s">
        <v>198</v>
      </c>
      <c r="B1921" s="3" t="s">
        <v>205</v>
      </c>
      <c r="C1921" s="5" t="str">
        <f ca="1">TRIM(Table1[[#This Row],[Location]])</f>
        <v>Seksyen 8 (Seri Bangi)</v>
      </c>
      <c r="D1921" s="3" t="s">
        <v>531</v>
      </c>
      <c r="E1921" s="3" t="s">
        <v>4</v>
      </c>
      <c r="F1921" s="8" t="s">
        <v>47</v>
      </c>
      <c r="I1921" s="11">
        <v>124.55</v>
      </c>
      <c r="J1921" s="106">
        <f t="shared" si="135"/>
        <v>1340.6449904999999</v>
      </c>
      <c r="K1921" s="50">
        <v>0</v>
      </c>
      <c r="L1921" s="50">
        <v>0</v>
      </c>
      <c r="M1921" s="50">
        <v>42.553191489361701</v>
      </c>
      <c r="N1921" s="51">
        <f t="shared" si="134"/>
        <v>3.9533246768700661</v>
      </c>
    </row>
    <row r="1922" spans="1:14" x14ac:dyDescent="0.2">
      <c r="A1922" s="3" t="s">
        <v>198</v>
      </c>
      <c r="B1922" s="3" t="s">
        <v>205</v>
      </c>
      <c r="C1922" s="5" t="str">
        <f ca="1">TRIM(Table1[[#This Row],[Location]])</f>
        <v>Taman Ampang Hilir</v>
      </c>
      <c r="D1922" s="3" t="s">
        <v>531</v>
      </c>
      <c r="E1922" s="3" t="s">
        <v>4</v>
      </c>
      <c r="F1922" s="8" t="s">
        <v>47</v>
      </c>
      <c r="I1922" s="11">
        <v>139.69</v>
      </c>
      <c r="J1922" s="106">
        <f t="shared" si="135"/>
        <v>1503.6105878999999</v>
      </c>
      <c r="K1922" s="50">
        <v>0</v>
      </c>
      <c r="L1922" s="50">
        <v>0</v>
      </c>
      <c r="M1922" s="50">
        <v>35.793542844877997</v>
      </c>
      <c r="N1922" s="51">
        <f t="shared" si="134"/>
        <v>3.3253321607296611</v>
      </c>
    </row>
    <row r="1923" spans="1:14" x14ac:dyDescent="0.2">
      <c r="A1923" s="3" t="s">
        <v>198</v>
      </c>
      <c r="B1923" s="3" t="s">
        <v>205</v>
      </c>
      <c r="C1923" s="5" t="str">
        <f ca="1">TRIM(Table1[[#This Row],[Location]])</f>
        <v>Taman Ampang Utama</v>
      </c>
      <c r="D1923" s="3" t="s">
        <v>531</v>
      </c>
      <c r="E1923" s="3" t="s">
        <v>4</v>
      </c>
      <c r="F1923" s="8" t="s">
        <v>47</v>
      </c>
      <c r="I1923" s="13">
        <v>158</v>
      </c>
      <c r="J1923" s="106">
        <f t="shared" si="135"/>
        <v>1700.69778</v>
      </c>
      <c r="K1923" s="50">
        <v>22.151898734177216</v>
      </c>
      <c r="L1923" s="50">
        <v>25.949367088607595</v>
      </c>
      <c r="M1923" s="50">
        <f>AVERAGE(K1923,L1923)</f>
        <v>24.050632911392405</v>
      </c>
      <c r="N1923" s="51">
        <f t="shared" si="134"/>
        <v>2.2343790736993476</v>
      </c>
    </row>
    <row r="1924" spans="1:14" x14ac:dyDescent="0.2">
      <c r="A1924" s="3" t="s">
        <v>198</v>
      </c>
      <c r="B1924" s="3" t="s">
        <v>205</v>
      </c>
      <c r="C1924" s="5" t="str">
        <f ca="1">TRIM(Table1[[#This Row],[Location]])</f>
        <v>Taman Balakong Jaya</v>
      </c>
      <c r="D1924" s="3" t="s">
        <v>531</v>
      </c>
      <c r="E1924" s="3" t="s">
        <v>4</v>
      </c>
      <c r="F1924" s="8" t="s">
        <v>47</v>
      </c>
      <c r="I1924" s="13">
        <v>130</v>
      </c>
      <c r="J1924" s="106">
        <f t="shared" si="135"/>
        <v>1399.3082999999999</v>
      </c>
      <c r="K1924" s="50">
        <v>15.384615384615385</v>
      </c>
      <c r="L1924" s="50">
        <v>16.923076923076923</v>
      </c>
      <c r="M1924" s="50">
        <f>AVERAGE(K1924,L1924)</f>
        <v>16.153846153846153</v>
      </c>
      <c r="N1924" s="51">
        <f t="shared" si="134"/>
        <v>1.5007428677195211</v>
      </c>
    </row>
    <row r="1925" spans="1:14" x14ac:dyDescent="0.2">
      <c r="A1925" s="3" t="s">
        <v>198</v>
      </c>
      <c r="B1925" s="3" t="s">
        <v>205</v>
      </c>
      <c r="C1925" s="5" t="str">
        <f ca="1">TRIM(Table1[[#This Row],[Location]])</f>
        <v>Taman Bukit Mewah</v>
      </c>
      <c r="D1925" s="3" t="s">
        <v>531</v>
      </c>
      <c r="E1925" s="3" t="s">
        <v>4</v>
      </c>
      <c r="F1925" s="8" t="s">
        <v>47</v>
      </c>
      <c r="I1925" s="13">
        <v>130</v>
      </c>
      <c r="J1925" s="106">
        <f t="shared" si="135"/>
        <v>1399.3082999999999</v>
      </c>
      <c r="K1925" s="50">
        <v>22.307692307692307</v>
      </c>
      <c r="L1925" s="50">
        <v>24.615384615384617</v>
      </c>
      <c r="M1925" s="50">
        <f>AVERAGE(K1925,L1925)</f>
        <v>23.46153846153846</v>
      </c>
      <c r="N1925" s="51">
        <f t="shared" si="134"/>
        <v>2.1796503554973996</v>
      </c>
    </row>
    <row r="1926" spans="1:14" x14ac:dyDescent="0.2">
      <c r="A1926" s="3" t="s">
        <v>198</v>
      </c>
      <c r="B1926" s="3" t="s">
        <v>205</v>
      </c>
      <c r="C1926" s="5" t="str">
        <f ca="1">TRIM(Table1[[#This Row],[Location]])</f>
        <v>Taman Kajang Utama</v>
      </c>
      <c r="D1926" s="3" t="s">
        <v>531</v>
      </c>
      <c r="E1926" s="3" t="s">
        <v>4</v>
      </c>
      <c r="F1926" s="8" t="s">
        <v>47</v>
      </c>
      <c r="I1926" s="11">
        <v>186</v>
      </c>
      <c r="J1926" s="106">
        <f t="shared" si="135"/>
        <v>2002.0872599999998</v>
      </c>
      <c r="K1926" s="50">
        <v>0</v>
      </c>
      <c r="L1926" s="50">
        <v>0</v>
      </c>
      <c r="M1926" s="50">
        <v>12.932258645159999</v>
      </c>
      <c r="N1926" s="51">
        <f t="shared" si="134"/>
        <v>1.2014473048950658</v>
      </c>
    </row>
    <row r="1927" spans="1:14" x14ac:dyDescent="0.2">
      <c r="A1927" s="3" t="s">
        <v>198</v>
      </c>
      <c r="B1927" s="3" t="s">
        <v>205</v>
      </c>
      <c r="C1927" s="5" t="str">
        <f ca="1">TRIM(Table1[[#This Row],[Location]])</f>
        <v>Taman Pandan Perdana</v>
      </c>
      <c r="D1927" s="3" t="s">
        <v>531</v>
      </c>
      <c r="E1927" s="3" t="s">
        <v>4</v>
      </c>
      <c r="F1927" s="8" t="s">
        <v>47</v>
      </c>
      <c r="I1927" s="11">
        <v>118</v>
      </c>
      <c r="J1927" s="106">
        <f t="shared" si="135"/>
        <v>1270.1413799999998</v>
      </c>
      <c r="K1927" s="50">
        <v>16.949152542372882</v>
      </c>
      <c r="L1927" s="50">
        <v>21.1864406779661</v>
      </c>
      <c r="M1927" s="50">
        <f>AVERAGE(K1927,L1927)</f>
        <v>19.067796610169491</v>
      </c>
      <c r="N1927" s="51">
        <f t="shared" si="134"/>
        <v>1.7714579855042774</v>
      </c>
    </row>
    <row r="1928" spans="1:14" x14ac:dyDescent="0.2">
      <c r="A1928" s="3" t="s">
        <v>198</v>
      </c>
      <c r="B1928" s="3" t="s">
        <v>205</v>
      </c>
      <c r="C1928" s="5" t="str">
        <f ca="1">TRIM(Table1[[#This Row],[Location]])</f>
        <v>Taman Pandan Perdana</v>
      </c>
      <c r="D1928" s="3" t="s">
        <v>531</v>
      </c>
      <c r="E1928" s="3" t="s">
        <v>4</v>
      </c>
      <c r="F1928" s="8" t="s">
        <v>47</v>
      </c>
      <c r="I1928" s="11">
        <v>222.83</v>
      </c>
      <c r="J1928" s="106">
        <f t="shared" si="135"/>
        <v>2398.5220653000001</v>
      </c>
      <c r="K1928" s="50">
        <v>0</v>
      </c>
      <c r="L1928" s="50">
        <v>0</v>
      </c>
      <c r="M1928" s="50">
        <v>26.926356415244001</v>
      </c>
      <c r="N1928" s="51">
        <f t="shared" si="134"/>
        <v>2.5015427879526939</v>
      </c>
    </row>
    <row r="1929" spans="1:14" x14ac:dyDescent="0.2">
      <c r="A1929" s="3" t="s">
        <v>198</v>
      </c>
      <c r="B1929" s="3" t="s">
        <v>205</v>
      </c>
      <c r="C1929" s="5" t="str">
        <f ca="1">TRIM(Table1[[#This Row],[Location]])</f>
        <v>Taman Prima Saujana</v>
      </c>
      <c r="D1929" s="3" t="s">
        <v>531</v>
      </c>
      <c r="E1929" s="3" t="s">
        <v>4</v>
      </c>
      <c r="F1929" s="8" t="s">
        <v>47</v>
      </c>
      <c r="I1929" s="11">
        <v>73</v>
      </c>
      <c r="J1929" s="106">
        <f t="shared" si="135"/>
        <v>785.76542999999992</v>
      </c>
      <c r="K1929" s="50">
        <v>32.876712328767127</v>
      </c>
      <c r="L1929" s="50">
        <v>34.246575342465754</v>
      </c>
      <c r="M1929" s="50">
        <f>AVERAGE(K1929,L1929)</f>
        <v>33.561643835616437</v>
      </c>
      <c r="N1929" s="51">
        <f t="shared" si="134"/>
        <v>3.117981757134165</v>
      </c>
    </row>
    <row r="1930" spans="1:14" x14ac:dyDescent="0.2">
      <c r="A1930" s="3" t="s">
        <v>198</v>
      </c>
      <c r="B1930" s="3" t="s">
        <v>205</v>
      </c>
      <c r="C1930" s="5" t="str">
        <f ca="1">TRIM(Table1[[#This Row],[Location]])</f>
        <v>Taman Sepakat Indah 2</v>
      </c>
      <c r="D1930" s="3" t="s">
        <v>531</v>
      </c>
      <c r="E1930" s="3" t="s">
        <v>4</v>
      </c>
      <c r="F1930" s="8" t="s">
        <v>47</v>
      </c>
      <c r="I1930" s="11">
        <v>147</v>
      </c>
      <c r="J1930" s="106">
        <f t="shared" si="135"/>
        <v>1582.29477</v>
      </c>
      <c r="K1930" s="50">
        <v>0</v>
      </c>
      <c r="L1930" s="50">
        <v>0</v>
      </c>
      <c r="M1930" s="50">
        <v>14.965986394557824</v>
      </c>
      <c r="N1930" s="51">
        <f t="shared" si="134"/>
        <v>1.3903869781917171</v>
      </c>
    </row>
    <row r="1931" spans="1:14" x14ac:dyDescent="0.2">
      <c r="A1931" s="3" t="s">
        <v>198</v>
      </c>
      <c r="B1931" s="3" t="s">
        <v>205</v>
      </c>
      <c r="C1931" s="5" t="str">
        <f ca="1">TRIM(Table1[[#This Row],[Location]])</f>
        <v>Taman Seraya</v>
      </c>
      <c r="D1931" s="3" t="s">
        <v>531</v>
      </c>
      <c r="E1931" s="3" t="s">
        <v>4</v>
      </c>
      <c r="F1931" s="8" t="s">
        <v>47</v>
      </c>
      <c r="I1931" s="11">
        <v>130</v>
      </c>
      <c r="J1931" s="106">
        <f t="shared" si="135"/>
        <v>1399.3082999999999</v>
      </c>
      <c r="K1931" s="50">
        <v>0</v>
      </c>
      <c r="L1931" s="50">
        <v>0</v>
      </c>
      <c r="M1931" s="50">
        <v>23.76923769231</v>
      </c>
      <c r="N1931" s="51">
        <f t="shared" si="134"/>
        <v>2.2082365771058816</v>
      </c>
    </row>
    <row r="1932" spans="1:14" x14ac:dyDescent="0.2">
      <c r="A1932" s="3" t="s">
        <v>198</v>
      </c>
      <c r="B1932" s="3" t="s">
        <v>205</v>
      </c>
      <c r="C1932" s="5" t="str">
        <f ca="1">TRIM(Table1[[#This Row],[Location]])</f>
        <v>Taman Seraya</v>
      </c>
      <c r="D1932" s="3" t="s">
        <v>531</v>
      </c>
      <c r="E1932" s="3" t="s">
        <v>4</v>
      </c>
      <c r="F1932" s="8" t="s">
        <v>47</v>
      </c>
      <c r="I1932" s="11">
        <v>113</v>
      </c>
      <c r="J1932" s="106">
        <f t="shared" si="135"/>
        <v>1216.3218299999999</v>
      </c>
      <c r="K1932" s="50">
        <v>0</v>
      </c>
      <c r="L1932" s="50">
        <v>0</v>
      </c>
      <c r="M1932" s="50">
        <v>24.336283185847002</v>
      </c>
      <c r="N1932" s="51">
        <f t="shared" si="134"/>
        <v>2.260916878254815</v>
      </c>
    </row>
    <row r="1933" spans="1:14" x14ac:dyDescent="0.2">
      <c r="A1933" s="3" t="s">
        <v>198</v>
      </c>
      <c r="B1933" s="3" t="s">
        <v>205</v>
      </c>
      <c r="C1933" s="5" t="str">
        <f ca="1">TRIM(Table1[[#This Row],[Location]])</f>
        <v>Taman Villa Tropika</v>
      </c>
      <c r="D1933" s="3" t="s">
        <v>531</v>
      </c>
      <c r="E1933" s="3" t="s">
        <v>4</v>
      </c>
      <c r="F1933" s="8" t="s">
        <v>47</v>
      </c>
      <c r="I1933" s="11">
        <v>122.35</v>
      </c>
      <c r="J1933" s="106">
        <f t="shared" si="135"/>
        <v>1316.9643884999998</v>
      </c>
      <c r="K1933" s="50">
        <v>0</v>
      </c>
      <c r="L1933" s="50">
        <v>0</v>
      </c>
      <c r="M1933" s="50">
        <v>3.8132472915000002</v>
      </c>
      <c r="N1933" s="51">
        <f t="shared" si="134"/>
        <v>0.35426260848762997</v>
      </c>
    </row>
    <row r="1934" spans="1:14" x14ac:dyDescent="0.2">
      <c r="A1934" s="3" t="s">
        <v>198</v>
      </c>
      <c r="B1934" s="3" t="s">
        <v>205</v>
      </c>
      <c r="C1934" s="5" t="str">
        <f ca="1">TRIM(Table1[[#This Row],[Location]])</f>
        <v>Bandar Bukit Mahkota</v>
      </c>
      <c r="D1934" s="3" t="s">
        <v>532</v>
      </c>
      <c r="E1934" s="3" t="s">
        <v>4</v>
      </c>
      <c r="F1934" s="8" t="s">
        <v>47</v>
      </c>
      <c r="I1934" s="11">
        <v>128</v>
      </c>
      <c r="J1934" s="106">
        <f t="shared" si="135"/>
        <v>1377.7804799999999</v>
      </c>
      <c r="K1934" s="50">
        <v>0</v>
      </c>
      <c r="L1934" s="50">
        <v>0</v>
      </c>
      <c r="M1934" s="50">
        <v>2.3125</v>
      </c>
      <c r="N1934" s="51">
        <f t="shared" si="134"/>
        <v>0.21483848790865764</v>
      </c>
    </row>
    <row r="1935" spans="1:14" x14ac:dyDescent="0.2">
      <c r="A1935" s="3" t="s">
        <v>198</v>
      </c>
      <c r="B1935" s="3" t="s">
        <v>205</v>
      </c>
      <c r="C1935" s="5" t="str">
        <f ca="1">TRIM(Table1[[#This Row],[Location]])</f>
        <v>Bandar Damai Perdana</v>
      </c>
      <c r="D1935" s="3" t="s">
        <v>532</v>
      </c>
      <c r="E1935" s="3" t="s">
        <v>4</v>
      </c>
      <c r="F1935" s="8" t="s">
        <v>47</v>
      </c>
      <c r="I1935" s="11">
        <v>135.19999999999999</v>
      </c>
      <c r="J1935" s="106">
        <f t="shared" si="135"/>
        <v>1455.2806319999997</v>
      </c>
      <c r="K1935" s="50">
        <v>19.230769230769234</v>
      </c>
      <c r="L1935" s="50">
        <v>24.408284023668642</v>
      </c>
      <c r="M1935" s="50">
        <f>AVERAGE(K1935,L1935)</f>
        <v>21.819526627218938</v>
      </c>
      <c r="N1935" s="51">
        <f t="shared" si="134"/>
        <v>2.0271023167456907</v>
      </c>
    </row>
    <row r="1936" spans="1:14" x14ac:dyDescent="0.2">
      <c r="A1936" s="3" t="s">
        <v>198</v>
      </c>
      <c r="B1936" s="3" t="s">
        <v>205</v>
      </c>
      <c r="C1936" s="5" t="str">
        <f ca="1">TRIM(Table1[[#This Row],[Location]])</f>
        <v>Bandar Puteri Bangi</v>
      </c>
      <c r="D1936" s="3" t="s">
        <v>532</v>
      </c>
      <c r="E1936" s="3" t="s">
        <v>4</v>
      </c>
      <c r="F1936" s="8" t="s">
        <v>47</v>
      </c>
      <c r="I1936" s="11">
        <v>165.95</v>
      </c>
      <c r="J1936" s="106">
        <f t="shared" si="135"/>
        <v>1786.2708644999998</v>
      </c>
      <c r="K1936" s="50">
        <v>0</v>
      </c>
      <c r="L1936" s="50">
        <v>0</v>
      </c>
      <c r="M1936" s="50">
        <v>15.667369689665563</v>
      </c>
      <c r="N1936" s="51">
        <f t="shared" si="134"/>
        <v>1.4555476815713231</v>
      </c>
    </row>
    <row r="1937" spans="1:14" x14ac:dyDescent="0.2">
      <c r="A1937" s="3" t="s">
        <v>198</v>
      </c>
      <c r="B1937" s="3" t="s">
        <v>205</v>
      </c>
      <c r="C1937" s="5" t="str">
        <f ca="1">TRIM(Table1[[#This Row],[Location]])</f>
        <v>Saujana Impian</v>
      </c>
      <c r="D1937" s="3" t="s">
        <v>532</v>
      </c>
      <c r="E1937" s="3" t="s">
        <v>4</v>
      </c>
      <c r="F1937" s="8" t="s">
        <v>47</v>
      </c>
      <c r="I1937" s="11">
        <v>142.44</v>
      </c>
      <c r="J1937" s="106">
        <f t="shared" si="135"/>
        <v>1533.2113403999999</v>
      </c>
      <c r="K1937" s="50">
        <v>0</v>
      </c>
      <c r="L1937" s="50">
        <v>0</v>
      </c>
      <c r="M1937" s="50">
        <v>18.643246279134999</v>
      </c>
      <c r="N1937" s="51">
        <f t="shared" si="134"/>
        <v>1.7320159309483552</v>
      </c>
    </row>
    <row r="1938" spans="1:14" x14ac:dyDescent="0.2">
      <c r="A1938" s="3" t="s">
        <v>198</v>
      </c>
      <c r="B1938" s="3" t="s">
        <v>205</v>
      </c>
      <c r="C1938" s="5" t="str">
        <f ca="1">TRIM(Table1[[#This Row],[Location]])</f>
        <v>Taman Cempaka</v>
      </c>
      <c r="D1938" s="3" t="s">
        <v>532</v>
      </c>
      <c r="E1938" s="3" t="s">
        <v>4</v>
      </c>
      <c r="F1938" s="8" t="s">
        <v>47</v>
      </c>
      <c r="I1938" s="11">
        <v>136.27500000000001</v>
      </c>
      <c r="J1938" s="106">
        <f t="shared" si="135"/>
        <v>1466.85183525</v>
      </c>
      <c r="K1938" s="50">
        <v>0</v>
      </c>
      <c r="L1938" s="50">
        <v>0</v>
      </c>
      <c r="M1938" s="50">
        <v>29.352412413942002</v>
      </c>
      <c r="N1938" s="51">
        <f t="shared" si="134"/>
        <v>2.7269309835600484</v>
      </c>
    </row>
    <row r="1939" spans="1:14" x14ac:dyDescent="0.2">
      <c r="A1939" s="3" t="s">
        <v>198</v>
      </c>
      <c r="B1939" s="3" t="s">
        <v>205</v>
      </c>
      <c r="C1939" s="5" t="str">
        <f ca="1">TRIM(Table1[[#This Row],[Location]])</f>
        <v>Taman Cheras Prima</v>
      </c>
      <c r="D1939" s="3" t="s">
        <v>532</v>
      </c>
      <c r="E1939" s="3" t="s">
        <v>4</v>
      </c>
      <c r="F1939" s="8" t="s">
        <v>47</v>
      </c>
      <c r="I1939" s="11">
        <v>133.96</v>
      </c>
      <c r="J1939" s="106">
        <f t="shared" si="135"/>
        <v>1441.9333836000001</v>
      </c>
      <c r="K1939" s="50">
        <v>0</v>
      </c>
      <c r="L1939" s="50">
        <v>0</v>
      </c>
      <c r="M1939" s="50">
        <v>2.9176171991639999</v>
      </c>
      <c r="N1939" s="51">
        <f t="shared" si="134"/>
        <v>0.27105576967121581</v>
      </c>
    </row>
    <row r="1940" spans="1:14" x14ac:dyDescent="0.2">
      <c r="A1940" s="3" t="s">
        <v>198</v>
      </c>
      <c r="B1940" s="3" t="s">
        <v>205</v>
      </c>
      <c r="C1940" s="5" t="str">
        <f ca="1">TRIM(Table1[[#This Row],[Location]])</f>
        <v>Taman Impian Ehsan</v>
      </c>
      <c r="D1940" s="3" t="s">
        <v>532</v>
      </c>
      <c r="E1940" s="3" t="s">
        <v>4</v>
      </c>
      <c r="F1940" s="8" t="s">
        <v>47</v>
      </c>
      <c r="I1940" s="11">
        <v>117</v>
      </c>
      <c r="J1940" s="106">
        <f t="shared" si="135"/>
        <v>1259.3774699999999</v>
      </c>
      <c r="K1940" s="50">
        <v>0</v>
      </c>
      <c r="L1940" s="50">
        <v>0</v>
      </c>
      <c r="M1940" s="50">
        <v>29.914529914529915</v>
      </c>
      <c r="N1940" s="51">
        <f t="shared" si="134"/>
        <v>2.7791534587398541</v>
      </c>
    </row>
    <row r="1941" spans="1:14" x14ac:dyDescent="0.2">
      <c r="A1941" s="3" t="s">
        <v>198</v>
      </c>
      <c r="B1941" s="3" t="s">
        <v>205</v>
      </c>
      <c r="C1941" s="5" t="str">
        <f ca="1">TRIM(Table1[[#This Row],[Location]])</f>
        <v>Taman Kajang Sentral</v>
      </c>
      <c r="D1941" s="3" t="s">
        <v>532</v>
      </c>
      <c r="E1941" s="3" t="s">
        <v>4</v>
      </c>
      <c r="F1941" s="8" t="s">
        <v>47</v>
      </c>
      <c r="I1941" s="11">
        <v>140</v>
      </c>
      <c r="J1941" s="106">
        <f t="shared" si="135"/>
        <v>1506.9473999999998</v>
      </c>
      <c r="K1941" s="50">
        <v>23.928571428571427</v>
      </c>
      <c r="L1941" s="50">
        <v>25.714285714285715</v>
      </c>
      <c r="M1941" s="50">
        <f>AVERAGE(K1941,L1941)</f>
        <v>24.821428571428569</v>
      </c>
      <c r="N1941" s="51">
        <f t="shared" si="134"/>
        <v>2.3059884030350126</v>
      </c>
    </row>
    <row r="1942" spans="1:14" x14ac:dyDescent="0.2">
      <c r="A1942" s="3" t="s">
        <v>198</v>
      </c>
      <c r="B1942" s="3" t="s">
        <v>205</v>
      </c>
      <c r="C1942" s="5" t="str">
        <f ca="1">TRIM(Table1[[#This Row],[Location]])</f>
        <v>Taman Melor Ampang</v>
      </c>
      <c r="D1942" s="3" t="s">
        <v>532</v>
      </c>
      <c r="E1942" s="3" t="s">
        <v>4</v>
      </c>
      <c r="F1942" s="8" t="s">
        <v>47</v>
      </c>
      <c r="I1942" s="11">
        <v>198.9</v>
      </c>
      <c r="J1942" s="106">
        <f t="shared" si="135"/>
        <v>2140.941699</v>
      </c>
      <c r="K1942" s="50">
        <v>21.116138763197586</v>
      </c>
      <c r="L1942" s="50">
        <v>21.292106586224232</v>
      </c>
      <c r="M1942" s="50">
        <f>AVERAGE(K1942,L1942)</f>
        <v>21.204122674710909</v>
      </c>
      <c r="N1942" s="51">
        <f t="shared" si="134"/>
        <v>1.9699293634008965</v>
      </c>
    </row>
    <row r="1943" spans="1:14" x14ac:dyDescent="0.2">
      <c r="A1943" s="3" t="s">
        <v>198</v>
      </c>
      <c r="B1943" s="3" t="s">
        <v>205</v>
      </c>
      <c r="C1943" s="5" t="str">
        <f ca="1">TRIM(Table1[[#This Row],[Location]])</f>
        <v>Taman Orkid</v>
      </c>
      <c r="D1943" s="3" t="s">
        <v>532</v>
      </c>
      <c r="E1943" s="3" t="s">
        <v>4</v>
      </c>
      <c r="F1943" s="8" t="s">
        <v>47</v>
      </c>
      <c r="I1943" s="11">
        <v>135</v>
      </c>
      <c r="J1943" s="106">
        <f t="shared" si="135"/>
        <v>1453.1278499999999</v>
      </c>
      <c r="K1943" s="50">
        <v>0</v>
      </c>
      <c r="L1943" s="50">
        <v>0</v>
      </c>
      <c r="M1943" s="50">
        <v>17.373737370000001</v>
      </c>
      <c r="N1943" s="51">
        <f t="shared" si="134"/>
        <v>1.6140745798455951</v>
      </c>
    </row>
    <row r="1944" spans="1:14" x14ac:dyDescent="0.2">
      <c r="A1944" s="3" t="s">
        <v>198</v>
      </c>
      <c r="B1944" s="3" t="s">
        <v>205</v>
      </c>
      <c r="C1944" s="5" t="str">
        <f ca="1">TRIM(Table1[[#This Row],[Location]])</f>
        <v>Taman Pelangi Semenyih 1 &amp; 2</v>
      </c>
      <c r="D1944" s="3" t="s">
        <v>532</v>
      </c>
      <c r="E1944" s="3" t="s">
        <v>4</v>
      </c>
      <c r="F1944" s="8" t="s">
        <v>47</v>
      </c>
      <c r="I1944" s="11">
        <v>148.41</v>
      </c>
      <c r="J1944" s="106">
        <f t="shared" si="135"/>
        <v>1597.4718830999998</v>
      </c>
      <c r="K1944" s="50">
        <v>15.497607977899063</v>
      </c>
      <c r="L1944" s="50">
        <v>17.519035105451117</v>
      </c>
      <c r="M1944" s="50">
        <f>AVERAGE(K1944,L1944)</f>
        <v>16.508321541675091</v>
      </c>
      <c r="N1944" s="51">
        <f t="shared" si="134"/>
        <v>1.5336747407236311</v>
      </c>
    </row>
    <row r="1945" spans="1:14" x14ac:dyDescent="0.2">
      <c r="A1945" s="3" t="s">
        <v>198</v>
      </c>
      <c r="B1945" s="3" t="s">
        <v>205</v>
      </c>
      <c r="C1945" s="5" t="str">
        <f ca="1">TRIM(Table1[[#This Row],[Location]])</f>
        <v>Taman Prima Saujana</v>
      </c>
      <c r="D1945" s="3" t="s">
        <v>532</v>
      </c>
      <c r="E1945" s="3" t="s">
        <v>4</v>
      </c>
      <c r="F1945" s="8" t="s">
        <v>47</v>
      </c>
      <c r="I1945" s="11">
        <v>118</v>
      </c>
      <c r="J1945" s="106">
        <f t="shared" si="135"/>
        <v>1270.1413799999998</v>
      </c>
      <c r="K1945" s="50">
        <v>0</v>
      </c>
      <c r="L1945" s="50">
        <v>0</v>
      </c>
      <c r="M1945" s="50">
        <v>16.525423728813561</v>
      </c>
      <c r="N1945" s="51">
        <f t="shared" si="134"/>
        <v>1.5352635874370406</v>
      </c>
    </row>
    <row r="1946" spans="1:14" x14ac:dyDescent="0.2">
      <c r="A1946" s="3" t="s">
        <v>198</v>
      </c>
      <c r="B1946" s="3" t="s">
        <v>205</v>
      </c>
      <c r="C1946" s="5" t="str">
        <f ca="1">TRIM(Table1[[#This Row],[Location]])</f>
        <v>Taman Semenyih Sentral</v>
      </c>
      <c r="D1946" s="3" t="s">
        <v>532</v>
      </c>
      <c r="E1946" s="3" t="s">
        <v>4</v>
      </c>
      <c r="F1946" s="8" t="s">
        <v>47</v>
      </c>
      <c r="I1946" s="11">
        <v>153</v>
      </c>
      <c r="J1946" s="106">
        <f t="shared" si="135"/>
        <v>1646.8782299999998</v>
      </c>
      <c r="K1946" s="50">
        <v>19.607843137254903</v>
      </c>
      <c r="L1946" s="50">
        <v>26.143790849673202</v>
      </c>
      <c r="M1946" s="50">
        <f>AVERAGE(K1946,L1946)</f>
        <v>22.875816993464053</v>
      </c>
      <c r="N1946" s="51">
        <f t="shared" si="134"/>
        <v>2.1252349978598883</v>
      </c>
    </row>
    <row r="1947" spans="1:14" x14ac:dyDescent="0.2">
      <c r="A1947" s="3" t="s">
        <v>198</v>
      </c>
      <c r="B1947" s="3" t="s">
        <v>205</v>
      </c>
      <c r="C1947" s="5" t="str">
        <f ca="1">TRIM(Table1[[#This Row],[Location]])</f>
        <v>Taman Sentosa Villa</v>
      </c>
      <c r="D1947" s="3" t="s">
        <v>532</v>
      </c>
      <c r="E1947" s="3" t="s">
        <v>4</v>
      </c>
      <c r="F1947" s="8" t="s">
        <v>47</v>
      </c>
      <c r="I1947" s="11">
        <v>149</v>
      </c>
      <c r="J1947" s="106">
        <f t="shared" si="135"/>
        <v>1603.82259</v>
      </c>
      <c r="K1947" s="50">
        <v>0</v>
      </c>
      <c r="L1947" s="50">
        <v>0</v>
      </c>
      <c r="M1947" s="50">
        <v>21.47651671141</v>
      </c>
      <c r="N1947" s="51">
        <f t="shared" si="134"/>
        <v>1.9952356219780936</v>
      </c>
    </row>
    <row r="1948" spans="1:14" x14ac:dyDescent="0.2">
      <c r="A1948" s="3" t="s">
        <v>198</v>
      </c>
      <c r="B1948" s="3" t="s">
        <v>205</v>
      </c>
      <c r="C1948" s="5" t="str">
        <f ca="1">TRIM(Table1[[#This Row],[Location]])</f>
        <v>Taman Sri Melor (Bandar Baru Bangi)</v>
      </c>
      <c r="D1948" s="3" t="s">
        <v>532</v>
      </c>
      <c r="E1948" s="3" t="s">
        <v>4</v>
      </c>
      <c r="F1948" s="8" t="s">
        <v>47</v>
      </c>
      <c r="I1948" s="11">
        <v>102.285</v>
      </c>
      <c r="J1948" s="106">
        <f t="shared" si="135"/>
        <v>1100.9865343499998</v>
      </c>
      <c r="K1948" s="50">
        <v>0</v>
      </c>
      <c r="L1948" s="50">
        <v>0</v>
      </c>
      <c r="M1948" s="50">
        <v>26.885662693758</v>
      </c>
      <c r="N1948" s="51">
        <f t="shared" si="134"/>
        <v>2.4977622138591031</v>
      </c>
    </row>
    <row r="1949" spans="1:14" x14ac:dyDescent="0.2">
      <c r="A1949" s="3" t="s">
        <v>198</v>
      </c>
      <c r="B1949" s="3" t="s">
        <v>205</v>
      </c>
      <c r="C1949" s="5" t="str">
        <f ca="1">TRIM(Table1[[#This Row],[Location]])</f>
        <v>Taman Sri Tanjung (Semenyih)</v>
      </c>
      <c r="D1949" s="3" t="s">
        <v>532</v>
      </c>
      <c r="E1949" s="3" t="s">
        <v>4</v>
      </c>
      <c r="F1949" s="8" t="s">
        <v>47</v>
      </c>
      <c r="I1949" s="11">
        <v>107.7</v>
      </c>
      <c r="J1949" s="106">
        <f t="shared" si="135"/>
        <v>1159.273107</v>
      </c>
      <c r="K1949" s="50">
        <v>0</v>
      </c>
      <c r="L1949" s="50">
        <v>0</v>
      </c>
      <c r="M1949" s="50">
        <v>2.4271123491179001</v>
      </c>
      <c r="N1949" s="51">
        <f t="shared" si="134"/>
        <v>0.22548633386764091</v>
      </c>
    </row>
    <row r="1950" spans="1:14" x14ac:dyDescent="0.2">
      <c r="A1950" s="3" t="s">
        <v>198</v>
      </c>
      <c r="B1950" s="3" t="s">
        <v>205</v>
      </c>
      <c r="C1950" s="5" t="str">
        <f ca="1">TRIM(Table1[[#This Row],[Location]])</f>
        <v>Taman TTDI</v>
      </c>
      <c r="D1950" s="3" t="s">
        <v>532</v>
      </c>
      <c r="E1950" s="3" t="s">
        <v>4</v>
      </c>
      <c r="F1950" s="8" t="s">
        <v>47</v>
      </c>
      <c r="I1950" s="11">
        <v>164</v>
      </c>
      <c r="J1950" s="106">
        <f t="shared" si="135"/>
        <v>1765.2812399999998</v>
      </c>
      <c r="K1950" s="50">
        <v>24.390243902439025</v>
      </c>
      <c r="L1950" s="50">
        <v>33.536585365853661</v>
      </c>
      <c r="M1950" s="50">
        <f>AVERAGE(K1950,L1950)</f>
        <v>28.963414634146343</v>
      </c>
      <c r="N1950" s="51">
        <f t="shared" si="134"/>
        <v>2.6907918722903728</v>
      </c>
    </row>
    <row r="1951" spans="1:14" x14ac:dyDescent="0.2">
      <c r="A1951" s="3" t="s">
        <v>198</v>
      </c>
      <c r="B1951" s="3" t="s">
        <v>205</v>
      </c>
      <c r="C1951" s="5" t="str">
        <f ca="1">TRIM(Table1[[#This Row],[Location]])</f>
        <v>Taman Universiti Bangi</v>
      </c>
      <c r="D1951" s="3" t="s">
        <v>532</v>
      </c>
      <c r="E1951" s="3" t="s">
        <v>4</v>
      </c>
      <c r="F1951" s="8" t="s">
        <v>47</v>
      </c>
      <c r="I1951" s="11">
        <v>141.59</v>
      </c>
      <c r="J1951" s="106">
        <f t="shared" si="135"/>
        <v>1524.0620168999999</v>
      </c>
      <c r="K1951" s="50">
        <v>0</v>
      </c>
      <c r="L1951" s="50">
        <v>0</v>
      </c>
      <c r="M1951" s="50">
        <v>14.125291334133767</v>
      </c>
      <c r="N1951" s="51">
        <f t="shared" si="134"/>
        <v>1.312283775781433</v>
      </c>
    </row>
    <row r="1952" spans="1:14" x14ac:dyDescent="0.2">
      <c r="A1952" s="3" t="s">
        <v>198</v>
      </c>
      <c r="B1952" s="3" t="s">
        <v>206</v>
      </c>
      <c r="C1952" s="6" t="str">
        <f ca="1">TRIM(Table1[[#This Row],[Location]])</f>
        <v>Bandar Sungai Buaya</v>
      </c>
      <c r="D1952" s="3" t="s">
        <v>531</v>
      </c>
      <c r="E1952" s="3" t="s">
        <v>4</v>
      </c>
      <c r="F1952" s="8" t="s">
        <v>47</v>
      </c>
      <c r="I1952" s="19">
        <v>126</v>
      </c>
      <c r="J1952" s="106">
        <f t="shared" si="135"/>
        <v>1356.2526599999999</v>
      </c>
      <c r="K1952" s="50">
        <v>0</v>
      </c>
      <c r="L1952" s="50">
        <v>0</v>
      </c>
      <c r="M1952" s="50">
        <f>1968/126</f>
        <v>15.619047619047619</v>
      </c>
      <c r="N1952" s="51">
        <f t="shared" si="134"/>
        <v>1.4510584099673556</v>
      </c>
    </row>
    <row r="1953" spans="1:14" x14ac:dyDescent="0.2">
      <c r="A1953" s="3" t="s">
        <v>198</v>
      </c>
      <c r="B1953" s="3" t="s">
        <v>206</v>
      </c>
      <c r="C1953" s="6" t="str">
        <f ca="1">TRIM(Table1[[#This Row],[Location]])</f>
        <v>Bandar Utama Batang Kali</v>
      </c>
      <c r="D1953" s="3" t="s">
        <v>531</v>
      </c>
      <c r="E1953" s="3" t="s">
        <v>4</v>
      </c>
      <c r="F1953" s="8" t="s">
        <v>47</v>
      </c>
      <c r="I1953" s="19">
        <v>169</v>
      </c>
      <c r="J1953" s="106">
        <f t="shared" si="135"/>
        <v>1819.10079</v>
      </c>
      <c r="K1953" s="50">
        <f>2900/169</f>
        <v>17.159763313609467</v>
      </c>
      <c r="L1953" s="50">
        <f>3200/169</f>
        <v>18.934911242603551</v>
      </c>
      <c r="M1953" s="50">
        <f>AVERAGE(K1953,L1953)</f>
        <v>18.047337278106511</v>
      </c>
      <c r="N1953" s="51">
        <f t="shared" si="134"/>
        <v>1.6766541196133846</v>
      </c>
    </row>
    <row r="1954" spans="1:14" x14ac:dyDescent="0.2">
      <c r="A1954" s="3" t="s">
        <v>198</v>
      </c>
      <c r="B1954" s="3" t="s">
        <v>206</v>
      </c>
      <c r="C1954" s="6" t="str">
        <f ca="1">TRIM(Table1[[#This Row],[Location]])</f>
        <v>Bandar Utama Batang Kali</v>
      </c>
      <c r="D1954" s="3" t="s">
        <v>531</v>
      </c>
      <c r="E1954" s="3" t="s">
        <v>4</v>
      </c>
      <c r="F1954" s="8" t="s">
        <v>47</v>
      </c>
      <c r="I1954" s="19">
        <v>286</v>
      </c>
      <c r="J1954" s="106">
        <f t="shared" si="135"/>
        <v>3078.4782599999999</v>
      </c>
      <c r="K1954" s="50">
        <v>5.244755244755245</v>
      </c>
      <c r="L1954" s="50">
        <f>2200/286</f>
        <v>7.6923076923076925</v>
      </c>
      <c r="M1954" s="50">
        <f>AVERAGE(K1954,L1954)</f>
        <v>6.4685314685314683</v>
      </c>
      <c r="N1954" s="51">
        <f t="shared" si="134"/>
        <v>0.60094681932491645</v>
      </c>
    </row>
    <row r="1955" spans="1:14" x14ac:dyDescent="0.2">
      <c r="A1955" s="3" t="s">
        <v>198</v>
      </c>
      <c r="B1955" s="3" t="s">
        <v>206</v>
      </c>
      <c r="C1955" s="6" t="str">
        <f ca="1">TRIM(Table1[[#This Row],[Location]])</f>
        <v>Bukit Beruntung</v>
      </c>
      <c r="D1955" s="3" t="s">
        <v>531</v>
      </c>
      <c r="E1955" s="3" t="s">
        <v>4</v>
      </c>
      <c r="F1955" s="8" t="s">
        <v>47</v>
      </c>
      <c r="I1955" s="19">
        <v>125</v>
      </c>
      <c r="J1955" s="106">
        <f t="shared" si="135"/>
        <v>1345.48875</v>
      </c>
      <c r="K1955" s="50">
        <v>0</v>
      </c>
      <c r="L1955" s="50">
        <v>0</v>
      </c>
      <c r="M1955" s="50">
        <v>9.6</v>
      </c>
      <c r="N1955" s="51">
        <f t="shared" si="134"/>
        <v>0.89187004710188689</v>
      </c>
    </row>
    <row r="1956" spans="1:14" x14ac:dyDescent="0.2">
      <c r="A1956" s="3" t="s">
        <v>198</v>
      </c>
      <c r="B1956" s="3" t="s">
        <v>206</v>
      </c>
      <c r="C1956" s="6" t="str">
        <f ca="1">TRIM(Table1[[#This Row],[Location]])</f>
        <v>Bukit Beruntung</v>
      </c>
      <c r="D1956" s="3" t="s">
        <v>531</v>
      </c>
      <c r="E1956" s="3" t="s">
        <v>4</v>
      </c>
      <c r="F1956" s="8" t="s">
        <v>47</v>
      </c>
      <c r="I1956" s="19">
        <v>142</v>
      </c>
      <c r="J1956" s="106">
        <f t="shared" si="135"/>
        <v>1528.4752199999998</v>
      </c>
      <c r="K1956" s="50">
        <v>0</v>
      </c>
      <c r="L1956" s="50">
        <v>0</v>
      </c>
      <c r="M1956" s="50">
        <v>18.83828169141</v>
      </c>
      <c r="N1956" s="51">
        <f t="shared" si="134"/>
        <v>1.7501353311912968</v>
      </c>
    </row>
    <row r="1957" spans="1:14" x14ac:dyDescent="0.2">
      <c r="A1957" s="3" t="s">
        <v>198</v>
      </c>
      <c r="B1957" s="3" t="s">
        <v>206</v>
      </c>
      <c r="C1957" s="5" t="str">
        <f ca="1">TRIM(Table1[[#This Row],[Location]])</f>
        <v>Bukit Sentosa</v>
      </c>
      <c r="D1957" s="3" t="s">
        <v>532</v>
      </c>
      <c r="E1957" s="3" t="s">
        <v>4</v>
      </c>
      <c r="F1957" s="8" t="s">
        <v>47</v>
      </c>
      <c r="I1957" s="12">
        <v>187</v>
      </c>
      <c r="J1957" s="106">
        <f t="shared" si="135"/>
        <v>2012.8511699999999</v>
      </c>
      <c r="K1957" s="50">
        <v>0</v>
      </c>
      <c r="L1957" s="50">
        <v>0</v>
      </c>
      <c r="M1957" s="50">
        <v>17.112299465246</v>
      </c>
      <c r="N1957" s="51">
        <f t="shared" si="134"/>
        <v>1.5897861802177651</v>
      </c>
    </row>
    <row r="1958" spans="1:14" x14ac:dyDescent="0.2">
      <c r="A1958" s="3" t="s">
        <v>198</v>
      </c>
      <c r="B1958" s="3" t="s">
        <v>206</v>
      </c>
      <c r="C1958" s="6" t="str">
        <f ca="1">TRIM(Table1[[#This Row],[Location]])</f>
        <v>Pekan Kerling</v>
      </c>
      <c r="D1958" s="3" t="s">
        <v>532</v>
      </c>
      <c r="E1958" s="3" t="s">
        <v>4</v>
      </c>
      <c r="F1958" s="8" t="s">
        <v>47</v>
      </c>
      <c r="I1958" s="19">
        <v>187</v>
      </c>
      <c r="J1958" s="106">
        <f t="shared" si="135"/>
        <v>2012.8511699999999</v>
      </c>
      <c r="K1958" s="50">
        <v>0</v>
      </c>
      <c r="L1958" s="50">
        <v>0</v>
      </c>
      <c r="M1958" s="50">
        <v>6.9518716577540998</v>
      </c>
      <c r="N1958" s="51">
        <f t="shared" si="134"/>
        <v>0.64585063571327306</v>
      </c>
    </row>
    <row r="1959" spans="1:14" x14ac:dyDescent="0.2">
      <c r="A1959" s="3" t="s">
        <v>198</v>
      </c>
      <c r="B1959" s="3" t="s">
        <v>206</v>
      </c>
      <c r="C1959" s="6" t="str">
        <f ca="1">TRIM(Table1[[#This Row],[Location]])</f>
        <v>Taman Antara Gapi</v>
      </c>
      <c r="D1959" s="3" t="s">
        <v>532</v>
      </c>
      <c r="E1959" s="3" t="s">
        <v>4</v>
      </c>
      <c r="F1959" s="8" t="s">
        <v>47</v>
      </c>
      <c r="I1959" s="19">
        <v>130</v>
      </c>
      <c r="J1959" s="106">
        <f t="shared" si="135"/>
        <v>1399.3082999999999</v>
      </c>
      <c r="K1959" s="50">
        <v>0</v>
      </c>
      <c r="L1959" s="50">
        <v>0</v>
      </c>
      <c r="M1959" s="50">
        <v>19.237692376919998</v>
      </c>
      <c r="N1959" s="51">
        <f t="shared" si="134"/>
        <v>1.7872418339932552</v>
      </c>
    </row>
    <row r="1960" spans="1:14" x14ac:dyDescent="0.2">
      <c r="A1960" s="3" t="s">
        <v>198</v>
      </c>
      <c r="B1960" s="3" t="s">
        <v>206</v>
      </c>
      <c r="C1960" s="5" t="str">
        <f ca="1">TRIM(Table1[[#This Row],[Location]])</f>
        <v>Taman Tempua Bistari</v>
      </c>
      <c r="D1960" s="3" t="s">
        <v>532</v>
      </c>
      <c r="E1960" s="3" t="s">
        <v>4</v>
      </c>
      <c r="F1960" s="8" t="s">
        <v>47</v>
      </c>
      <c r="I1960" s="12">
        <v>119</v>
      </c>
      <c r="J1960" s="106">
        <f t="shared" si="135"/>
        <v>1280.9052899999999</v>
      </c>
      <c r="K1960" s="50">
        <v>26.890756302521009</v>
      </c>
      <c r="L1960" s="50">
        <f>3500/119</f>
        <v>29.411764705882351</v>
      </c>
      <c r="M1960" s="50">
        <f>AVERAGE(K1960,L1960)</f>
        <v>28.15126050420168</v>
      </c>
      <c r="N1960" s="51">
        <f t="shared" si="134"/>
        <v>2.6153402116520668</v>
      </c>
    </row>
    <row r="1961" spans="1:14" x14ac:dyDescent="0.2">
      <c r="A1961" s="3" t="s">
        <v>198</v>
      </c>
      <c r="B1961" s="3" t="s">
        <v>206</v>
      </c>
      <c r="C1961" s="6" t="str">
        <f ca="1">TRIM(Table1[[#This Row],[Location]])</f>
        <v>Taman Weng Cheong</v>
      </c>
      <c r="D1961" s="3" t="s">
        <v>532</v>
      </c>
      <c r="E1961" s="3" t="s">
        <v>4</v>
      </c>
      <c r="F1961" s="8" t="s">
        <v>47</v>
      </c>
      <c r="I1961" s="19">
        <v>187</v>
      </c>
      <c r="J1961" s="106">
        <f t="shared" si="135"/>
        <v>2012.8511699999999</v>
      </c>
      <c r="K1961" s="50">
        <v>0</v>
      </c>
      <c r="L1961" s="50">
        <v>0</v>
      </c>
      <c r="M1961" s="50">
        <v>8.2139374331549995</v>
      </c>
      <c r="N1961" s="51">
        <f t="shared" si="134"/>
        <v>0.763100496395823</v>
      </c>
    </row>
    <row r="1962" spans="1:14" x14ac:dyDescent="0.2">
      <c r="A1962" s="3" t="s">
        <v>198</v>
      </c>
      <c r="B1962" s="3" t="s">
        <v>206</v>
      </c>
      <c r="C1962" s="4" t="str">
        <f ca="1">TRIM(Table1[[#This Row],[Location]])</f>
        <v>Kerling</v>
      </c>
      <c r="D1962" s="3" t="s">
        <v>533</v>
      </c>
      <c r="E1962" s="3" t="s">
        <v>4</v>
      </c>
      <c r="F1962" s="8" t="s">
        <v>47</v>
      </c>
      <c r="I1962" s="12">
        <v>274</v>
      </c>
      <c r="J1962" s="106">
        <f t="shared" si="135"/>
        <v>2949.3113399999997</v>
      </c>
      <c r="K1962" s="50">
        <v>0</v>
      </c>
      <c r="L1962" s="50">
        <v>0</v>
      </c>
      <c r="M1962" s="50">
        <f>15/I1846</f>
        <v>0.10948905109489052</v>
      </c>
      <c r="N1962" s="51">
        <f t="shared" si="134"/>
        <v>1.0171875537202177E-2</v>
      </c>
    </row>
    <row r="1963" spans="1:14" x14ac:dyDescent="0.2">
      <c r="A1963" s="3" t="s">
        <v>198</v>
      </c>
      <c r="B1963" s="3" t="s">
        <v>206</v>
      </c>
      <c r="C1963" s="41" t="str">
        <f ca="1">TRIM(Table1[[#This Row],[Location]])</f>
        <v>Econsave Batang Kali</v>
      </c>
      <c r="E1963" s="3" t="s">
        <v>5</v>
      </c>
      <c r="F1963" s="44" t="s">
        <v>47</v>
      </c>
      <c r="G1963" s="104"/>
      <c r="H1963" s="42"/>
      <c r="I1963" s="9">
        <v>44</v>
      </c>
      <c r="J1963" s="106">
        <f t="shared" si="135"/>
        <v>473.61203999999998</v>
      </c>
      <c r="K1963" s="50">
        <v>47.66</v>
      </c>
      <c r="L1963" s="50">
        <v>64.58</v>
      </c>
      <c r="M1963" s="50">
        <f t="shared" ref="M1963:M1968" si="136">AVERAGE(K1963,L1963)</f>
        <v>56.12</v>
      </c>
      <c r="N1963" s="51">
        <f t="shared" si="134"/>
        <v>5.2137236503497801</v>
      </c>
    </row>
    <row r="1964" spans="1:14" x14ac:dyDescent="0.2">
      <c r="A1964" s="3" t="s">
        <v>198</v>
      </c>
      <c r="B1964" s="3" t="s">
        <v>206</v>
      </c>
      <c r="C1964" s="41" t="str">
        <f ca="1">TRIM(Table1[[#This Row],[Location]])</f>
        <v>Econsave Batang Kali</v>
      </c>
      <c r="E1964" s="3" t="s">
        <v>5</v>
      </c>
      <c r="F1964" s="44" t="s">
        <v>47</v>
      </c>
      <c r="G1964" s="104"/>
      <c r="H1964" s="42"/>
      <c r="I1964" s="9">
        <v>123.5</v>
      </c>
      <c r="J1964" s="106">
        <f t="shared" si="135"/>
        <v>1329.3428849999998</v>
      </c>
      <c r="K1964" s="50">
        <v>17.16</v>
      </c>
      <c r="L1964" s="50">
        <v>23.72</v>
      </c>
      <c r="M1964" s="50">
        <f t="shared" si="136"/>
        <v>20.439999999999998</v>
      </c>
      <c r="N1964" s="51">
        <f t="shared" si="134"/>
        <v>1.8989399752877674</v>
      </c>
    </row>
    <row r="1965" spans="1:14" x14ac:dyDescent="0.2">
      <c r="A1965" s="3" t="s">
        <v>198</v>
      </c>
      <c r="B1965" s="3" t="s">
        <v>206</v>
      </c>
      <c r="C1965" s="41" t="str">
        <f ca="1">TRIM(Table1[[#This Row],[Location]])</f>
        <v>Econsave Batang Kali</v>
      </c>
      <c r="E1965" s="3" t="s">
        <v>5</v>
      </c>
      <c r="F1965" s="44" t="s">
        <v>47</v>
      </c>
      <c r="G1965" s="104"/>
      <c r="H1965" s="42"/>
      <c r="I1965" s="9">
        <v>313.5</v>
      </c>
      <c r="J1965" s="106">
        <f t="shared" si="135"/>
        <v>3374.4857849999999</v>
      </c>
      <c r="K1965" s="50">
        <v>12.09</v>
      </c>
      <c r="L1965" s="50">
        <v>20.76</v>
      </c>
      <c r="M1965" s="50">
        <f t="shared" si="136"/>
        <v>16.425000000000001</v>
      </c>
      <c r="N1965" s="51">
        <f t="shared" si="134"/>
        <v>1.5259339087133847</v>
      </c>
    </row>
    <row r="1966" spans="1:14" x14ac:dyDescent="0.2">
      <c r="A1966" s="3" t="s">
        <v>198</v>
      </c>
      <c r="B1966" s="3" t="s">
        <v>206</v>
      </c>
      <c r="C1966" s="41" t="str">
        <f ca="1">TRIM(Table1[[#This Row],[Location]])</f>
        <v>Tesco Bukit Beruntung</v>
      </c>
      <c r="E1966" s="3" t="s">
        <v>5</v>
      </c>
      <c r="F1966" s="44" t="s">
        <v>47</v>
      </c>
      <c r="G1966" s="104"/>
      <c r="H1966" s="42"/>
      <c r="I1966" s="9">
        <v>45.5</v>
      </c>
      <c r="J1966" s="106">
        <f t="shared" si="135"/>
        <v>489.75790499999994</v>
      </c>
      <c r="K1966" s="50">
        <v>75.680000000000007</v>
      </c>
      <c r="L1966" s="50">
        <v>105.68</v>
      </c>
      <c r="M1966" s="50">
        <f t="shared" si="136"/>
        <v>90.68</v>
      </c>
      <c r="N1966" s="51">
        <f t="shared" si="134"/>
        <v>8.4244558199165738</v>
      </c>
    </row>
    <row r="1967" spans="1:14" x14ac:dyDescent="0.2">
      <c r="A1967" s="3" t="s">
        <v>198</v>
      </c>
      <c r="B1967" s="3" t="s">
        <v>207</v>
      </c>
      <c r="C1967" s="41" t="str">
        <f ca="1">TRIM(Table1[[#This Row],[Location]])</f>
        <v>Wisma Kelana Brem - Menara 2</v>
      </c>
      <c r="E1967" s="3" t="s">
        <v>46</v>
      </c>
      <c r="F1967" s="44" t="s">
        <v>208</v>
      </c>
      <c r="G1967" s="45">
        <v>293</v>
      </c>
      <c r="H1967" s="45">
        <v>1060</v>
      </c>
      <c r="I1967" s="45">
        <f>AVERAGE(H1967,G1967)</f>
        <v>676.5</v>
      </c>
      <c r="J1967" s="106">
        <f t="shared" si="135"/>
        <v>7281.7851149999997</v>
      </c>
      <c r="K1967" s="49">
        <v>29.06</v>
      </c>
      <c r="L1967" s="50">
        <v>36.159999999999997</v>
      </c>
      <c r="M1967" s="50">
        <f t="shared" si="136"/>
        <v>32.61</v>
      </c>
      <c r="N1967" s="51">
        <f t="shared" si="134"/>
        <v>3.0295710662492219</v>
      </c>
    </row>
    <row r="1968" spans="1:14" x14ac:dyDescent="0.2">
      <c r="A1968" s="3" t="s">
        <v>198</v>
      </c>
      <c r="B1968" s="3" t="s">
        <v>207</v>
      </c>
      <c r="C1968" s="41" t="str">
        <f ca="1">TRIM(Table1[[#This Row],[Location]])</f>
        <v>Kelana Centre Point - Block D</v>
      </c>
      <c r="E1968" s="3" t="s">
        <v>46</v>
      </c>
      <c r="F1968" s="44" t="s">
        <v>209</v>
      </c>
      <c r="G1968" s="45">
        <v>777</v>
      </c>
      <c r="H1968" s="45">
        <v>1079</v>
      </c>
      <c r="I1968" s="45">
        <f>AVERAGE(H1968,G1968)</f>
        <v>928</v>
      </c>
      <c r="J1968" s="106">
        <f t="shared" si="135"/>
        <v>9988.9084800000001</v>
      </c>
      <c r="K1968" s="49">
        <v>29.06</v>
      </c>
      <c r="L1968" s="50">
        <v>39.93</v>
      </c>
      <c r="M1968" s="50">
        <f t="shared" si="136"/>
        <v>34.494999999999997</v>
      </c>
      <c r="N1968" s="51">
        <f t="shared" si="134"/>
        <v>3.2046934661228734</v>
      </c>
    </row>
    <row r="1969" spans="1:14" x14ac:dyDescent="0.2">
      <c r="A1969" s="3" t="s">
        <v>198</v>
      </c>
      <c r="B1969" s="3" t="s">
        <v>207</v>
      </c>
      <c r="C1969" s="41" t="str">
        <f ca="1">TRIM(Table1[[#This Row],[Location]])</f>
        <v>Wisma MyKasih</v>
      </c>
      <c r="E1969" s="3" t="s">
        <v>46</v>
      </c>
      <c r="F1969" s="44" t="s">
        <v>210</v>
      </c>
      <c r="G1969" s="45">
        <v>255</v>
      </c>
      <c r="H1969" s="45">
        <v>376</v>
      </c>
      <c r="I1969" s="45">
        <f>AVERAGE(H1969,G1969)</f>
        <v>315.5</v>
      </c>
      <c r="J1969" s="106">
        <f t="shared" si="135"/>
        <v>3396.0136049999996</v>
      </c>
      <c r="K1969" s="51">
        <v>0</v>
      </c>
      <c r="L1969" s="50">
        <v>0</v>
      </c>
      <c r="M1969" s="49">
        <v>5.59</v>
      </c>
      <c r="N1969" s="51">
        <f t="shared" si="134"/>
        <v>0.51932849617703625</v>
      </c>
    </row>
    <row r="1970" spans="1:14" x14ac:dyDescent="0.2">
      <c r="A1970" s="3" t="s">
        <v>198</v>
      </c>
      <c r="B1970" s="3" t="s">
        <v>207</v>
      </c>
      <c r="C1970" s="41" t="str">
        <f ca="1">TRIM(Table1[[#This Row],[Location]])</f>
        <v>Dataran PHB - Blok A</v>
      </c>
      <c r="E1970" s="3" t="s">
        <v>46</v>
      </c>
      <c r="F1970" s="44" t="s">
        <v>211</v>
      </c>
      <c r="G1970" s="45">
        <v>94</v>
      </c>
      <c r="H1970" s="45">
        <v>1020</v>
      </c>
      <c r="I1970" s="45">
        <f>AVERAGE(H1970,G1970)</f>
        <v>557</v>
      </c>
      <c r="J1970" s="106">
        <f t="shared" si="135"/>
        <v>5995.4978699999992</v>
      </c>
      <c r="K1970" s="49">
        <v>32.29</v>
      </c>
      <c r="L1970" s="50">
        <v>58.13</v>
      </c>
      <c r="M1970" s="50">
        <f>AVERAGE(K1970,L1970)</f>
        <v>45.21</v>
      </c>
      <c r="N1970" s="51">
        <f t="shared" si="134"/>
        <v>4.2001505030704491</v>
      </c>
    </row>
    <row r="1971" spans="1:14" x14ac:dyDescent="0.2">
      <c r="A1971" s="3" t="s">
        <v>198</v>
      </c>
      <c r="B1971" s="3" t="s">
        <v>212</v>
      </c>
      <c r="C1971" s="6" t="str">
        <f ca="1">TRIM(Table1[[#This Row],[Location]])</f>
        <v>Bandar Botanic</v>
      </c>
      <c r="D1971" s="3" t="s">
        <v>532</v>
      </c>
      <c r="E1971" s="3" t="s">
        <v>4</v>
      </c>
      <c r="F1971" s="8" t="s">
        <v>47</v>
      </c>
      <c r="I1971" s="11">
        <v>153</v>
      </c>
      <c r="J1971" s="106">
        <f t="shared" si="135"/>
        <v>1646.8782299999998</v>
      </c>
      <c r="K1971" s="50">
        <v>32.679738562091501</v>
      </c>
      <c r="L1971" s="50">
        <v>45.751633986928105</v>
      </c>
      <c r="M1971" s="50">
        <f>AVERAGE(K1971:L1971)</f>
        <v>39.215686274509807</v>
      </c>
      <c r="N1971" s="51">
        <f t="shared" si="134"/>
        <v>3.6432599963312375</v>
      </c>
    </row>
    <row r="1972" spans="1:14" x14ac:dyDescent="0.2">
      <c r="A1972" s="3" t="s">
        <v>198</v>
      </c>
      <c r="B1972" s="3" t="s">
        <v>212</v>
      </c>
      <c r="C1972" s="5" t="str">
        <f ca="1">TRIM(Table1[[#This Row],[Location]])</f>
        <v>Bandar Bukit Raja</v>
      </c>
      <c r="D1972" s="3" t="s">
        <v>532</v>
      </c>
      <c r="E1972" s="3" t="s">
        <v>4</v>
      </c>
      <c r="F1972" s="8" t="s">
        <v>47</v>
      </c>
      <c r="I1972" s="13">
        <v>143</v>
      </c>
      <c r="J1972" s="106">
        <f t="shared" si="135"/>
        <v>1539.2391299999999</v>
      </c>
      <c r="K1972" s="50">
        <v>0</v>
      </c>
      <c r="L1972" s="50">
        <v>0</v>
      </c>
      <c r="M1972" s="50">
        <v>2.9792979210000001</v>
      </c>
      <c r="N1972" s="51">
        <f t="shared" si="134"/>
        <v>0.27678610178466917</v>
      </c>
    </row>
    <row r="1973" spans="1:14" x14ac:dyDescent="0.2">
      <c r="A1973" s="3" t="s">
        <v>198</v>
      </c>
      <c r="B1973" s="3" t="s">
        <v>212</v>
      </c>
      <c r="C1973" s="5" t="str">
        <f ca="1">TRIM(Table1[[#This Row],[Location]])</f>
        <v>Bandar Bukit Tinggi</v>
      </c>
      <c r="D1973" s="3" t="s">
        <v>532</v>
      </c>
      <c r="E1973" s="3" t="s">
        <v>4</v>
      </c>
      <c r="F1973" s="8" t="s">
        <v>47</v>
      </c>
      <c r="I1973" s="14">
        <v>134</v>
      </c>
      <c r="J1973" s="106">
        <f t="shared" si="135"/>
        <v>1442.36394</v>
      </c>
      <c r="K1973" s="50">
        <v>24.626865671641792</v>
      </c>
      <c r="L1973" s="50">
        <v>26.865671641791046</v>
      </c>
      <c r="M1973" s="50">
        <f>AVERAGE(K1973:L1973)</f>
        <v>25.746268656716417</v>
      </c>
      <c r="N1973" s="51">
        <f t="shared" si="134"/>
        <v>2.3919089416211983</v>
      </c>
    </row>
    <row r="1974" spans="1:14" x14ac:dyDescent="0.2">
      <c r="A1974" s="3" t="s">
        <v>198</v>
      </c>
      <c r="B1974" s="3" t="s">
        <v>212</v>
      </c>
      <c r="C1974" s="5" t="str">
        <f ca="1">TRIM(Table1[[#This Row],[Location]])</f>
        <v>Bandar Parkland</v>
      </c>
      <c r="D1974" s="3" t="s">
        <v>532</v>
      </c>
      <c r="E1974" s="3" t="s">
        <v>4</v>
      </c>
      <c r="F1974" s="8" t="s">
        <v>47</v>
      </c>
      <c r="I1974" s="11">
        <v>137</v>
      </c>
      <c r="J1974" s="106">
        <f t="shared" si="135"/>
        <v>1474.6556699999999</v>
      </c>
      <c r="K1974" s="50">
        <v>0</v>
      </c>
      <c r="L1974" s="50">
        <v>0</v>
      </c>
      <c r="M1974" s="50">
        <v>29.197829197800001</v>
      </c>
      <c r="N1974" s="51">
        <f t="shared" si="134"/>
        <v>2.7125697189494518</v>
      </c>
    </row>
    <row r="1975" spans="1:14" x14ac:dyDescent="0.2">
      <c r="A1975" s="3" t="s">
        <v>198</v>
      </c>
      <c r="B1975" s="3" t="s">
        <v>212</v>
      </c>
      <c r="C1975" s="4" t="str">
        <f ca="1">TRIM(Table1[[#This Row],[Location]])</f>
        <v>Bandar Puteri</v>
      </c>
      <c r="D1975" s="3" t="s">
        <v>532</v>
      </c>
      <c r="E1975" s="3" t="s">
        <v>4</v>
      </c>
      <c r="F1975" s="8" t="s">
        <v>47</v>
      </c>
      <c r="I1975" s="10">
        <v>130</v>
      </c>
      <c r="J1975" s="106">
        <f t="shared" si="135"/>
        <v>1399.3082999999999</v>
      </c>
      <c r="K1975" s="50">
        <v>0</v>
      </c>
      <c r="L1975" s="50">
        <v>0</v>
      </c>
      <c r="M1975" s="50">
        <v>2.7692376923799999</v>
      </c>
      <c r="N1975" s="51">
        <f t="shared" si="134"/>
        <v>0.25727084907700742</v>
      </c>
    </row>
    <row r="1976" spans="1:14" x14ac:dyDescent="0.2">
      <c r="A1976" s="3" t="s">
        <v>198</v>
      </c>
      <c r="B1976" s="3" t="s">
        <v>212</v>
      </c>
      <c r="C1976" s="6" t="str">
        <f ca="1">TRIM(Table1[[#This Row],[Location]])</f>
        <v>Bayu Perdana</v>
      </c>
      <c r="D1976" s="3" t="s">
        <v>532</v>
      </c>
      <c r="E1976" s="3" t="s">
        <v>4</v>
      </c>
      <c r="F1976" s="8" t="s">
        <v>47</v>
      </c>
      <c r="I1976" s="10">
        <v>130</v>
      </c>
      <c r="J1976" s="106">
        <f t="shared" si="135"/>
        <v>1399.3082999999999</v>
      </c>
      <c r="K1976" s="50">
        <v>20.76923076923077</v>
      </c>
      <c r="L1976" s="50">
        <v>21.53846153846154</v>
      </c>
      <c r="M1976" s="50">
        <f t="shared" ref="M1976:M1981" si="137">AVERAGE(K1976:L1976)</f>
        <v>21.153846153846153</v>
      </c>
      <c r="N1976" s="51">
        <f t="shared" si="134"/>
        <v>1.9652585172517538</v>
      </c>
    </row>
    <row r="1977" spans="1:14" x14ac:dyDescent="0.2">
      <c r="A1977" s="3" t="s">
        <v>198</v>
      </c>
      <c r="B1977" s="3" t="s">
        <v>212</v>
      </c>
      <c r="C1977" s="5" t="str">
        <f ca="1">TRIM(Table1[[#This Row],[Location]])</f>
        <v>Alam Avenue Seksyen 16</v>
      </c>
      <c r="D1977" s="3" t="s">
        <v>532</v>
      </c>
      <c r="E1977" s="3" t="s">
        <v>4</v>
      </c>
      <c r="F1977" s="8" t="s">
        <v>47</v>
      </c>
      <c r="I1977" s="15">
        <v>126</v>
      </c>
      <c r="J1977" s="106">
        <f t="shared" si="135"/>
        <v>1356.2526599999999</v>
      </c>
      <c r="K1977" s="50">
        <v>35.714285714285715</v>
      </c>
      <c r="L1977" s="50">
        <v>43.650793650793652</v>
      </c>
      <c r="M1977" s="50">
        <f t="shared" si="137"/>
        <v>39.682539682539684</v>
      </c>
      <c r="N1977" s="51">
        <f t="shared" si="134"/>
        <v>3.6866321391447046</v>
      </c>
    </row>
    <row r="1978" spans="1:14" x14ac:dyDescent="0.2">
      <c r="A1978" s="3" t="s">
        <v>198</v>
      </c>
      <c r="B1978" s="3" t="s">
        <v>212</v>
      </c>
      <c r="C1978" s="4" t="str">
        <f ca="1">TRIM(Table1[[#This Row],[Location]])</f>
        <v>Bandar Baru Klang</v>
      </c>
      <c r="D1978" s="3" t="s">
        <v>532</v>
      </c>
      <c r="E1978" s="3" t="s">
        <v>4</v>
      </c>
      <c r="F1978" s="8" t="s">
        <v>47</v>
      </c>
      <c r="I1978" s="12">
        <v>130</v>
      </c>
      <c r="J1978" s="106">
        <f t="shared" si="135"/>
        <v>1399.3082999999999</v>
      </c>
      <c r="K1978" s="50">
        <v>21.53846153846154</v>
      </c>
      <c r="L1978" s="50">
        <v>23.076923076923077</v>
      </c>
      <c r="M1978" s="50">
        <f t="shared" si="137"/>
        <v>22.307692307692307</v>
      </c>
      <c r="N1978" s="51">
        <f t="shared" si="134"/>
        <v>2.0724544363745769</v>
      </c>
    </row>
    <row r="1979" spans="1:14" x14ac:dyDescent="0.2">
      <c r="A1979" s="3" t="s">
        <v>198</v>
      </c>
      <c r="B1979" s="3" t="s">
        <v>212</v>
      </c>
      <c r="C1979" s="5" t="str">
        <f ca="1">TRIM(Table1[[#This Row],[Location]])</f>
        <v>Kota Kemuning</v>
      </c>
      <c r="D1979" s="3" t="s">
        <v>532</v>
      </c>
      <c r="E1979" s="3" t="s">
        <v>4</v>
      </c>
      <c r="F1979" s="8" t="s">
        <v>47</v>
      </c>
      <c r="I1979" s="16">
        <v>130</v>
      </c>
      <c r="J1979" s="106">
        <f t="shared" si="135"/>
        <v>1399.3082999999999</v>
      </c>
      <c r="K1979" s="50">
        <v>30.76923076923077</v>
      </c>
      <c r="L1979" s="50">
        <v>46.153846153846153</v>
      </c>
      <c r="M1979" s="50">
        <f t="shared" si="137"/>
        <v>38.46153846153846</v>
      </c>
      <c r="N1979" s="51">
        <f t="shared" si="134"/>
        <v>3.5731973040940979</v>
      </c>
    </row>
    <row r="1980" spans="1:14" x14ac:dyDescent="0.2">
      <c r="A1980" s="3" t="s">
        <v>198</v>
      </c>
      <c r="B1980" s="3" t="s">
        <v>212</v>
      </c>
      <c r="C1980" s="4" t="str">
        <f ca="1">TRIM(Table1[[#This Row],[Location]])</f>
        <v>Seksyen 25 Shah Alam (Sri Muda)</v>
      </c>
      <c r="D1980" s="3" t="s">
        <v>532</v>
      </c>
      <c r="E1980" s="3" t="s">
        <v>4</v>
      </c>
      <c r="F1980" s="8" t="s">
        <v>47</v>
      </c>
      <c r="I1980" s="17">
        <v>130</v>
      </c>
      <c r="J1980" s="106">
        <f t="shared" si="135"/>
        <v>1399.3082999999999</v>
      </c>
      <c r="K1980" s="50">
        <v>30.76923076923077</v>
      </c>
      <c r="L1980" s="50">
        <v>38.46153846153846</v>
      </c>
      <c r="M1980" s="50">
        <f t="shared" si="137"/>
        <v>34.615384615384613</v>
      </c>
      <c r="N1980" s="51">
        <f t="shared" si="134"/>
        <v>3.2158775736846881</v>
      </c>
    </row>
    <row r="1981" spans="1:14" x14ac:dyDescent="0.2">
      <c r="A1981" s="3" t="s">
        <v>198</v>
      </c>
      <c r="B1981" s="3" t="s">
        <v>212</v>
      </c>
      <c r="C1981" s="4" t="str">
        <f ca="1">TRIM(Table1[[#This Row],[Location]])</f>
        <v>Jalan Kapar</v>
      </c>
      <c r="D1981" s="3" t="s">
        <v>532</v>
      </c>
      <c r="E1981" s="3" t="s">
        <v>4</v>
      </c>
      <c r="F1981" s="8" t="s">
        <v>47</v>
      </c>
      <c r="I1981" s="17">
        <v>130</v>
      </c>
      <c r="J1981" s="106">
        <f t="shared" si="135"/>
        <v>1399.3082999999999</v>
      </c>
      <c r="K1981" s="50">
        <v>26.923076923076923</v>
      </c>
      <c r="L1981" s="50">
        <v>30</v>
      </c>
      <c r="M1981" s="50">
        <f t="shared" si="137"/>
        <v>28.46153846153846</v>
      </c>
      <c r="N1981" s="51">
        <f t="shared" si="134"/>
        <v>2.6441660050296325</v>
      </c>
    </row>
    <row r="1982" spans="1:14" x14ac:dyDescent="0.2">
      <c r="A1982" s="3" t="s">
        <v>198</v>
      </c>
      <c r="B1982" s="3" t="s">
        <v>212</v>
      </c>
      <c r="C1982" s="4" t="str">
        <f ca="1">TRIM(Table1[[#This Row],[Location]])</f>
        <v>Jalan Meru</v>
      </c>
      <c r="D1982" s="3" t="s">
        <v>532</v>
      </c>
      <c r="E1982" s="3" t="s">
        <v>4</v>
      </c>
      <c r="F1982" s="8" t="s">
        <v>47</v>
      </c>
      <c r="I1982" s="12">
        <v>130</v>
      </c>
      <c r="J1982" s="106">
        <f t="shared" si="135"/>
        <v>1399.3082999999999</v>
      </c>
      <c r="K1982" s="50">
        <v>30.76923076923077</v>
      </c>
      <c r="L1982" s="50">
        <v>40</v>
      </c>
      <c r="M1982" s="50">
        <f>AVERAGE(K1919:L1919)</f>
        <v>0</v>
      </c>
      <c r="N1982" s="51">
        <f t="shared" ref="N1982:N2045" si="138">M1982/10.7639</f>
        <v>0</v>
      </c>
    </row>
    <row r="1983" spans="1:14" x14ac:dyDescent="0.2">
      <c r="A1983" s="3" t="s">
        <v>198</v>
      </c>
      <c r="B1983" s="3" t="s">
        <v>212</v>
      </c>
      <c r="C1983" s="4" t="str">
        <f ca="1">TRIM(Table1[[#This Row],[Location]])</f>
        <v>Bandar Pelabuhan Klang</v>
      </c>
      <c r="D1983" s="3" t="s">
        <v>532</v>
      </c>
      <c r="E1983" s="3" t="s">
        <v>4</v>
      </c>
      <c r="F1983" s="8" t="s">
        <v>47</v>
      </c>
      <c r="I1983" s="12">
        <v>148</v>
      </c>
      <c r="J1983" s="106">
        <f t="shared" ref="J1983:J2046" si="139">I1983*10.76391</f>
        <v>1593.0586799999999</v>
      </c>
      <c r="K1983" s="50">
        <v>10.135135135135135</v>
      </c>
      <c r="L1983" s="50">
        <v>14.864864864864865</v>
      </c>
      <c r="M1983" s="50">
        <f>AVERAGE(K1983:L1983)</f>
        <v>12.5</v>
      </c>
      <c r="N1983" s="51">
        <f t="shared" si="138"/>
        <v>1.1612891238305818</v>
      </c>
    </row>
    <row r="1984" spans="1:14" x14ac:dyDescent="0.2">
      <c r="A1984" s="3" t="s">
        <v>198</v>
      </c>
      <c r="B1984" s="3" t="s">
        <v>212</v>
      </c>
      <c r="C1984" s="5" t="str">
        <f ca="1">TRIM(Table1[[#This Row],[Location]])</f>
        <v>Pekan Kapar</v>
      </c>
      <c r="D1984" s="13" t="s">
        <v>533</v>
      </c>
      <c r="E1984" s="3" t="s">
        <v>4</v>
      </c>
      <c r="F1984" s="8" t="s">
        <v>47</v>
      </c>
      <c r="I1984" s="9">
        <v>130</v>
      </c>
      <c r="J1984" s="106">
        <f t="shared" si="139"/>
        <v>1399.3082999999999</v>
      </c>
      <c r="K1984" s="50">
        <f>2000/I1984</f>
        <v>15.384615384615385</v>
      </c>
      <c r="L1984" s="50">
        <f>2200/I1984</f>
        <v>16.923076923076923</v>
      </c>
      <c r="M1984" s="50">
        <f>AVERAGE(K1984,L1984)</f>
        <v>16.153846153846153</v>
      </c>
      <c r="N1984" s="51">
        <f t="shared" si="138"/>
        <v>1.5007428677195211</v>
      </c>
    </row>
    <row r="1985" spans="1:14" x14ac:dyDescent="0.2">
      <c r="A1985" s="3" t="s">
        <v>198</v>
      </c>
      <c r="B1985" s="3" t="s">
        <v>212</v>
      </c>
      <c r="C1985" s="73" t="str">
        <f ca="1">TRIM(Table1[[#This Row],[Location]])</f>
        <v>Klang Parade</v>
      </c>
      <c r="E1985" s="3" t="s">
        <v>5</v>
      </c>
      <c r="F1985" s="31" t="s">
        <v>213</v>
      </c>
      <c r="G1985" s="77"/>
      <c r="H1985" s="31"/>
      <c r="I1985" s="9">
        <v>5364</v>
      </c>
      <c r="J1985" s="106">
        <f t="shared" si="139"/>
        <v>57737.613239999999</v>
      </c>
      <c r="K1985" s="50">
        <v>0</v>
      </c>
      <c r="L1985" s="50">
        <v>0</v>
      </c>
      <c r="M1985" s="50">
        <v>15</v>
      </c>
      <c r="N1985" s="51">
        <f t="shared" si="138"/>
        <v>1.3935469485966983</v>
      </c>
    </row>
    <row r="1986" spans="1:14" x14ac:dyDescent="0.2">
      <c r="A1986" s="3" t="s">
        <v>198</v>
      </c>
      <c r="B1986" s="3" t="s">
        <v>212</v>
      </c>
      <c r="C1986" s="73" t="str">
        <f ca="1">TRIM(Table1[[#This Row],[Location]])</f>
        <v>Klang Parade</v>
      </c>
      <c r="E1986" s="3" t="s">
        <v>5</v>
      </c>
      <c r="F1986" s="44" t="s">
        <v>47</v>
      </c>
      <c r="G1986" s="77"/>
      <c r="H1986" s="31"/>
      <c r="I1986" s="9">
        <v>40.5</v>
      </c>
      <c r="J1986" s="106">
        <f t="shared" si="139"/>
        <v>435.93835499999994</v>
      </c>
      <c r="K1986" s="50">
        <v>27</v>
      </c>
      <c r="L1986" s="50">
        <v>280</v>
      </c>
      <c r="M1986" s="50">
        <f t="shared" ref="M1986:M1998" si="140">AVERAGE(K1986,L1986)</f>
        <v>153.5</v>
      </c>
      <c r="N1986" s="51">
        <f t="shared" si="138"/>
        <v>14.260630440639545</v>
      </c>
    </row>
    <row r="1987" spans="1:14" x14ac:dyDescent="0.2">
      <c r="A1987" s="3" t="s">
        <v>198</v>
      </c>
      <c r="B1987" s="3" t="s">
        <v>212</v>
      </c>
      <c r="C1987" s="73" t="str">
        <f ca="1">TRIM(Table1[[#This Row],[Location]])</f>
        <v>Klang Parade</v>
      </c>
      <c r="E1987" s="3" t="s">
        <v>5</v>
      </c>
      <c r="F1987" s="44" t="s">
        <v>47</v>
      </c>
      <c r="G1987" s="77"/>
      <c r="H1987" s="31"/>
      <c r="I1987" s="9">
        <v>86</v>
      </c>
      <c r="J1987" s="106">
        <f t="shared" si="139"/>
        <v>925.69625999999994</v>
      </c>
      <c r="K1987" s="50">
        <v>32</v>
      </c>
      <c r="L1987" s="50">
        <v>205</v>
      </c>
      <c r="M1987" s="50">
        <f t="shared" si="140"/>
        <v>118.5</v>
      </c>
      <c r="N1987" s="51">
        <f t="shared" si="138"/>
        <v>11.009020893913917</v>
      </c>
    </row>
    <row r="1988" spans="1:14" x14ac:dyDescent="0.2">
      <c r="A1988" s="3" t="s">
        <v>198</v>
      </c>
      <c r="B1988" s="3" t="s">
        <v>212</v>
      </c>
      <c r="C1988" s="73" t="str">
        <f ca="1">TRIM(Table1[[#This Row],[Location]])</f>
        <v>Klang Parade</v>
      </c>
      <c r="E1988" s="3" t="s">
        <v>5</v>
      </c>
      <c r="F1988" s="44" t="s">
        <v>47</v>
      </c>
      <c r="G1988" s="77"/>
      <c r="H1988" s="31"/>
      <c r="I1988" s="9">
        <v>182.5</v>
      </c>
      <c r="J1988" s="106">
        <f t="shared" si="139"/>
        <v>1964.4135749999998</v>
      </c>
      <c r="K1988" s="50">
        <v>16</v>
      </c>
      <c r="L1988" s="50">
        <v>130</v>
      </c>
      <c r="M1988" s="50">
        <f t="shared" si="140"/>
        <v>73</v>
      </c>
      <c r="N1988" s="51">
        <f t="shared" si="138"/>
        <v>6.7819284831705984</v>
      </c>
    </row>
    <row r="1989" spans="1:14" x14ac:dyDescent="0.2">
      <c r="A1989" s="3" t="s">
        <v>198</v>
      </c>
      <c r="B1989" s="3" t="s">
        <v>212</v>
      </c>
      <c r="C1989" s="73" t="str">
        <f ca="1">TRIM(Table1[[#This Row],[Location]])</f>
        <v>Klang Parade</v>
      </c>
      <c r="E1989" s="3" t="s">
        <v>5</v>
      </c>
      <c r="F1989" s="44" t="s">
        <v>47</v>
      </c>
      <c r="G1989" s="77"/>
      <c r="H1989" s="31"/>
      <c r="I1989" s="9">
        <v>722.5</v>
      </c>
      <c r="J1989" s="106">
        <f t="shared" si="139"/>
        <v>7776.924974999999</v>
      </c>
      <c r="K1989" s="50">
        <v>16</v>
      </c>
      <c r="L1989" s="50">
        <v>32</v>
      </c>
      <c r="M1989" s="50">
        <f t="shared" si="140"/>
        <v>24</v>
      </c>
      <c r="N1989" s="51">
        <f t="shared" si="138"/>
        <v>2.2296751177547174</v>
      </c>
    </row>
    <row r="1990" spans="1:14" x14ac:dyDescent="0.2">
      <c r="A1990" s="3" t="s">
        <v>198</v>
      </c>
      <c r="B1990" s="3" t="s">
        <v>212</v>
      </c>
      <c r="C1990" s="73" t="str">
        <f ca="1">TRIM(Table1[[#This Row],[Location]])</f>
        <v>Klang Parade</v>
      </c>
      <c r="E1990" s="3" t="s">
        <v>5</v>
      </c>
      <c r="F1990" s="44" t="s">
        <v>47</v>
      </c>
      <c r="G1990" s="77"/>
      <c r="H1990" s="31"/>
      <c r="I1990" s="9">
        <v>1851.5</v>
      </c>
      <c r="J1990" s="106">
        <f t="shared" si="139"/>
        <v>19929.379364999997</v>
      </c>
      <c r="K1990" s="50">
        <v>19</v>
      </c>
      <c r="L1990" s="50">
        <v>20</v>
      </c>
      <c r="M1990" s="50">
        <f t="shared" si="140"/>
        <v>19.5</v>
      </c>
      <c r="N1990" s="51">
        <f t="shared" si="138"/>
        <v>1.8116110331757078</v>
      </c>
    </row>
    <row r="1991" spans="1:14" x14ac:dyDescent="0.2">
      <c r="A1991" s="3" t="s">
        <v>198</v>
      </c>
      <c r="B1991" s="3" t="s">
        <v>212</v>
      </c>
      <c r="C1991" s="73" t="str">
        <f ca="1">TRIM(Table1[[#This Row],[Location]])</f>
        <v>Klang Parade</v>
      </c>
      <c r="E1991" s="3" t="s">
        <v>5</v>
      </c>
      <c r="F1991" s="8">
        <v>1</v>
      </c>
      <c r="G1991" s="77"/>
      <c r="H1991" s="31"/>
      <c r="I1991" s="9">
        <v>54.5</v>
      </c>
      <c r="J1991" s="106">
        <f t="shared" si="139"/>
        <v>586.63309499999991</v>
      </c>
      <c r="K1991" s="50">
        <v>14</v>
      </c>
      <c r="L1991" s="50">
        <v>118</v>
      </c>
      <c r="M1991" s="50">
        <f t="shared" si="140"/>
        <v>66</v>
      </c>
      <c r="N1991" s="51">
        <f t="shared" si="138"/>
        <v>6.1316065738254721</v>
      </c>
    </row>
    <row r="1992" spans="1:14" x14ac:dyDescent="0.2">
      <c r="A1992" s="3" t="s">
        <v>198</v>
      </c>
      <c r="B1992" s="3" t="s">
        <v>212</v>
      </c>
      <c r="C1992" s="73" t="str">
        <f ca="1">TRIM(Table1[[#This Row],[Location]])</f>
        <v>Klang Parade</v>
      </c>
      <c r="E1992" s="3" t="s">
        <v>5</v>
      </c>
      <c r="F1992" s="8">
        <v>1</v>
      </c>
      <c r="G1992" s="77"/>
      <c r="H1992" s="31"/>
      <c r="I1992" s="9">
        <v>160</v>
      </c>
      <c r="J1992" s="106">
        <f t="shared" si="139"/>
        <v>1722.2255999999998</v>
      </c>
      <c r="K1992" s="50">
        <v>35</v>
      </c>
      <c r="L1992" s="50">
        <v>54</v>
      </c>
      <c r="M1992" s="50">
        <f t="shared" si="140"/>
        <v>44.5</v>
      </c>
      <c r="N1992" s="51">
        <f t="shared" si="138"/>
        <v>4.1341892808368712</v>
      </c>
    </row>
    <row r="1993" spans="1:14" x14ac:dyDescent="0.2">
      <c r="A1993" s="3" t="s">
        <v>198</v>
      </c>
      <c r="B1993" s="3" t="s">
        <v>212</v>
      </c>
      <c r="C1993" s="73" t="str">
        <f ca="1">TRIM(Table1[[#This Row],[Location]])</f>
        <v>Klang Parade</v>
      </c>
      <c r="E1993" s="3" t="s">
        <v>5</v>
      </c>
      <c r="F1993" s="8">
        <v>1</v>
      </c>
      <c r="G1993" s="77"/>
      <c r="H1993" s="31"/>
      <c r="I1993" s="9">
        <v>3263</v>
      </c>
      <c r="J1993" s="106">
        <f t="shared" si="139"/>
        <v>35122.638329999994</v>
      </c>
      <c r="K1993" s="50">
        <v>13</v>
      </c>
      <c r="L1993" s="50">
        <v>17</v>
      </c>
      <c r="M1993" s="50">
        <f t="shared" si="140"/>
        <v>15</v>
      </c>
      <c r="N1993" s="51">
        <f t="shared" si="138"/>
        <v>1.3935469485966983</v>
      </c>
    </row>
    <row r="1994" spans="1:14" x14ac:dyDescent="0.2">
      <c r="A1994" s="3" t="s">
        <v>198</v>
      </c>
      <c r="B1994" s="3" t="s">
        <v>212</v>
      </c>
      <c r="C1994" s="73" t="str">
        <f ca="1">TRIM(Table1[[#This Row],[Location]])</f>
        <v>Klang Parade</v>
      </c>
      <c r="E1994" s="3" t="s">
        <v>5</v>
      </c>
      <c r="F1994" s="31">
        <v>2</v>
      </c>
      <c r="G1994" s="77"/>
      <c r="H1994" s="31"/>
      <c r="I1994" s="9">
        <v>44.5</v>
      </c>
      <c r="J1994" s="106">
        <f t="shared" si="139"/>
        <v>478.99399499999998</v>
      </c>
      <c r="K1994" s="50">
        <v>65</v>
      </c>
      <c r="L1994" s="50">
        <v>202</v>
      </c>
      <c r="M1994" s="50">
        <f t="shared" si="140"/>
        <v>133.5</v>
      </c>
      <c r="N1994" s="51">
        <f t="shared" si="138"/>
        <v>12.402567842510615</v>
      </c>
    </row>
    <row r="1995" spans="1:14" x14ac:dyDescent="0.2">
      <c r="A1995" s="3" t="s">
        <v>198</v>
      </c>
      <c r="B1995" s="3" t="s">
        <v>212</v>
      </c>
      <c r="C1995" s="73" t="str">
        <f ca="1">TRIM(Table1[[#This Row],[Location]])</f>
        <v>Klang Parade</v>
      </c>
      <c r="E1995" s="3" t="s">
        <v>5</v>
      </c>
      <c r="F1995" s="31">
        <v>2</v>
      </c>
      <c r="G1995" s="77"/>
      <c r="H1995" s="31"/>
      <c r="I1995" s="9">
        <v>192.5</v>
      </c>
      <c r="J1995" s="106">
        <f t="shared" si="139"/>
        <v>2072.0526749999999</v>
      </c>
      <c r="K1995" s="50">
        <v>54</v>
      </c>
      <c r="L1995" s="50">
        <v>91</v>
      </c>
      <c r="M1995" s="50">
        <f t="shared" si="140"/>
        <v>72.5</v>
      </c>
      <c r="N1995" s="51">
        <f t="shared" si="138"/>
        <v>6.7354769182173753</v>
      </c>
    </row>
    <row r="1996" spans="1:14" x14ac:dyDescent="0.2">
      <c r="A1996" s="3" t="s">
        <v>198</v>
      </c>
      <c r="B1996" s="3" t="s">
        <v>212</v>
      </c>
      <c r="C1996" s="73" t="str">
        <f ca="1">TRIM(Table1[[#This Row],[Location]])</f>
        <v>Klang Parade</v>
      </c>
      <c r="E1996" s="3" t="s">
        <v>5</v>
      </c>
      <c r="F1996" s="31">
        <v>2</v>
      </c>
      <c r="G1996" s="77"/>
      <c r="H1996" s="31"/>
      <c r="I1996" s="9">
        <v>563.5</v>
      </c>
      <c r="J1996" s="106">
        <f t="shared" si="139"/>
        <v>6065.4632849999998</v>
      </c>
      <c r="K1996" s="50">
        <v>15</v>
      </c>
      <c r="L1996" s="50">
        <v>38</v>
      </c>
      <c r="M1996" s="50">
        <f t="shared" si="140"/>
        <v>26.5</v>
      </c>
      <c r="N1996" s="51">
        <f t="shared" si="138"/>
        <v>2.4619329425208338</v>
      </c>
    </row>
    <row r="1997" spans="1:14" x14ac:dyDescent="0.2">
      <c r="A1997" s="3" t="s">
        <v>198</v>
      </c>
      <c r="B1997" s="3" t="s">
        <v>212</v>
      </c>
      <c r="C1997" s="73" t="str">
        <f ca="1">TRIM(Table1[[#This Row],[Location]])</f>
        <v>Klang Parade</v>
      </c>
      <c r="E1997" s="3" t="s">
        <v>5</v>
      </c>
      <c r="F1997" s="31">
        <v>2</v>
      </c>
      <c r="G1997" s="77"/>
      <c r="H1997" s="31"/>
      <c r="I1997" s="9">
        <v>1557.5</v>
      </c>
      <c r="J1997" s="106">
        <f t="shared" si="139"/>
        <v>16764.789825</v>
      </c>
      <c r="K1997" s="50">
        <v>7.5</v>
      </c>
      <c r="L1997" s="50">
        <v>22.5</v>
      </c>
      <c r="M1997" s="50">
        <f t="shared" si="140"/>
        <v>15</v>
      </c>
      <c r="N1997" s="51">
        <f t="shared" si="138"/>
        <v>1.3935469485966983</v>
      </c>
    </row>
    <row r="1998" spans="1:14" x14ac:dyDescent="0.2">
      <c r="A1998" s="3" t="s">
        <v>198</v>
      </c>
      <c r="B1998" s="3" t="s">
        <v>212</v>
      </c>
      <c r="C1998" s="73" t="str">
        <f ca="1">TRIM(Table1[[#This Row],[Location]])</f>
        <v>Klang Parade</v>
      </c>
      <c r="E1998" s="3" t="s">
        <v>5</v>
      </c>
      <c r="F1998" s="31">
        <v>3</v>
      </c>
      <c r="G1998" s="77"/>
      <c r="H1998" s="31"/>
      <c r="I1998" s="9">
        <v>171.5</v>
      </c>
      <c r="J1998" s="106">
        <f t="shared" si="139"/>
        <v>1846.0105649999998</v>
      </c>
      <c r="K1998" s="50">
        <v>18</v>
      </c>
      <c r="L1998" s="50">
        <v>38</v>
      </c>
      <c r="M1998" s="50">
        <f t="shared" si="140"/>
        <v>28</v>
      </c>
      <c r="N1998" s="51">
        <f t="shared" si="138"/>
        <v>2.6012876373805036</v>
      </c>
    </row>
    <row r="1999" spans="1:14" x14ac:dyDescent="0.2">
      <c r="A1999" s="3" t="s">
        <v>198</v>
      </c>
      <c r="B1999" s="3" t="s">
        <v>212</v>
      </c>
      <c r="C1999" s="73" t="str">
        <f ca="1">TRIM(Table1[[#This Row],[Location]])</f>
        <v>Klang Parade</v>
      </c>
      <c r="E1999" s="3" t="s">
        <v>5</v>
      </c>
      <c r="F1999" s="31">
        <v>4</v>
      </c>
      <c r="G1999" s="77"/>
      <c r="H1999" s="31"/>
      <c r="I1999" s="9">
        <v>104</v>
      </c>
      <c r="J1999" s="106">
        <f t="shared" si="139"/>
        <v>1119.4466399999999</v>
      </c>
      <c r="K1999" s="50">
        <v>0</v>
      </c>
      <c r="L1999" s="50">
        <v>0</v>
      </c>
      <c r="M1999" s="50">
        <v>59</v>
      </c>
      <c r="N1999" s="51">
        <f t="shared" si="138"/>
        <v>5.4812846644803468</v>
      </c>
    </row>
    <row r="2000" spans="1:14" x14ac:dyDescent="0.2">
      <c r="A2000" s="3" t="s">
        <v>198</v>
      </c>
      <c r="B2000" s="3" t="s">
        <v>212</v>
      </c>
      <c r="C2000" s="73" t="str">
        <f ca="1">TRIM(Table1[[#This Row],[Location]])</f>
        <v>Klang Parade</v>
      </c>
      <c r="E2000" s="3" t="s">
        <v>5</v>
      </c>
      <c r="F2000" s="31">
        <v>5</v>
      </c>
      <c r="G2000" s="77"/>
      <c r="H2000" s="31"/>
      <c r="I2000" s="9">
        <v>52</v>
      </c>
      <c r="J2000" s="106">
        <f t="shared" si="139"/>
        <v>559.72331999999994</v>
      </c>
      <c r="K2000" s="50">
        <v>24</v>
      </c>
      <c r="L2000" s="50">
        <v>75</v>
      </c>
      <c r="M2000" s="50">
        <f>AVERAGE(K2000,L2000)</f>
        <v>49.5</v>
      </c>
      <c r="N2000" s="51">
        <f t="shared" si="138"/>
        <v>4.5987049303691041</v>
      </c>
    </row>
    <row r="2001" spans="1:14" x14ac:dyDescent="0.2">
      <c r="A2001" s="3" t="s">
        <v>198</v>
      </c>
      <c r="B2001" s="3" t="s">
        <v>212</v>
      </c>
      <c r="C2001" s="73" t="str">
        <f ca="1">TRIM(Table1[[#This Row],[Location]])</f>
        <v>Klang Parade</v>
      </c>
      <c r="E2001" s="3" t="s">
        <v>5</v>
      </c>
      <c r="F2001" s="31">
        <v>5</v>
      </c>
      <c r="G2001" s="77"/>
      <c r="H2001" s="31"/>
      <c r="I2001" s="9">
        <v>585</v>
      </c>
      <c r="J2001" s="106">
        <f t="shared" si="139"/>
        <v>6296.88735</v>
      </c>
      <c r="K2001" s="50">
        <v>12</v>
      </c>
      <c r="L2001" s="50">
        <v>30</v>
      </c>
      <c r="M2001" s="50">
        <f>AVERAGE(K2001,L2001)</f>
        <v>21</v>
      </c>
      <c r="N2001" s="51">
        <f t="shared" si="138"/>
        <v>1.9509657280353776</v>
      </c>
    </row>
    <row r="2002" spans="1:14" x14ac:dyDescent="0.2">
      <c r="A2002" s="3" t="s">
        <v>198</v>
      </c>
      <c r="B2002" s="3" t="s">
        <v>212</v>
      </c>
      <c r="C2002" s="73" t="str">
        <f ca="1">TRIM(Table1[[#This Row],[Location]])</f>
        <v>Klang Parade</v>
      </c>
      <c r="E2002" s="3" t="s">
        <v>5</v>
      </c>
      <c r="F2002" s="31">
        <v>5</v>
      </c>
      <c r="G2002" s="77"/>
      <c r="H2002" s="31"/>
      <c r="I2002" s="9">
        <v>1324.5</v>
      </c>
      <c r="J2002" s="106">
        <f t="shared" si="139"/>
        <v>14256.798794999999</v>
      </c>
      <c r="K2002" s="50">
        <v>14</v>
      </c>
      <c r="L2002" s="50">
        <v>27</v>
      </c>
      <c r="M2002" s="50">
        <f>AVERAGE(K2002,L2002)</f>
        <v>20.5</v>
      </c>
      <c r="N2002" s="51">
        <f t="shared" si="138"/>
        <v>1.9045141630821543</v>
      </c>
    </row>
    <row r="2003" spans="1:14" x14ac:dyDescent="0.2">
      <c r="A2003" s="3" t="s">
        <v>198</v>
      </c>
      <c r="B2003" s="3" t="s">
        <v>212</v>
      </c>
      <c r="C2003" s="73" t="str">
        <f ca="1">TRIM(Table1[[#This Row],[Location]])</f>
        <v>Klang Parade</v>
      </c>
      <c r="E2003" s="3" t="s">
        <v>5</v>
      </c>
      <c r="F2003" s="31">
        <v>5</v>
      </c>
      <c r="G2003" s="77"/>
      <c r="H2003" s="31"/>
      <c r="I2003" s="9">
        <v>3797</v>
      </c>
      <c r="J2003" s="106">
        <f t="shared" si="139"/>
        <v>40870.566269999996</v>
      </c>
      <c r="K2003" s="50">
        <v>0</v>
      </c>
      <c r="L2003" s="50">
        <v>0</v>
      </c>
      <c r="M2003" s="50">
        <v>18</v>
      </c>
      <c r="N2003" s="51">
        <f t="shared" si="138"/>
        <v>1.672256338316038</v>
      </c>
    </row>
    <row r="2004" spans="1:14" x14ac:dyDescent="0.2">
      <c r="A2004" s="3" t="s">
        <v>198</v>
      </c>
      <c r="B2004" s="3" t="s">
        <v>212</v>
      </c>
      <c r="C2004" s="73" t="str">
        <f ca="1">TRIM(Table1[[#This Row],[Location]])</f>
        <v>Shaw Centrepoint Complex</v>
      </c>
      <c r="E2004" s="3" t="s">
        <v>5</v>
      </c>
      <c r="F2004" s="31" t="s">
        <v>159</v>
      </c>
      <c r="G2004" s="77"/>
      <c r="H2004" s="31"/>
      <c r="I2004" s="9">
        <v>62.5</v>
      </c>
      <c r="J2004" s="106">
        <f t="shared" si="139"/>
        <v>672.74437499999999</v>
      </c>
      <c r="K2004" s="50">
        <v>21.53</v>
      </c>
      <c r="L2004" s="50">
        <v>75.349999999999994</v>
      </c>
      <c r="M2004" s="50">
        <f>AVERAGE(K2004,L2004)</f>
        <v>48.44</v>
      </c>
      <c r="N2004" s="51">
        <f t="shared" si="138"/>
        <v>4.5002276126682705</v>
      </c>
    </row>
    <row r="2005" spans="1:14" x14ac:dyDescent="0.2">
      <c r="A2005" s="3" t="s">
        <v>198</v>
      </c>
      <c r="B2005" s="3" t="s">
        <v>212</v>
      </c>
      <c r="C2005" s="73" t="str">
        <f ca="1">TRIM(Table1[[#This Row],[Location]])</f>
        <v>Shaw Centrepoint Complex</v>
      </c>
      <c r="E2005" s="3" t="s">
        <v>5</v>
      </c>
      <c r="F2005" s="31" t="s">
        <v>159</v>
      </c>
      <c r="G2005" s="77"/>
      <c r="H2005" s="31"/>
      <c r="I2005" s="9">
        <v>241</v>
      </c>
      <c r="J2005" s="106">
        <f t="shared" si="139"/>
        <v>2594.1023099999998</v>
      </c>
      <c r="K2005" s="50">
        <v>0</v>
      </c>
      <c r="L2005" s="50">
        <v>0</v>
      </c>
      <c r="M2005" s="50">
        <v>26.91</v>
      </c>
      <c r="N2005" s="51">
        <f t="shared" si="138"/>
        <v>2.5000232257824768</v>
      </c>
    </row>
    <row r="2006" spans="1:14" x14ac:dyDescent="0.2">
      <c r="A2006" s="3" t="s">
        <v>198</v>
      </c>
      <c r="B2006" s="3" t="s">
        <v>212</v>
      </c>
      <c r="C2006" s="73" t="str">
        <f ca="1">TRIM(Table1[[#This Row],[Location]])</f>
        <v>Shaw Centrepoint Complex</v>
      </c>
      <c r="E2006" s="3" t="s">
        <v>5</v>
      </c>
      <c r="F2006" s="44" t="s">
        <v>47</v>
      </c>
      <c r="G2006" s="77"/>
      <c r="H2006" s="31"/>
      <c r="I2006" s="9">
        <v>59.5</v>
      </c>
      <c r="J2006" s="106">
        <f t="shared" si="139"/>
        <v>640.45264499999996</v>
      </c>
      <c r="K2006" s="50">
        <v>64.58</v>
      </c>
      <c r="L2006" s="50">
        <v>258.33</v>
      </c>
      <c r="M2006" s="50">
        <f>AVERAGE(K2006,L2006)</f>
        <v>161.45499999999998</v>
      </c>
      <c r="N2006" s="51">
        <f t="shared" si="138"/>
        <v>14.999674839045326</v>
      </c>
    </row>
    <row r="2007" spans="1:14" x14ac:dyDescent="0.2">
      <c r="A2007" s="3" t="s">
        <v>198</v>
      </c>
      <c r="B2007" s="3" t="s">
        <v>212</v>
      </c>
      <c r="C2007" s="73" t="str">
        <f ca="1">TRIM(Table1[[#This Row],[Location]])</f>
        <v>Shaw Centrepoint Complex</v>
      </c>
      <c r="E2007" s="3" t="s">
        <v>5</v>
      </c>
      <c r="F2007" s="44" t="s">
        <v>47</v>
      </c>
      <c r="G2007" s="77"/>
      <c r="H2007" s="31"/>
      <c r="I2007" s="9">
        <v>1608</v>
      </c>
      <c r="J2007" s="106">
        <f t="shared" si="139"/>
        <v>17308.367279999999</v>
      </c>
      <c r="K2007" s="50">
        <v>0</v>
      </c>
      <c r="L2007" s="50">
        <v>0</v>
      </c>
      <c r="M2007" s="50">
        <v>32.83</v>
      </c>
      <c r="N2007" s="51">
        <f t="shared" si="138"/>
        <v>3.0500097548286402</v>
      </c>
    </row>
    <row r="2008" spans="1:14" x14ac:dyDescent="0.2">
      <c r="A2008" s="3" t="s">
        <v>198</v>
      </c>
      <c r="B2008" s="3" t="s">
        <v>212</v>
      </c>
      <c r="C2008" s="73" t="str">
        <f ca="1">TRIM(Table1[[#This Row],[Location]])</f>
        <v>Shaw Centrepoint Complex</v>
      </c>
      <c r="E2008" s="3" t="s">
        <v>5</v>
      </c>
      <c r="F2008" s="8">
        <v>1</v>
      </c>
      <c r="G2008" s="77"/>
      <c r="H2008" s="31"/>
      <c r="I2008" s="9">
        <v>48</v>
      </c>
      <c r="J2008" s="106">
        <f t="shared" si="139"/>
        <v>516.66768000000002</v>
      </c>
      <c r="K2008" s="50">
        <v>67.81</v>
      </c>
      <c r="L2008" s="50">
        <v>122.17</v>
      </c>
      <c r="M2008" s="50">
        <f>AVERAGE(K2008,L2008)</f>
        <v>94.990000000000009</v>
      </c>
      <c r="N2008" s="51">
        <f t="shared" si="138"/>
        <v>8.8248683098133593</v>
      </c>
    </row>
    <row r="2009" spans="1:14" x14ac:dyDescent="0.2">
      <c r="A2009" s="3" t="s">
        <v>198</v>
      </c>
      <c r="B2009" s="3" t="s">
        <v>212</v>
      </c>
      <c r="C2009" s="73" t="str">
        <f ca="1">TRIM(Table1[[#This Row],[Location]])</f>
        <v>Shaw Centrepoint Complex</v>
      </c>
      <c r="E2009" s="3" t="s">
        <v>5</v>
      </c>
      <c r="F2009" s="8">
        <v>1</v>
      </c>
      <c r="G2009" s="77"/>
      <c r="H2009" s="31"/>
      <c r="I2009" s="9">
        <v>1824</v>
      </c>
      <c r="J2009" s="106">
        <f t="shared" si="139"/>
        <v>19633.37184</v>
      </c>
      <c r="K2009" s="50">
        <v>0</v>
      </c>
      <c r="L2009" s="50">
        <v>0</v>
      </c>
      <c r="M2009" s="50">
        <v>32.83</v>
      </c>
      <c r="N2009" s="51">
        <f t="shared" si="138"/>
        <v>3.0500097548286402</v>
      </c>
    </row>
    <row r="2010" spans="1:14" x14ac:dyDescent="0.2">
      <c r="A2010" s="3" t="s">
        <v>198</v>
      </c>
      <c r="B2010" s="3" t="s">
        <v>212</v>
      </c>
      <c r="C2010" s="73" t="str">
        <f ca="1">TRIM(Table1[[#This Row],[Location]])</f>
        <v>Shaw Centrepoint Complex</v>
      </c>
      <c r="E2010" s="3" t="s">
        <v>5</v>
      </c>
      <c r="F2010" s="31">
        <v>2</v>
      </c>
      <c r="G2010" s="77"/>
      <c r="H2010" s="31"/>
      <c r="I2010" s="9">
        <v>43.5</v>
      </c>
      <c r="J2010" s="106">
        <f t="shared" si="139"/>
        <v>468.23008499999997</v>
      </c>
      <c r="K2010" s="50">
        <v>34.44</v>
      </c>
      <c r="L2010" s="50">
        <v>85.57</v>
      </c>
      <c r="M2010" s="50">
        <f>AVERAGE(K2010,L2010)</f>
        <v>60.004999999999995</v>
      </c>
      <c r="N2010" s="51">
        <f t="shared" si="138"/>
        <v>5.574652310036325</v>
      </c>
    </row>
    <row r="2011" spans="1:14" x14ac:dyDescent="0.2">
      <c r="A2011" s="3" t="s">
        <v>198</v>
      </c>
      <c r="B2011" s="3" t="s">
        <v>212</v>
      </c>
      <c r="C2011" s="73" t="str">
        <f ca="1">TRIM(Table1[[#This Row],[Location]])</f>
        <v>Shaw Centrepoint Complex</v>
      </c>
      <c r="E2011" s="3" t="s">
        <v>5</v>
      </c>
      <c r="F2011" s="31">
        <v>2</v>
      </c>
      <c r="G2011" s="77"/>
      <c r="H2011" s="31"/>
      <c r="I2011" s="9">
        <v>244</v>
      </c>
      <c r="J2011" s="106">
        <f t="shared" si="139"/>
        <v>2626.3940399999997</v>
      </c>
      <c r="K2011" s="50">
        <v>0</v>
      </c>
      <c r="L2011" s="50">
        <v>0</v>
      </c>
      <c r="M2011" s="50">
        <v>24.7</v>
      </c>
      <c r="N2011" s="51">
        <f t="shared" si="138"/>
        <v>2.2947073086892296</v>
      </c>
    </row>
    <row r="2012" spans="1:14" x14ac:dyDescent="0.2">
      <c r="A2012" s="3" t="s">
        <v>198</v>
      </c>
      <c r="B2012" s="3" t="s">
        <v>212</v>
      </c>
      <c r="C2012" s="73" t="str">
        <f ca="1">TRIM(Table1[[#This Row],[Location]])</f>
        <v>Shaw Centrepoint Complex</v>
      </c>
      <c r="E2012" s="3" t="s">
        <v>5</v>
      </c>
      <c r="F2012" s="31">
        <v>2</v>
      </c>
      <c r="G2012" s="77"/>
      <c r="H2012" s="31"/>
      <c r="I2012" s="9">
        <v>2299</v>
      </c>
      <c r="J2012" s="106">
        <f t="shared" si="139"/>
        <v>24746.229089999997</v>
      </c>
      <c r="K2012" s="50">
        <v>0</v>
      </c>
      <c r="L2012" s="50">
        <v>0</v>
      </c>
      <c r="M2012" s="50">
        <v>32.83</v>
      </c>
      <c r="N2012" s="51">
        <f t="shared" si="138"/>
        <v>3.0500097548286402</v>
      </c>
    </row>
    <row r="2013" spans="1:14" x14ac:dyDescent="0.2">
      <c r="A2013" s="3" t="s">
        <v>198</v>
      </c>
      <c r="B2013" s="3" t="s">
        <v>212</v>
      </c>
      <c r="C2013" s="73" t="str">
        <f ca="1">TRIM(Table1[[#This Row],[Location]])</f>
        <v>Shaw Centrepoint Complex</v>
      </c>
      <c r="E2013" s="3" t="s">
        <v>5</v>
      </c>
      <c r="F2013" s="31">
        <v>3</v>
      </c>
      <c r="G2013" s="77"/>
      <c r="H2013" s="31"/>
      <c r="I2013" s="9">
        <v>64</v>
      </c>
      <c r="J2013" s="106">
        <f t="shared" si="139"/>
        <v>688.89023999999995</v>
      </c>
      <c r="K2013" s="50">
        <v>25.83</v>
      </c>
      <c r="L2013" s="50">
        <v>64.58</v>
      </c>
      <c r="M2013" s="50">
        <f>AVERAGE(K2013,L2013)</f>
        <v>45.204999999999998</v>
      </c>
      <c r="N2013" s="51">
        <f t="shared" si="138"/>
        <v>4.1996859874209163</v>
      </c>
    </row>
    <row r="2014" spans="1:14" x14ac:dyDescent="0.2">
      <c r="A2014" s="3" t="s">
        <v>198</v>
      </c>
      <c r="B2014" s="3" t="s">
        <v>212</v>
      </c>
      <c r="C2014" s="73" t="str">
        <f ca="1">TRIM(Table1[[#This Row],[Location]])</f>
        <v>Shaw Centrepoint Complex</v>
      </c>
      <c r="E2014" s="3" t="s">
        <v>5</v>
      </c>
      <c r="F2014" s="31">
        <v>3</v>
      </c>
      <c r="G2014" s="77"/>
      <c r="H2014" s="31"/>
      <c r="I2014" s="9">
        <v>582</v>
      </c>
      <c r="J2014" s="106">
        <f t="shared" si="139"/>
        <v>6264.5956199999991</v>
      </c>
      <c r="K2014" s="50">
        <v>0</v>
      </c>
      <c r="L2014" s="50">
        <v>0</v>
      </c>
      <c r="M2014" s="50">
        <v>12.92</v>
      </c>
      <c r="N2014" s="51">
        <f t="shared" si="138"/>
        <v>1.2003084383912894</v>
      </c>
    </row>
    <row r="2015" spans="1:14" x14ac:dyDescent="0.2">
      <c r="A2015" s="3" t="s">
        <v>198</v>
      </c>
      <c r="B2015" s="3" t="s">
        <v>212</v>
      </c>
      <c r="C2015" s="73" t="str">
        <f ca="1">TRIM(Table1[[#This Row],[Location]])</f>
        <v>Shaw Centrepoint Complex</v>
      </c>
      <c r="E2015" s="3" t="s">
        <v>5</v>
      </c>
      <c r="F2015" s="31">
        <v>3</v>
      </c>
      <c r="G2015" s="77"/>
      <c r="H2015" s="31"/>
      <c r="I2015" s="9">
        <v>2219</v>
      </c>
      <c r="J2015" s="106">
        <f t="shared" si="139"/>
        <v>23885.116289999998</v>
      </c>
      <c r="K2015" s="50">
        <v>0</v>
      </c>
      <c r="L2015" s="50">
        <v>0</v>
      </c>
      <c r="M2015" s="50">
        <v>32.83</v>
      </c>
      <c r="N2015" s="51">
        <f t="shared" si="138"/>
        <v>3.0500097548286402</v>
      </c>
    </row>
    <row r="2016" spans="1:14" x14ac:dyDescent="0.2">
      <c r="A2016" s="3" t="s">
        <v>198</v>
      </c>
      <c r="B2016" s="3" t="s">
        <v>212</v>
      </c>
      <c r="C2016" s="41" t="str">
        <f ca="1">TRIM(Table1[[#This Row],[Location]])</f>
        <v>GIANT Klang Sentral</v>
      </c>
      <c r="E2016" s="3" t="s">
        <v>5</v>
      </c>
      <c r="F2016" s="44" t="s">
        <v>47</v>
      </c>
      <c r="G2016" s="104"/>
      <c r="H2016" s="42"/>
      <c r="I2016" s="9">
        <v>47</v>
      </c>
      <c r="J2016" s="106">
        <f t="shared" si="139"/>
        <v>505.90376999999995</v>
      </c>
      <c r="K2016" s="50">
        <v>41.55</v>
      </c>
      <c r="L2016" s="50">
        <v>136.19999999999999</v>
      </c>
      <c r="M2016" s="50">
        <f>AVERAGE(K2016,L2016)</f>
        <v>88.875</v>
      </c>
      <c r="N2016" s="51">
        <f t="shared" si="138"/>
        <v>8.2567656704354366</v>
      </c>
    </row>
    <row r="2017" spans="1:14" x14ac:dyDescent="0.2">
      <c r="A2017" s="3" t="s">
        <v>198</v>
      </c>
      <c r="B2017" s="3" t="s">
        <v>212</v>
      </c>
      <c r="C2017" s="41" t="str">
        <f ca="1">TRIM(Table1[[#This Row],[Location]])</f>
        <v>GIANT Klang Sentral</v>
      </c>
      <c r="E2017" s="3" t="s">
        <v>5</v>
      </c>
      <c r="F2017" s="44" t="s">
        <v>47</v>
      </c>
      <c r="G2017" s="104"/>
      <c r="H2017" s="42"/>
      <c r="I2017" s="9">
        <v>164</v>
      </c>
      <c r="J2017" s="106">
        <f t="shared" si="139"/>
        <v>1765.2812399999998</v>
      </c>
      <c r="K2017" s="50">
        <v>0</v>
      </c>
      <c r="L2017" s="50">
        <v>0</v>
      </c>
      <c r="M2017" s="50">
        <v>42.2</v>
      </c>
      <c r="N2017" s="51">
        <f t="shared" si="138"/>
        <v>3.9205120820520447</v>
      </c>
    </row>
    <row r="2018" spans="1:14" x14ac:dyDescent="0.2">
      <c r="A2018" s="3" t="s">
        <v>198</v>
      </c>
      <c r="B2018" s="3" t="s">
        <v>212</v>
      </c>
      <c r="C2018" s="41" t="str">
        <f ca="1">TRIM(Table1[[#This Row],[Location]])</f>
        <v>GIANT Klang Sentral</v>
      </c>
      <c r="E2018" s="3" t="s">
        <v>5</v>
      </c>
      <c r="F2018" s="42" t="s">
        <v>214</v>
      </c>
      <c r="G2018" s="104"/>
      <c r="H2018" s="42"/>
      <c r="I2018" s="9">
        <v>42</v>
      </c>
      <c r="J2018" s="106">
        <f t="shared" si="139"/>
        <v>452.08421999999996</v>
      </c>
      <c r="K2018" s="50">
        <v>37.200000000000003</v>
      </c>
      <c r="L2018" s="50">
        <v>170.6</v>
      </c>
      <c r="M2018" s="50">
        <f>AVERAGE(K2018,L2018)</f>
        <v>103.9</v>
      </c>
      <c r="N2018" s="51">
        <f t="shared" si="138"/>
        <v>9.6526351972797979</v>
      </c>
    </row>
    <row r="2019" spans="1:14" x14ac:dyDescent="0.2">
      <c r="A2019" s="3" t="s">
        <v>198</v>
      </c>
      <c r="B2019" s="3" t="s">
        <v>212</v>
      </c>
      <c r="C2019" s="41" t="str">
        <f ca="1">TRIM(Table1[[#This Row],[Location]])</f>
        <v>GIANT Klang Sentral</v>
      </c>
      <c r="E2019" s="3" t="s">
        <v>5</v>
      </c>
      <c r="F2019" s="42" t="s">
        <v>215</v>
      </c>
      <c r="G2019" s="104"/>
      <c r="H2019" s="42"/>
      <c r="I2019" s="9">
        <v>81</v>
      </c>
      <c r="J2019" s="106">
        <f t="shared" si="139"/>
        <v>871.87670999999989</v>
      </c>
      <c r="K2019" s="50">
        <v>0</v>
      </c>
      <c r="L2019" s="50">
        <v>0</v>
      </c>
      <c r="M2019" s="50">
        <v>37.200000000000003</v>
      </c>
      <c r="N2019" s="51">
        <f t="shared" si="138"/>
        <v>3.4559964325198118</v>
      </c>
    </row>
    <row r="2020" spans="1:14" x14ac:dyDescent="0.2">
      <c r="A2020" s="3" t="s">
        <v>198</v>
      </c>
      <c r="B2020" s="3" t="s">
        <v>212</v>
      </c>
      <c r="C2020" s="41" t="str">
        <f ca="1">TRIM(Table1[[#This Row],[Location]])</f>
        <v>GIANT Klang Sentral</v>
      </c>
      <c r="E2020" s="3" t="s">
        <v>5</v>
      </c>
      <c r="F2020" s="42" t="s">
        <v>216</v>
      </c>
      <c r="G2020" s="104"/>
      <c r="H2020" s="42"/>
      <c r="I2020" s="9">
        <v>592</v>
      </c>
      <c r="J2020" s="106">
        <f t="shared" si="139"/>
        <v>6372.2347199999995</v>
      </c>
      <c r="K2020" s="50">
        <v>0</v>
      </c>
      <c r="L2020" s="50">
        <v>0</v>
      </c>
      <c r="M2020" s="50">
        <v>21.74</v>
      </c>
      <c r="N2020" s="51">
        <f t="shared" si="138"/>
        <v>2.0197140441661481</v>
      </c>
    </row>
    <row r="2021" spans="1:14" x14ac:dyDescent="0.2">
      <c r="A2021" s="3" t="s">
        <v>198</v>
      </c>
      <c r="B2021" s="3" t="s">
        <v>212</v>
      </c>
      <c r="C2021" s="41" t="str">
        <f ca="1">TRIM(Table1[[#This Row],[Location]])</f>
        <v>GIANT Kemuning Utama</v>
      </c>
      <c r="E2021" s="3" t="s">
        <v>5</v>
      </c>
      <c r="F2021" s="44" t="s">
        <v>47</v>
      </c>
      <c r="G2021" s="104"/>
      <c r="H2021" s="42"/>
      <c r="I2021" s="9">
        <v>34.5</v>
      </c>
      <c r="J2021" s="106">
        <f t="shared" si="139"/>
        <v>371.354895</v>
      </c>
      <c r="K2021" s="50">
        <v>55.87</v>
      </c>
      <c r="L2021" s="50">
        <v>73.64</v>
      </c>
      <c r="M2021" s="50">
        <f t="shared" ref="M2021:M2027" si="141">AVERAGE(K2021,L2021)</f>
        <v>64.754999999999995</v>
      </c>
      <c r="N2021" s="51">
        <f t="shared" si="138"/>
        <v>6.0159421770919463</v>
      </c>
    </row>
    <row r="2022" spans="1:14" x14ac:dyDescent="0.2">
      <c r="A2022" s="3" t="s">
        <v>198</v>
      </c>
      <c r="B2022" s="3" t="s">
        <v>212</v>
      </c>
      <c r="C2022" s="41" t="str">
        <f ca="1">TRIM(Table1[[#This Row],[Location]])</f>
        <v>GIANT Kemuning Utama</v>
      </c>
      <c r="E2022" s="3" t="s">
        <v>5</v>
      </c>
      <c r="F2022" s="42" t="s">
        <v>214</v>
      </c>
      <c r="G2022" s="104"/>
      <c r="H2022" s="42"/>
      <c r="I2022" s="9">
        <v>35.5</v>
      </c>
      <c r="J2022" s="106">
        <f t="shared" si="139"/>
        <v>382.11880499999995</v>
      </c>
      <c r="K2022" s="50">
        <v>63.62</v>
      </c>
      <c r="L2022" s="50">
        <v>141.5</v>
      </c>
      <c r="M2022" s="50">
        <f t="shared" si="141"/>
        <v>102.56</v>
      </c>
      <c r="N2022" s="51">
        <f t="shared" si="138"/>
        <v>9.5281450032051591</v>
      </c>
    </row>
    <row r="2023" spans="1:14" x14ac:dyDescent="0.2">
      <c r="A2023" s="3" t="s">
        <v>198</v>
      </c>
      <c r="B2023" s="3" t="s">
        <v>212</v>
      </c>
      <c r="C2023" s="41" t="str">
        <f ca="1">TRIM(Table1[[#This Row],[Location]])</f>
        <v>GM Klang</v>
      </c>
      <c r="E2023" s="3" t="s">
        <v>5</v>
      </c>
      <c r="F2023" s="8" t="s">
        <v>47</v>
      </c>
      <c r="I2023" s="9">
        <v>19</v>
      </c>
      <c r="J2023" s="106">
        <f t="shared" si="139"/>
        <v>204.51428999999999</v>
      </c>
      <c r="K2023" s="50">
        <v>53.82</v>
      </c>
      <c r="L2023" s="50">
        <v>77.39</v>
      </c>
      <c r="M2023" s="50">
        <f t="shared" si="141"/>
        <v>65.605000000000004</v>
      </c>
      <c r="N2023" s="51">
        <f t="shared" si="138"/>
        <v>6.094909837512426</v>
      </c>
    </row>
    <row r="2024" spans="1:14" x14ac:dyDescent="0.2">
      <c r="A2024" s="3" t="s">
        <v>198</v>
      </c>
      <c r="B2024" s="3" t="s">
        <v>212</v>
      </c>
      <c r="C2024" s="41" t="str">
        <f ca="1">TRIM(Table1[[#This Row],[Location]])</f>
        <v>GM Klang</v>
      </c>
      <c r="E2024" s="3" t="s">
        <v>5</v>
      </c>
      <c r="F2024" s="8" t="s">
        <v>214</v>
      </c>
      <c r="I2024" s="9">
        <v>14</v>
      </c>
      <c r="J2024" s="106">
        <f t="shared" si="139"/>
        <v>150.69474</v>
      </c>
      <c r="K2024" s="50">
        <v>103.01</v>
      </c>
      <c r="L2024" s="50">
        <v>124</v>
      </c>
      <c r="M2024" s="50">
        <f t="shared" si="141"/>
        <v>113.505</v>
      </c>
      <c r="N2024" s="51">
        <f t="shared" si="138"/>
        <v>10.544969760031215</v>
      </c>
    </row>
    <row r="2025" spans="1:14" x14ac:dyDescent="0.2">
      <c r="A2025" s="3" t="s">
        <v>198</v>
      </c>
      <c r="B2025" s="3" t="s">
        <v>212</v>
      </c>
      <c r="C2025" s="41" t="str">
        <f ca="1">TRIM(Table1[[#This Row],[Location]])</f>
        <v>GM Klang</v>
      </c>
      <c r="E2025" s="3" t="s">
        <v>5</v>
      </c>
      <c r="F2025" s="8" t="s">
        <v>214</v>
      </c>
      <c r="I2025" s="9">
        <v>40</v>
      </c>
      <c r="J2025" s="106">
        <f t="shared" si="139"/>
        <v>430.55639999999994</v>
      </c>
      <c r="K2025" s="50">
        <v>97.84</v>
      </c>
      <c r="L2025" s="50">
        <v>111.94</v>
      </c>
      <c r="M2025" s="50">
        <f t="shared" si="141"/>
        <v>104.89</v>
      </c>
      <c r="N2025" s="51">
        <f t="shared" si="138"/>
        <v>9.7446092958871784</v>
      </c>
    </row>
    <row r="2026" spans="1:14" x14ac:dyDescent="0.2">
      <c r="A2026" s="3" t="s">
        <v>198</v>
      </c>
      <c r="B2026" s="3" t="s">
        <v>212</v>
      </c>
      <c r="C2026" s="41" t="str">
        <f ca="1">TRIM(Table1[[#This Row],[Location]])</f>
        <v>GM Klang</v>
      </c>
      <c r="E2026" s="3" t="s">
        <v>5</v>
      </c>
      <c r="F2026" s="8" t="s">
        <v>217</v>
      </c>
      <c r="I2026" s="9">
        <v>21.5</v>
      </c>
      <c r="J2026" s="106">
        <f t="shared" si="139"/>
        <v>231.42406499999998</v>
      </c>
      <c r="K2026" s="50">
        <v>105.37</v>
      </c>
      <c r="L2026" s="50">
        <v>116.78</v>
      </c>
      <c r="M2026" s="50">
        <f t="shared" si="141"/>
        <v>111.075</v>
      </c>
      <c r="N2026" s="51">
        <f t="shared" si="138"/>
        <v>10.319215154358551</v>
      </c>
    </row>
    <row r="2027" spans="1:14" x14ac:dyDescent="0.2">
      <c r="A2027" s="3" t="s">
        <v>198</v>
      </c>
      <c r="B2027" s="3" t="s">
        <v>212</v>
      </c>
      <c r="C2027" s="41" t="str">
        <f ca="1">TRIM(Table1[[#This Row],[Location]])</f>
        <v>GM Klang Block C</v>
      </c>
      <c r="E2027" s="3" t="s">
        <v>5</v>
      </c>
      <c r="F2027" s="8" t="s">
        <v>47</v>
      </c>
      <c r="I2027" s="9">
        <v>33.5</v>
      </c>
      <c r="J2027" s="106">
        <f t="shared" si="139"/>
        <v>360.59098499999999</v>
      </c>
      <c r="K2027" s="50">
        <v>54.45</v>
      </c>
      <c r="L2027" s="50">
        <v>80</v>
      </c>
      <c r="M2027" s="50">
        <f t="shared" si="141"/>
        <v>67.224999999999994</v>
      </c>
      <c r="N2027" s="51">
        <f t="shared" si="138"/>
        <v>6.2454129079608691</v>
      </c>
    </row>
    <row r="2028" spans="1:14" x14ac:dyDescent="0.2">
      <c r="A2028" s="3" t="s">
        <v>198</v>
      </c>
      <c r="B2028" s="3" t="s">
        <v>212</v>
      </c>
      <c r="C2028" s="41" t="str">
        <f ca="1">TRIM(Table1[[#This Row],[Location]])</f>
        <v>GM Klang Block C</v>
      </c>
      <c r="E2028" s="3" t="s">
        <v>5</v>
      </c>
      <c r="F2028" s="8" t="s">
        <v>47</v>
      </c>
      <c r="I2028" s="9">
        <v>998</v>
      </c>
      <c r="J2028" s="106">
        <f t="shared" si="139"/>
        <v>10742.382179999999</v>
      </c>
      <c r="K2028" s="50">
        <v>0</v>
      </c>
      <c r="L2028" s="50">
        <v>0</v>
      </c>
      <c r="M2028" s="50">
        <v>49.6</v>
      </c>
      <c r="N2028" s="51">
        <f t="shared" si="138"/>
        <v>4.6079952433597491</v>
      </c>
    </row>
    <row r="2029" spans="1:14" x14ac:dyDescent="0.2">
      <c r="A2029" s="3" t="s">
        <v>198</v>
      </c>
      <c r="B2029" s="3" t="s">
        <v>212</v>
      </c>
      <c r="C2029" s="41" t="str">
        <f ca="1">TRIM(Table1[[#This Row],[Location]])</f>
        <v>GM Klang Block C</v>
      </c>
      <c r="E2029" s="3" t="s">
        <v>5</v>
      </c>
      <c r="F2029" s="8" t="s">
        <v>47</v>
      </c>
      <c r="I2029" s="9">
        <v>1997</v>
      </c>
      <c r="J2029" s="106">
        <f t="shared" si="139"/>
        <v>21495.528269999999</v>
      </c>
      <c r="K2029" s="50">
        <v>0</v>
      </c>
      <c r="L2029" s="50">
        <v>0</v>
      </c>
      <c r="M2029" s="50">
        <v>29</v>
      </c>
      <c r="N2029" s="51">
        <f t="shared" si="138"/>
        <v>2.6941907672869498</v>
      </c>
    </row>
    <row r="2030" spans="1:14" x14ac:dyDescent="0.2">
      <c r="A2030" s="3" t="s">
        <v>198</v>
      </c>
      <c r="B2030" s="3" t="s">
        <v>218</v>
      </c>
      <c r="C2030" s="41" t="str">
        <f ca="1">TRIM(Table1[[#This Row],[Location]])</f>
        <v>Plaza Metro Klang</v>
      </c>
      <c r="E2030" s="3" t="s">
        <v>46</v>
      </c>
      <c r="F2030" s="8">
        <v>1</v>
      </c>
      <c r="G2030" s="45"/>
      <c r="H2030" s="45"/>
      <c r="I2030" s="45">
        <v>956</v>
      </c>
      <c r="J2030" s="106">
        <f t="shared" si="139"/>
        <v>10290.29796</v>
      </c>
      <c r="K2030" s="49">
        <v>25.296698874138801</v>
      </c>
      <c r="L2030" s="50">
        <v>33.919552176104901</v>
      </c>
      <c r="M2030" s="50">
        <v>3.2829879817654</v>
      </c>
      <c r="N2030" s="51">
        <f t="shared" si="138"/>
        <v>0.30499985895125376</v>
      </c>
    </row>
    <row r="2031" spans="1:14" x14ac:dyDescent="0.2">
      <c r="A2031" s="3" t="s">
        <v>198</v>
      </c>
      <c r="B2031" s="3" t="s">
        <v>218</v>
      </c>
      <c r="C2031" s="41" t="str">
        <f ca="1">TRIM(Table1[[#This Row],[Location]])</f>
        <v>Casa Klang</v>
      </c>
      <c r="E2031" s="3" t="s">
        <v>46</v>
      </c>
      <c r="F2031" s="44" t="s">
        <v>47</v>
      </c>
      <c r="G2031" s="45"/>
      <c r="H2031" s="45"/>
      <c r="I2031" s="45">
        <v>379</v>
      </c>
      <c r="J2031" s="106">
        <f t="shared" si="139"/>
        <v>4079.5218899999995</v>
      </c>
      <c r="K2031" s="51">
        <v>25.005726768610302</v>
      </c>
      <c r="L2031" s="50">
        <v>33.6396773651487</v>
      </c>
      <c r="M2031" s="49">
        <v>3.3916712181999999</v>
      </c>
      <c r="N2031" s="51">
        <f t="shared" si="138"/>
        <v>0.31509687178439044</v>
      </c>
    </row>
    <row r="2032" spans="1:14" x14ac:dyDescent="0.2">
      <c r="A2032" s="3" t="s">
        <v>198</v>
      </c>
      <c r="B2032" s="3" t="s">
        <v>218</v>
      </c>
      <c r="C2032" s="41" t="str">
        <f ca="1">TRIM(Table1[[#This Row],[Location]])</f>
        <v>Kompleks Mais Klang</v>
      </c>
      <c r="E2032" s="3" t="s">
        <v>46</v>
      </c>
      <c r="F2032" s="44" t="s">
        <v>47</v>
      </c>
      <c r="G2032" s="45"/>
      <c r="H2032" s="45"/>
      <c r="I2032" s="45">
        <v>790</v>
      </c>
      <c r="J2032" s="106">
        <f t="shared" si="139"/>
        <v>8503.4888999999985</v>
      </c>
      <c r="K2032" s="49">
        <v>24.714754663081798</v>
      </c>
      <c r="L2032" s="50">
        <v>33.359802554192598</v>
      </c>
      <c r="M2032" s="50">
        <v>29.795346422710001</v>
      </c>
      <c r="N2032" s="51">
        <f t="shared" si="138"/>
        <v>2.7680809393166048</v>
      </c>
    </row>
    <row r="2033" spans="1:14" x14ac:dyDescent="0.2">
      <c r="A2033" s="3" t="s">
        <v>198</v>
      </c>
      <c r="B2033" s="3" t="s">
        <v>218</v>
      </c>
      <c r="C2033" s="41" t="str">
        <f ca="1">TRIM(Table1[[#This Row],[Location]])</f>
        <v>Kompleks Mais Klang</v>
      </c>
      <c r="E2033" s="3" t="s">
        <v>46</v>
      </c>
      <c r="F2033" s="44" t="s">
        <v>47</v>
      </c>
      <c r="G2033" s="45">
        <v>126</v>
      </c>
      <c r="H2033" s="45">
        <v>374</v>
      </c>
      <c r="I2033" s="45">
        <f>AVERAGE(G2033,H2033)</f>
        <v>250</v>
      </c>
      <c r="J2033" s="106">
        <f t="shared" si="139"/>
        <v>2690.9775</v>
      </c>
      <c r="K2033" s="49">
        <v>24.423782557553402</v>
      </c>
      <c r="L2033" s="50">
        <v>33.079927743236397</v>
      </c>
      <c r="M2033" s="50">
        <v>29.551525725238001</v>
      </c>
      <c r="N2033" s="51">
        <f t="shared" si="138"/>
        <v>2.7454292333854831</v>
      </c>
    </row>
    <row r="2034" spans="1:14" x14ac:dyDescent="0.2">
      <c r="A2034" s="3" t="s">
        <v>198</v>
      </c>
      <c r="B2034" s="3" t="s">
        <v>218</v>
      </c>
      <c r="C2034" s="41" t="str">
        <f ca="1">TRIM(Table1[[#This Row],[Location]])</f>
        <v>Kompleks Mais Klang</v>
      </c>
      <c r="E2034" s="3" t="s">
        <v>46</v>
      </c>
      <c r="F2034" s="8">
        <v>1</v>
      </c>
      <c r="G2034" s="45"/>
      <c r="H2034" s="45"/>
      <c r="I2034" s="45">
        <v>444.816053511706</v>
      </c>
      <c r="J2034" s="106">
        <f t="shared" si="139"/>
        <v>4787.9599665551868</v>
      </c>
      <c r="K2034" s="49">
        <v>24.132810452024898</v>
      </c>
      <c r="L2034" s="50">
        <v>32.800052932280302</v>
      </c>
      <c r="M2034" s="50">
        <v>29.3774127766</v>
      </c>
      <c r="N2034" s="51">
        <f t="shared" si="138"/>
        <v>2.7292535954997725</v>
      </c>
    </row>
    <row r="2035" spans="1:14" x14ac:dyDescent="0.2">
      <c r="A2035" s="3" t="s">
        <v>198</v>
      </c>
      <c r="B2035" s="3" t="s">
        <v>218</v>
      </c>
      <c r="C2035" s="41" t="str">
        <f ca="1">TRIM(Table1[[#This Row],[Location]])</f>
        <v>Kompleks Mais Klang</v>
      </c>
      <c r="E2035" s="3" t="s">
        <v>46</v>
      </c>
      <c r="F2035" s="8">
        <v>1</v>
      </c>
      <c r="G2035" s="45">
        <v>46</v>
      </c>
      <c r="H2035" s="45">
        <v>57</v>
      </c>
      <c r="I2035" s="45">
        <f>AVERAGE(G2035,H2035)</f>
        <v>51.5</v>
      </c>
      <c r="J2035" s="106">
        <f t="shared" si="139"/>
        <v>554.341365</v>
      </c>
      <c r="K2035" s="49">
        <v>23.841838346496399</v>
      </c>
      <c r="L2035" s="50">
        <v>32.5201781213242</v>
      </c>
      <c r="M2035" s="50">
        <v>29.638831332940001</v>
      </c>
      <c r="N2035" s="51">
        <f t="shared" si="138"/>
        <v>2.7535401975993832</v>
      </c>
    </row>
    <row r="2036" spans="1:14" x14ac:dyDescent="0.2">
      <c r="A2036" s="3" t="s">
        <v>198</v>
      </c>
      <c r="B2036" s="3" t="s">
        <v>218</v>
      </c>
      <c r="C2036" s="41" t="str">
        <f ca="1">TRIM(Table1[[#This Row],[Location]])</f>
        <v>NTS Klang</v>
      </c>
      <c r="E2036" s="3" t="s">
        <v>46</v>
      </c>
      <c r="F2036" s="44" t="s">
        <v>47</v>
      </c>
      <c r="G2036" s="45">
        <v>15</v>
      </c>
      <c r="H2036" s="45">
        <v>46</v>
      </c>
      <c r="I2036" s="45">
        <f>AVERAGE(G2036,H2036)</f>
        <v>30.5</v>
      </c>
      <c r="J2036" s="106">
        <f t="shared" si="139"/>
        <v>328.29925499999996</v>
      </c>
      <c r="K2036" s="49">
        <v>23.550866240967899</v>
      </c>
      <c r="L2036" s="50">
        <v>32.240303310367999</v>
      </c>
      <c r="M2036" s="50">
        <v>28.826216328219999</v>
      </c>
      <c r="N2036" s="51">
        <f t="shared" si="138"/>
        <v>2.6780457202519532</v>
      </c>
    </row>
    <row r="2037" spans="1:14" x14ac:dyDescent="0.2">
      <c r="A2037" s="3" t="s">
        <v>198</v>
      </c>
      <c r="B2037" s="3" t="s">
        <v>218</v>
      </c>
      <c r="C2037" s="41" t="str">
        <f ca="1">TRIM(Table1[[#This Row],[Location]])</f>
        <v>NTS Klang</v>
      </c>
      <c r="E2037" s="3" t="s">
        <v>46</v>
      </c>
      <c r="F2037" s="44" t="s">
        <v>47</v>
      </c>
      <c r="G2037" s="45">
        <v>57</v>
      </c>
      <c r="H2037" s="45">
        <v>66</v>
      </c>
      <c r="I2037" s="45">
        <f>AVERAGE(G2037,H2037)</f>
        <v>61.5</v>
      </c>
      <c r="J2037" s="106">
        <f t="shared" si="139"/>
        <v>661.98046499999998</v>
      </c>
      <c r="K2037" s="51">
        <v>23.259894135439499</v>
      </c>
      <c r="L2037" s="50">
        <v>31.960428499411801</v>
      </c>
      <c r="M2037" s="49">
        <v>28.576241193535001</v>
      </c>
      <c r="N2037" s="51">
        <f t="shared" si="138"/>
        <v>2.6548222478409316</v>
      </c>
    </row>
    <row r="2038" spans="1:14" x14ac:dyDescent="0.2">
      <c r="A2038" s="3" t="s">
        <v>198</v>
      </c>
      <c r="B2038" s="3" t="s">
        <v>218</v>
      </c>
      <c r="C2038" s="41" t="str">
        <f ca="1">TRIM(Table1[[#This Row],[Location]])</f>
        <v>NTS Klang</v>
      </c>
      <c r="E2038" s="3" t="s">
        <v>46</v>
      </c>
      <c r="F2038" s="44" t="s">
        <v>47</v>
      </c>
      <c r="G2038" s="45"/>
      <c r="H2038" s="45"/>
      <c r="I2038" s="45">
        <v>489</v>
      </c>
      <c r="J2038" s="106">
        <f t="shared" si="139"/>
        <v>5263.5519899999999</v>
      </c>
      <c r="K2038" s="51">
        <v>22.968922029910999</v>
      </c>
      <c r="L2038" s="50">
        <v>31.680553688455699</v>
      </c>
      <c r="M2038" s="49">
        <v>28.332422237877999</v>
      </c>
      <c r="N2038" s="51">
        <f t="shared" si="138"/>
        <v>2.6321707037298747</v>
      </c>
    </row>
    <row r="2039" spans="1:14" x14ac:dyDescent="0.2">
      <c r="A2039" s="3" t="s">
        <v>198</v>
      </c>
      <c r="B2039" s="3" t="s">
        <v>218</v>
      </c>
      <c r="C2039" s="41" t="str">
        <f ca="1">TRIM(Table1[[#This Row],[Location]])</f>
        <v>NTS Klang</v>
      </c>
      <c r="E2039" s="3" t="s">
        <v>46</v>
      </c>
      <c r="F2039" s="44" t="s">
        <v>47</v>
      </c>
      <c r="G2039" s="45"/>
      <c r="H2039" s="45"/>
      <c r="I2039" s="45">
        <v>489</v>
      </c>
      <c r="J2039" s="106">
        <f t="shared" si="139"/>
        <v>5263.5519899999999</v>
      </c>
      <c r="K2039" s="49">
        <v>22.677949924382499</v>
      </c>
      <c r="L2039" s="50">
        <v>31.400678877499601</v>
      </c>
      <c r="M2039" s="50">
        <v>28.885992544600001</v>
      </c>
      <c r="N2039" s="51">
        <f t="shared" si="138"/>
        <v>2.6835991178476206</v>
      </c>
    </row>
    <row r="2040" spans="1:14" x14ac:dyDescent="0.2">
      <c r="A2040" s="3" t="s">
        <v>198</v>
      </c>
      <c r="B2040" s="3" t="s">
        <v>218</v>
      </c>
      <c r="C2040" s="41" t="str">
        <f ca="1">TRIM(Table1[[#This Row],[Location]])</f>
        <v>NTS Klang</v>
      </c>
      <c r="E2040" s="3" t="s">
        <v>46</v>
      </c>
      <c r="F2040" s="8">
        <v>1</v>
      </c>
      <c r="G2040" s="45"/>
      <c r="H2040" s="45"/>
      <c r="I2040" s="45">
        <v>29</v>
      </c>
      <c r="J2040" s="106">
        <f t="shared" si="139"/>
        <v>312.15339</v>
      </c>
      <c r="K2040" s="49">
        <v>22.386977818854</v>
      </c>
      <c r="L2040" s="50">
        <v>31.1208040665434</v>
      </c>
      <c r="M2040" s="50">
        <v>27.844778284293401</v>
      </c>
      <c r="N2040" s="51">
        <f t="shared" si="138"/>
        <v>2.5868670541619116</v>
      </c>
    </row>
    <row r="2041" spans="1:14" x14ac:dyDescent="0.2">
      <c r="A2041" s="3" t="s">
        <v>198</v>
      </c>
      <c r="B2041" s="3" t="s">
        <v>218</v>
      </c>
      <c r="C2041" s="41" t="str">
        <f ca="1">TRIM(Table1[[#This Row],[Location]])</f>
        <v>NTS Klang</v>
      </c>
      <c r="E2041" s="3" t="s">
        <v>46</v>
      </c>
      <c r="F2041" s="8">
        <v>1</v>
      </c>
      <c r="G2041" s="45">
        <v>29</v>
      </c>
      <c r="H2041" s="45">
        <v>31</v>
      </c>
      <c r="I2041" s="45">
        <f>AVERAGE(G2041,H2041)</f>
        <v>30</v>
      </c>
      <c r="J2041" s="106">
        <f t="shared" si="139"/>
        <v>322.91729999999995</v>
      </c>
      <c r="K2041" s="49">
        <v>22.0960057133255</v>
      </c>
      <c r="L2041" s="50">
        <v>30.840929255587199</v>
      </c>
      <c r="M2041" s="50">
        <v>27.695731454619999</v>
      </c>
      <c r="N2041" s="51">
        <f t="shared" si="138"/>
        <v>2.5730201371826196</v>
      </c>
    </row>
    <row r="2042" spans="1:14" x14ac:dyDescent="0.2">
      <c r="A2042" s="3" t="s">
        <v>198</v>
      </c>
      <c r="B2042" s="3" t="s">
        <v>218</v>
      </c>
      <c r="C2042" s="41" t="str">
        <f ca="1">TRIM(Table1[[#This Row],[Location]])</f>
        <v>NTS Klang</v>
      </c>
      <c r="E2042" s="3" t="s">
        <v>46</v>
      </c>
      <c r="F2042" s="8">
        <v>1</v>
      </c>
      <c r="G2042" s="45"/>
      <c r="H2042" s="45"/>
      <c r="I2042" s="45">
        <v>139</v>
      </c>
      <c r="J2042" s="106">
        <f t="shared" si="139"/>
        <v>1496.1834899999999</v>
      </c>
      <c r="K2042" s="49">
        <v>21.8050336077971</v>
      </c>
      <c r="L2042" s="50">
        <v>30.5610544446312</v>
      </c>
      <c r="M2042" s="50">
        <v>27.357136344798999</v>
      </c>
      <c r="N2042" s="51">
        <f t="shared" si="138"/>
        <v>2.5415635917092319</v>
      </c>
    </row>
    <row r="2043" spans="1:14" x14ac:dyDescent="0.2">
      <c r="A2043" s="3" t="s">
        <v>198</v>
      </c>
      <c r="B2043" s="3" t="s">
        <v>218</v>
      </c>
      <c r="C2043" s="41" t="str">
        <f ca="1">TRIM(Table1[[#This Row],[Location]])</f>
        <v>NTS Klang</v>
      </c>
      <c r="E2043" s="3" t="s">
        <v>46</v>
      </c>
      <c r="F2043" s="8">
        <v>1</v>
      </c>
      <c r="G2043" s="45"/>
      <c r="H2043" s="45"/>
      <c r="I2043" s="45">
        <v>289</v>
      </c>
      <c r="J2043" s="106">
        <f t="shared" si="139"/>
        <v>3110.7699899999998</v>
      </c>
      <c r="K2043" s="51">
        <v>21.5140615022686</v>
      </c>
      <c r="L2043" s="50">
        <v>30.281179633675102</v>
      </c>
      <c r="M2043" s="49">
        <v>27.113315375517999</v>
      </c>
      <c r="N2043" s="51">
        <f t="shared" si="138"/>
        <v>2.5189118605262033</v>
      </c>
    </row>
    <row r="2044" spans="1:14" x14ac:dyDescent="0.2">
      <c r="A2044" s="3" t="s">
        <v>198</v>
      </c>
      <c r="B2044" s="3" t="s">
        <v>218</v>
      </c>
      <c r="C2044" s="41" t="str">
        <f ca="1">TRIM(Table1[[#This Row],[Location]])</f>
        <v>NTS Klang</v>
      </c>
      <c r="E2044" s="3" t="s">
        <v>46</v>
      </c>
      <c r="F2044" s="44" t="s">
        <v>108</v>
      </c>
      <c r="G2044" s="45">
        <v>173</v>
      </c>
      <c r="H2044" s="45">
        <v>219</v>
      </c>
      <c r="I2044" s="45">
        <f>AVERAGE(G2044,H2044)</f>
        <v>196</v>
      </c>
      <c r="J2044" s="106">
        <f t="shared" si="139"/>
        <v>2109.7263599999997</v>
      </c>
      <c r="K2044" s="49">
        <v>21.2230893967401</v>
      </c>
      <c r="L2044" s="50">
        <v>30.0013048227189</v>
      </c>
      <c r="M2044" s="50">
        <v>26.86949445346</v>
      </c>
      <c r="N2044" s="51">
        <f t="shared" si="138"/>
        <v>2.4962601337303396</v>
      </c>
    </row>
    <row r="2045" spans="1:14" x14ac:dyDescent="0.2">
      <c r="A2045" s="3" t="s">
        <v>198</v>
      </c>
      <c r="B2045" s="3" t="s">
        <v>218</v>
      </c>
      <c r="C2045" s="41" t="str">
        <f ca="1">TRIM(Table1[[#This Row],[Location]])</f>
        <v>NTS Klang</v>
      </c>
      <c r="E2045" s="3" t="s">
        <v>46</v>
      </c>
      <c r="F2045" s="44" t="s">
        <v>108</v>
      </c>
      <c r="G2045" s="45">
        <v>60</v>
      </c>
      <c r="H2045" s="45">
        <v>62</v>
      </c>
      <c r="I2045" s="45">
        <f>AVERAGE(G2045,H2045)</f>
        <v>61</v>
      </c>
      <c r="J2045" s="106">
        <f t="shared" si="139"/>
        <v>656.59850999999992</v>
      </c>
      <c r="K2045" s="49">
        <v>20.9321172912116</v>
      </c>
      <c r="L2045" s="50">
        <v>29.721430011762699</v>
      </c>
      <c r="M2045" s="50">
        <v>26.625673435557399</v>
      </c>
      <c r="N2045" s="51">
        <f t="shared" si="138"/>
        <v>2.4736083980302119</v>
      </c>
    </row>
    <row r="2046" spans="1:14" x14ac:dyDescent="0.2">
      <c r="A2046" s="3" t="s">
        <v>198</v>
      </c>
      <c r="B2046" s="3" t="s">
        <v>219</v>
      </c>
      <c r="C2046" s="41" t="str">
        <f ca="1">TRIM(Table1[[#This Row],[Location]])</f>
        <v>Bandar Banting</v>
      </c>
      <c r="D2046" s="3" t="s">
        <v>531</v>
      </c>
      <c r="E2046" s="3" t="s">
        <v>4</v>
      </c>
      <c r="F2046" s="8" t="s">
        <v>47</v>
      </c>
      <c r="I2046" s="11">
        <v>116</v>
      </c>
      <c r="J2046" s="106">
        <f t="shared" si="139"/>
        <v>1248.61356</v>
      </c>
      <c r="K2046" s="50">
        <v>0</v>
      </c>
      <c r="L2046" s="50">
        <f>2000/I2046</f>
        <v>17.241379310344829</v>
      </c>
      <c r="M2046" s="50">
        <f>AVERAGE(K2046,L2046)</f>
        <v>8.6206896551724146</v>
      </c>
      <c r="N2046" s="51">
        <f t="shared" ref="N2046:N2109" si="142">M2046/10.7639</f>
        <v>0.80088905091764273</v>
      </c>
    </row>
    <row r="2047" spans="1:14" x14ac:dyDescent="0.2">
      <c r="A2047" s="3" t="s">
        <v>198</v>
      </c>
      <c r="B2047" s="3" t="s">
        <v>219</v>
      </c>
      <c r="C2047" s="41" t="str">
        <f ca="1">TRIM(Table1[[#This Row],[Location]])</f>
        <v>Taman Banting Baru</v>
      </c>
      <c r="D2047" s="3" t="s">
        <v>531</v>
      </c>
      <c r="E2047" s="3" t="s">
        <v>4</v>
      </c>
      <c r="F2047" s="8" t="s">
        <v>47</v>
      </c>
      <c r="I2047" s="11">
        <v>108</v>
      </c>
      <c r="J2047" s="106">
        <f t="shared" ref="J2047:J2110" si="143">I2047*10.76391</f>
        <v>1162.5022799999999</v>
      </c>
      <c r="K2047" s="50">
        <v>0</v>
      </c>
      <c r="L2047" s="50">
        <v>0</v>
      </c>
      <c r="M2047" s="50">
        <f>11/18</f>
        <v>0.61111111111111116</v>
      </c>
      <c r="N2047" s="51">
        <f t="shared" si="142"/>
        <v>5.6774134942828451E-2</v>
      </c>
    </row>
    <row r="2048" spans="1:14" x14ac:dyDescent="0.2">
      <c r="A2048" s="3" t="s">
        <v>198</v>
      </c>
      <c r="B2048" s="3" t="s">
        <v>219</v>
      </c>
      <c r="C2048" s="41" t="str">
        <f ca="1">TRIM(Table1[[#This Row],[Location]])</f>
        <v>Bandar Saujana Putra</v>
      </c>
      <c r="D2048" s="3" t="s">
        <v>532</v>
      </c>
      <c r="E2048" s="3" t="s">
        <v>4</v>
      </c>
      <c r="F2048" s="8" t="s">
        <v>47</v>
      </c>
      <c r="I2048" s="11">
        <v>131</v>
      </c>
      <c r="J2048" s="106">
        <f t="shared" si="143"/>
        <v>1410.0722099999998</v>
      </c>
      <c r="K2048" s="50">
        <v>16.793893129770993</v>
      </c>
      <c r="L2048" s="50">
        <v>22.900763358778626</v>
      </c>
      <c r="M2048" s="50">
        <f t="shared" ref="M2048:M2053" si="144">AVERAGE(K2048,L2048)</f>
        <v>19.847328244274809</v>
      </c>
      <c r="N2048" s="51">
        <f t="shared" si="142"/>
        <v>1.8438789141737484</v>
      </c>
    </row>
    <row r="2049" spans="1:14" x14ac:dyDescent="0.2">
      <c r="A2049" s="3" t="s">
        <v>198</v>
      </c>
      <c r="B2049" s="3" t="s">
        <v>219</v>
      </c>
      <c r="C2049" s="41" t="str">
        <f ca="1">TRIM(Table1[[#This Row],[Location]])</f>
        <v>Bandar Saujana Putra</v>
      </c>
      <c r="D2049" s="3" t="s">
        <v>532</v>
      </c>
      <c r="E2049" s="3" t="s">
        <v>4</v>
      </c>
      <c r="F2049" s="8" t="s">
        <v>47</v>
      </c>
      <c r="I2049" s="11">
        <v>143</v>
      </c>
      <c r="J2049" s="106">
        <f t="shared" si="143"/>
        <v>1539.2391299999999</v>
      </c>
      <c r="K2049" s="50">
        <v>20.97902097902098</v>
      </c>
      <c r="L2049" s="50">
        <v>24.475524475524477</v>
      </c>
      <c r="M2049" s="50">
        <f t="shared" si="144"/>
        <v>22.727272727272727</v>
      </c>
      <c r="N2049" s="51">
        <f t="shared" si="142"/>
        <v>2.1114347706010581</v>
      </c>
    </row>
    <row r="2050" spans="1:14" x14ac:dyDescent="0.2">
      <c r="A2050" s="3" t="s">
        <v>198</v>
      </c>
      <c r="B2050" s="3" t="s">
        <v>219</v>
      </c>
      <c r="C2050" s="41" t="str">
        <f ca="1">TRIM(Table1[[#This Row],[Location]])</f>
        <v>Bandar Saujana Putra</v>
      </c>
      <c r="D2050" s="3" t="s">
        <v>532</v>
      </c>
      <c r="E2050" s="3" t="s">
        <v>4</v>
      </c>
      <c r="F2050" s="8" t="s">
        <v>47</v>
      </c>
      <c r="I2050" s="11">
        <v>153</v>
      </c>
      <c r="J2050" s="106">
        <f t="shared" si="143"/>
        <v>1646.8782299999998</v>
      </c>
      <c r="K2050" s="50">
        <v>16.33986928104575</v>
      </c>
      <c r="L2050" s="50">
        <v>19.607843137254903</v>
      </c>
      <c r="M2050" s="50">
        <f t="shared" si="144"/>
        <v>17.973856209150327</v>
      </c>
      <c r="N2050" s="51">
        <f t="shared" si="142"/>
        <v>1.6698274983184838</v>
      </c>
    </row>
    <row r="2051" spans="1:14" x14ac:dyDescent="0.2">
      <c r="A2051" s="3" t="s">
        <v>198</v>
      </c>
      <c r="B2051" s="3" t="s">
        <v>219</v>
      </c>
      <c r="C2051" s="41" t="str">
        <f ca="1">TRIM(Table1[[#This Row],[Location]])</f>
        <v>Bandar Tropicana Aman</v>
      </c>
      <c r="D2051" s="3" t="s">
        <v>532</v>
      </c>
      <c r="E2051" s="3" t="s">
        <v>4</v>
      </c>
      <c r="F2051" s="8" t="s">
        <v>47</v>
      </c>
      <c r="I2051" s="11">
        <v>126</v>
      </c>
      <c r="J2051" s="106">
        <f t="shared" si="143"/>
        <v>1356.2526599999999</v>
      </c>
      <c r="K2051" s="50">
        <v>19.841269841269842</v>
      </c>
      <c r="L2051" s="50">
        <v>23.80952380952381</v>
      </c>
      <c r="M2051" s="50">
        <f t="shared" si="144"/>
        <v>21.825396825396826</v>
      </c>
      <c r="N2051" s="51">
        <f t="shared" si="142"/>
        <v>2.0276476765295874</v>
      </c>
    </row>
    <row r="2052" spans="1:14" x14ac:dyDescent="0.2">
      <c r="A2052" s="3" t="s">
        <v>198</v>
      </c>
      <c r="B2052" s="3" t="s">
        <v>219</v>
      </c>
      <c r="C2052" s="41" t="str">
        <f ca="1">TRIM(Table1[[#This Row],[Location]])</f>
        <v>Eco Sanctuary</v>
      </c>
      <c r="D2052" s="3" t="s">
        <v>532</v>
      </c>
      <c r="E2052" s="3" t="s">
        <v>4</v>
      </c>
      <c r="F2052" s="8" t="s">
        <v>47</v>
      </c>
      <c r="I2052" s="11">
        <v>119</v>
      </c>
      <c r="J2052" s="106">
        <f t="shared" si="143"/>
        <v>1280.9052899999999</v>
      </c>
      <c r="K2052" s="50">
        <v>37.815126050420169</v>
      </c>
      <c r="L2052" s="50">
        <v>50.420168067226889</v>
      </c>
      <c r="M2052" s="50">
        <f t="shared" si="144"/>
        <v>44.117647058823529</v>
      </c>
      <c r="N2052" s="51">
        <f t="shared" si="142"/>
        <v>4.0986674958726423</v>
      </c>
    </row>
    <row r="2053" spans="1:14" x14ac:dyDescent="0.2">
      <c r="A2053" s="3" t="s">
        <v>198</v>
      </c>
      <c r="B2053" s="3" t="s">
        <v>219</v>
      </c>
      <c r="C2053" s="41" t="str">
        <f ca="1">TRIM(Table1[[#This Row],[Location]])</f>
        <v>Bandar Rimbayu</v>
      </c>
      <c r="D2053" s="3" t="s">
        <v>533</v>
      </c>
      <c r="E2053" s="3" t="s">
        <v>4</v>
      </c>
      <c r="F2053" s="8" t="s">
        <v>47</v>
      </c>
      <c r="I2053" s="11">
        <v>139</v>
      </c>
      <c r="J2053" s="106">
        <f t="shared" si="143"/>
        <v>1496.1834899999999</v>
      </c>
      <c r="K2053" s="50">
        <f>2500/I2053</f>
        <v>17.985611510791365</v>
      </c>
      <c r="L2053" s="50">
        <f>3000/I2053</f>
        <v>21.582733812949641</v>
      </c>
      <c r="M2053" s="50">
        <f t="shared" si="144"/>
        <v>19.784172661870503</v>
      </c>
      <c r="N2053" s="51">
        <f t="shared" si="142"/>
        <v>1.8380115628973239</v>
      </c>
    </row>
    <row r="2054" spans="1:14" x14ac:dyDescent="0.2">
      <c r="A2054" s="3" t="s">
        <v>198</v>
      </c>
      <c r="B2054" s="3" t="s">
        <v>219</v>
      </c>
      <c r="C2054" s="41" t="str">
        <f ca="1">TRIM(Table1[[#This Row],[Location]])</f>
        <v>Taman Delima, Banting</v>
      </c>
      <c r="D2054" s="3" t="s">
        <v>533</v>
      </c>
      <c r="E2054" s="3" t="s">
        <v>4</v>
      </c>
      <c r="F2054" s="8" t="s">
        <v>47</v>
      </c>
      <c r="I2054" s="11">
        <v>125</v>
      </c>
      <c r="J2054" s="106">
        <f t="shared" si="143"/>
        <v>1345.48875</v>
      </c>
      <c r="K2054" s="50">
        <v>0</v>
      </c>
      <c r="L2054" s="50">
        <v>0</v>
      </c>
      <c r="M2054" s="50">
        <f>11/I2054</f>
        <v>8.7999999999999995E-2</v>
      </c>
      <c r="N2054" s="51">
        <f t="shared" si="142"/>
        <v>8.1754754317672953E-3</v>
      </c>
    </row>
    <row r="2055" spans="1:14" x14ac:dyDescent="0.2">
      <c r="A2055" s="3" t="s">
        <v>198</v>
      </c>
      <c r="B2055" s="3" t="s">
        <v>219</v>
      </c>
      <c r="C2055" s="41" t="str">
        <f ca="1">TRIM(Table1[[#This Row],[Location]])</f>
        <v>Taman Mutiara, Tanjung Sepat</v>
      </c>
      <c r="D2055" s="3" t="s">
        <v>534</v>
      </c>
      <c r="E2055" s="3" t="s">
        <v>4</v>
      </c>
      <c r="F2055" s="8" t="s">
        <v>47</v>
      </c>
      <c r="I2055" s="11">
        <v>132</v>
      </c>
      <c r="J2055" s="106">
        <f t="shared" si="143"/>
        <v>1420.8361199999999</v>
      </c>
      <c r="K2055" s="50">
        <v>0</v>
      </c>
      <c r="L2055" s="50">
        <v>0</v>
      </c>
      <c r="M2055" s="50">
        <v>9.9999999000000006</v>
      </c>
      <c r="N2055" s="51">
        <f t="shared" si="142"/>
        <v>0.92903128977415261</v>
      </c>
    </row>
    <row r="2056" spans="1:14" x14ac:dyDescent="0.2">
      <c r="A2056" s="3" t="s">
        <v>198</v>
      </c>
      <c r="B2056" s="3" t="s">
        <v>219</v>
      </c>
      <c r="C2056" s="41" t="str">
        <f ca="1">TRIM(Table1[[#This Row],[Location]])</f>
        <v>Taman Sejahtera, Sungai Jarom</v>
      </c>
      <c r="D2056" s="3" t="s">
        <v>534</v>
      </c>
      <c r="E2056" s="3" t="s">
        <v>4</v>
      </c>
      <c r="F2056" s="8" t="s">
        <v>47</v>
      </c>
      <c r="I2056" s="11">
        <v>130</v>
      </c>
      <c r="J2056" s="106">
        <f t="shared" si="143"/>
        <v>1399.3082999999999</v>
      </c>
      <c r="K2056" s="50">
        <v>0</v>
      </c>
      <c r="L2056" s="50">
        <v>0</v>
      </c>
      <c r="M2056" s="50">
        <v>23.76923769231</v>
      </c>
      <c r="N2056" s="51">
        <f t="shared" si="142"/>
        <v>2.2082365771058816</v>
      </c>
    </row>
    <row r="2057" spans="1:14" x14ac:dyDescent="0.2">
      <c r="A2057" s="3" t="s">
        <v>198</v>
      </c>
      <c r="B2057" s="3" t="s">
        <v>219</v>
      </c>
      <c r="C2057" s="41" t="str">
        <f ca="1">TRIM(Table1[[#This Row],[Location]])</f>
        <v>Eco Santuary Mall</v>
      </c>
      <c r="E2057" s="3" t="s">
        <v>5</v>
      </c>
      <c r="F2057" s="31" t="s">
        <v>47</v>
      </c>
      <c r="G2057" s="77"/>
      <c r="H2057" s="31"/>
      <c r="I2057" s="9">
        <v>55</v>
      </c>
      <c r="J2057" s="106">
        <f t="shared" si="143"/>
        <v>592.01504999999997</v>
      </c>
      <c r="K2057" s="50">
        <v>59.7</v>
      </c>
      <c r="L2057" s="50">
        <v>80.73</v>
      </c>
      <c r="M2057" s="50">
        <f t="shared" ref="M2057:M2069" si="145">AVERAGE(K2057,L2057)</f>
        <v>70.215000000000003</v>
      </c>
      <c r="N2057" s="51">
        <f t="shared" si="142"/>
        <v>6.5231932663811447</v>
      </c>
    </row>
    <row r="2058" spans="1:14" x14ac:dyDescent="0.2">
      <c r="A2058" s="3" t="s">
        <v>198</v>
      </c>
      <c r="B2058" s="3" t="s">
        <v>219</v>
      </c>
      <c r="C2058" s="41" t="str">
        <f ca="1">TRIM(Table1[[#This Row],[Location]])</f>
        <v>Eco Santuary Mall</v>
      </c>
      <c r="E2058" s="3" t="s">
        <v>5</v>
      </c>
      <c r="F2058" s="31" t="s">
        <v>47</v>
      </c>
      <c r="G2058" s="77"/>
      <c r="H2058" s="31"/>
      <c r="I2058" s="9">
        <v>125</v>
      </c>
      <c r="J2058" s="106">
        <f t="shared" si="143"/>
        <v>1345.48875</v>
      </c>
      <c r="K2058" s="50">
        <v>27.42</v>
      </c>
      <c r="L2058" s="50">
        <v>37.67</v>
      </c>
      <c r="M2058" s="50">
        <f t="shared" si="145"/>
        <v>32.545000000000002</v>
      </c>
      <c r="N2058" s="51">
        <f t="shared" si="142"/>
        <v>3.023532362805303</v>
      </c>
    </row>
    <row r="2059" spans="1:14" x14ac:dyDescent="0.2">
      <c r="A2059" s="3" t="s">
        <v>198</v>
      </c>
      <c r="B2059" s="3" t="s">
        <v>219</v>
      </c>
      <c r="C2059" s="41" t="str">
        <f ca="1">TRIM(Table1[[#This Row],[Location]])</f>
        <v>Eco Santuary Mall</v>
      </c>
      <c r="E2059" s="3" t="s">
        <v>5</v>
      </c>
      <c r="F2059" s="8">
        <v>1</v>
      </c>
      <c r="G2059" s="77"/>
      <c r="H2059" s="31"/>
      <c r="I2059" s="9">
        <v>55</v>
      </c>
      <c r="J2059" s="106">
        <f t="shared" si="143"/>
        <v>592.01504999999997</v>
      </c>
      <c r="K2059" s="50">
        <v>37.67</v>
      </c>
      <c r="L2059" s="50">
        <v>59.2</v>
      </c>
      <c r="M2059" s="50">
        <f t="shared" si="145"/>
        <v>48.435000000000002</v>
      </c>
      <c r="N2059" s="51">
        <f t="shared" si="142"/>
        <v>4.4997630970187386</v>
      </c>
    </row>
    <row r="2060" spans="1:14" x14ac:dyDescent="0.2">
      <c r="A2060" s="3" t="s">
        <v>198</v>
      </c>
      <c r="B2060" s="3" t="s">
        <v>219</v>
      </c>
      <c r="C2060" s="41" t="str">
        <f ca="1">TRIM(Table1[[#This Row],[Location]])</f>
        <v>Eco Santuary Mall</v>
      </c>
      <c r="E2060" s="3" t="s">
        <v>5</v>
      </c>
      <c r="F2060" s="8">
        <v>1</v>
      </c>
      <c r="G2060" s="77"/>
      <c r="H2060" s="31"/>
      <c r="I2060" s="9">
        <v>150</v>
      </c>
      <c r="J2060" s="106">
        <f t="shared" si="143"/>
        <v>1614.5864999999999</v>
      </c>
      <c r="K2060" s="50">
        <v>26.92</v>
      </c>
      <c r="L2060" s="50">
        <v>32.29</v>
      </c>
      <c r="M2060" s="50">
        <f t="shared" si="145"/>
        <v>29.605</v>
      </c>
      <c r="N2060" s="51">
        <f t="shared" si="142"/>
        <v>2.7503971608803504</v>
      </c>
    </row>
    <row r="2061" spans="1:14" x14ac:dyDescent="0.2">
      <c r="A2061" s="3" t="s">
        <v>198</v>
      </c>
      <c r="B2061" s="29" t="s">
        <v>219</v>
      </c>
      <c r="C2061" s="41" t="str">
        <f ca="1">TRIM(Table1[[#This Row],[Location]])</f>
        <v>TESCO Extra, Jenjarom</v>
      </c>
      <c r="E2061" s="3" t="s">
        <v>5</v>
      </c>
      <c r="F2061" s="44" t="s">
        <v>47</v>
      </c>
      <c r="G2061" s="104"/>
      <c r="H2061" s="42"/>
      <c r="I2061" s="9">
        <v>18.5</v>
      </c>
      <c r="J2061" s="106">
        <f t="shared" si="143"/>
        <v>199.13233499999998</v>
      </c>
      <c r="K2061" s="50">
        <v>125.94</v>
      </c>
      <c r="L2061" s="50">
        <v>219.05</v>
      </c>
      <c r="M2061" s="50">
        <f t="shared" si="145"/>
        <v>172.495</v>
      </c>
      <c r="N2061" s="51">
        <f t="shared" si="142"/>
        <v>16.025325393212498</v>
      </c>
    </row>
    <row r="2062" spans="1:14" x14ac:dyDescent="0.2">
      <c r="A2062" s="3" t="s">
        <v>198</v>
      </c>
      <c r="B2062" s="29" t="s">
        <v>219</v>
      </c>
      <c r="C2062" s="41" t="str">
        <f ca="1">TRIM(Table1[[#This Row],[Location]])</f>
        <v>TESCO Extra, Jenjarom</v>
      </c>
      <c r="E2062" s="3" t="s">
        <v>5</v>
      </c>
      <c r="F2062" s="44" t="s">
        <v>47</v>
      </c>
      <c r="G2062" s="104"/>
      <c r="H2062" s="42"/>
      <c r="I2062" s="9">
        <v>63.5</v>
      </c>
      <c r="J2062" s="106">
        <f t="shared" si="143"/>
        <v>683.508285</v>
      </c>
      <c r="K2062" s="50">
        <v>45.21</v>
      </c>
      <c r="L2062" s="50">
        <v>105.49</v>
      </c>
      <c r="M2062" s="50">
        <f t="shared" si="145"/>
        <v>75.349999999999994</v>
      </c>
      <c r="N2062" s="51">
        <f t="shared" si="142"/>
        <v>7.0002508384507474</v>
      </c>
    </row>
    <row r="2063" spans="1:14" x14ac:dyDescent="0.2">
      <c r="A2063" s="3" t="s">
        <v>198</v>
      </c>
      <c r="B2063" s="29" t="s">
        <v>219</v>
      </c>
      <c r="C2063" s="41" t="str">
        <f ca="1">TRIM(Table1[[#This Row],[Location]])</f>
        <v>TESCO Extra, Jenjarom</v>
      </c>
      <c r="E2063" s="3" t="s">
        <v>5</v>
      </c>
      <c r="F2063" s="44" t="s">
        <v>47</v>
      </c>
      <c r="G2063" s="104"/>
      <c r="H2063" s="42"/>
      <c r="I2063" s="9">
        <v>125</v>
      </c>
      <c r="J2063" s="106">
        <f t="shared" si="143"/>
        <v>1345.48875</v>
      </c>
      <c r="K2063" s="50">
        <v>14.53</v>
      </c>
      <c r="L2063" s="50">
        <v>38.75</v>
      </c>
      <c r="M2063" s="50">
        <f t="shared" si="145"/>
        <v>26.64</v>
      </c>
      <c r="N2063" s="51">
        <f t="shared" si="142"/>
        <v>2.474939380707736</v>
      </c>
    </row>
    <row r="2064" spans="1:14" x14ac:dyDescent="0.2">
      <c r="A2064" s="3" t="s">
        <v>198</v>
      </c>
      <c r="B2064" s="29" t="s">
        <v>219</v>
      </c>
      <c r="C2064" s="41" t="str">
        <f ca="1">TRIM(Table1[[#This Row],[Location]])</f>
        <v>TESCO Extra, Jenjarom</v>
      </c>
      <c r="E2064" s="3" t="s">
        <v>5</v>
      </c>
      <c r="F2064" s="44" t="s">
        <v>47</v>
      </c>
      <c r="G2064" s="104"/>
      <c r="H2064" s="42"/>
      <c r="I2064" s="9">
        <v>267.5</v>
      </c>
      <c r="J2064" s="106">
        <f t="shared" si="143"/>
        <v>2879.3459249999996</v>
      </c>
      <c r="K2064" s="50">
        <v>19.38</v>
      </c>
      <c r="L2064" s="50">
        <v>33.369999999999997</v>
      </c>
      <c r="M2064" s="50">
        <f t="shared" si="145"/>
        <v>26.375</v>
      </c>
      <c r="N2064" s="51">
        <f t="shared" si="142"/>
        <v>2.4503200512825276</v>
      </c>
    </row>
    <row r="2065" spans="1:14" x14ac:dyDescent="0.2">
      <c r="A2065" s="3" t="s">
        <v>198</v>
      </c>
      <c r="B2065" s="29" t="s">
        <v>219</v>
      </c>
      <c r="C2065" s="41" t="str">
        <f ca="1">TRIM(Table1[[#This Row],[Location]])</f>
        <v>TESCO Extra, Jenjarom</v>
      </c>
      <c r="E2065" s="3" t="s">
        <v>5</v>
      </c>
      <c r="F2065" s="42" t="s">
        <v>214</v>
      </c>
      <c r="G2065" s="104"/>
      <c r="H2065" s="42"/>
      <c r="I2065" s="9">
        <v>53</v>
      </c>
      <c r="J2065" s="106">
        <f t="shared" si="143"/>
        <v>570.48722999999995</v>
      </c>
      <c r="K2065" s="50">
        <v>43.06</v>
      </c>
      <c r="L2065" s="50">
        <v>105.49</v>
      </c>
      <c r="M2065" s="50">
        <f t="shared" si="145"/>
        <v>74.275000000000006</v>
      </c>
      <c r="N2065" s="51">
        <f t="shared" si="142"/>
        <v>6.9003799738013178</v>
      </c>
    </row>
    <row r="2066" spans="1:14" x14ac:dyDescent="0.2">
      <c r="A2066" s="3" t="s">
        <v>198</v>
      </c>
      <c r="B2066" s="29" t="s">
        <v>219</v>
      </c>
      <c r="C2066" s="41" t="str">
        <f ca="1">TRIM(Table1[[#This Row],[Location]])</f>
        <v>TESCO Extra, Jenjarom</v>
      </c>
      <c r="E2066" s="3" t="s">
        <v>5</v>
      </c>
      <c r="F2066" s="8" t="s">
        <v>214</v>
      </c>
      <c r="I2066" s="9">
        <v>207.5</v>
      </c>
      <c r="J2066" s="106">
        <f t="shared" si="143"/>
        <v>2233.5113249999999</v>
      </c>
      <c r="K2066" s="50">
        <v>20.45</v>
      </c>
      <c r="L2066" s="50">
        <v>25.83</v>
      </c>
      <c r="M2066" s="50">
        <f t="shared" si="145"/>
        <v>23.14</v>
      </c>
      <c r="N2066" s="51">
        <f t="shared" si="142"/>
        <v>2.1497784260351733</v>
      </c>
    </row>
    <row r="2067" spans="1:14" x14ac:dyDescent="0.2">
      <c r="A2067" s="3" t="s">
        <v>41</v>
      </c>
      <c r="B2067" s="3" t="s">
        <v>220</v>
      </c>
      <c r="C2067" s="54" t="str">
        <f ca="1">TRIM(Table1[[#This Row],[Location]])</f>
        <v>IOI Mall</v>
      </c>
      <c r="D2067" s="3" t="s">
        <v>533</v>
      </c>
      <c r="E2067" s="3" t="s">
        <v>5</v>
      </c>
      <c r="F2067" s="31" t="s">
        <v>159</v>
      </c>
      <c r="G2067" s="45">
        <v>49</v>
      </c>
      <c r="H2067" s="45">
        <v>65</v>
      </c>
      <c r="I2067" s="65">
        <f>AVERAGE(G2067,H2067)</f>
        <v>57</v>
      </c>
      <c r="J2067" s="106">
        <f t="shared" si="143"/>
        <v>613.54286999999999</v>
      </c>
      <c r="K2067" s="50">
        <v>37.67</v>
      </c>
      <c r="L2067" s="50">
        <v>41.98</v>
      </c>
      <c r="M2067" s="50">
        <f t="shared" si="145"/>
        <v>39.825000000000003</v>
      </c>
      <c r="N2067" s="51">
        <f t="shared" si="142"/>
        <v>3.699867148524234</v>
      </c>
    </row>
    <row r="2068" spans="1:14" x14ac:dyDescent="0.2">
      <c r="A2068" s="3" t="str">
        <f t="shared" ref="A2068:A2083" si="146">A2067</f>
        <v>Johor</v>
      </c>
      <c r="B2068" s="3" t="str">
        <f t="shared" ref="B2068:B2074" si="147">B2067</f>
        <v>Kulai</v>
      </c>
      <c r="C2068" s="54" t="str">
        <f ca="1">TRIM(Table1[[#This Row],[Location]])</f>
        <v>IOI Mall</v>
      </c>
      <c r="D2068" s="3" t="s">
        <v>533</v>
      </c>
      <c r="E2068" s="3" t="s">
        <v>5</v>
      </c>
      <c r="F2068" s="44" t="s">
        <v>47</v>
      </c>
      <c r="G2068" s="45">
        <v>27</v>
      </c>
      <c r="H2068" s="45">
        <v>59</v>
      </c>
      <c r="I2068" s="65">
        <f>AVERAGE(G2068,H2068)</f>
        <v>43</v>
      </c>
      <c r="J2068" s="106">
        <f t="shared" si="143"/>
        <v>462.84812999999997</v>
      </c>
      <c r="K2068" s="50">
        <v>44.67</v>
      </c>
      <c r="L2068" s="50">
        <v>131.33000000000001</v>
      </c>
      <c r="M2068" s="50">
        <f t="shared" si="145"/>
        <v>88</v>
      </c>
      <c r="N2068" s="51">
        <f t="shared" si="142"/>
        <v>8.1754754317672962</v>
      </c>
    </row>
    <row r="2069" spans="1:14" x14ac:dyDescent="0.2">
      <c r="A2069" s="3" t="str">
        <f t="shared" si="146"/>
        <v>Johor</v>
      </c>
      <c r="B2069" s="3" t="str">
        <f t="shared" si="147"/>
        <v>Kulai</v>
      </c>
      <c r="C2069" s="54" t="str">
        <f ca="1">TRIM(Table1[[#This Row],[Location]])</f>
        <v>IOI Mall</v>
      </c>
      <c r="D2069" s="3" t="s">
        <v>533</v>
      </c>
      <c r="E2069" s="3" t="s">
        <v>5</v>
      </c>
      <c r="F2069" s="44" t="s">
        <v>47</v>
      </c>
      <c r="G2069" s="45">
        <v>60</v>
      </c>
      <c r="H2069" s="45">
        <v>70</v>
      </c>
      <c r="I2069" s="65">
        <f>AVERAGE(G2069,H2069)</f>
        <v>65</v>
      </c>
      <c r="J2069" s="106">
        <f t="shared" si="143"/>
        <v>699.65414999999996</v>
      </c>
      <c r="K2069" s="50">
        <v>42.73</v>
      </c>
      <c r="L2069" s="50">
        <v>80.88</v>
      </c>
      <c r="M2069" s="50">
        <f t="shared" si="145"/>
        <v>61.804999999999993</v>
      </c>
      <c r="N2069" s="51">
        <f t="shared" si="142"/>
        <v>5.7418779438679284</v>
      </c>
    </row>
    <row r="2070" spans="1:14" x14ac:dyDescent="0.2">
      <c r="A2070" s="3" t="str">
        <f t="shared" si="146"/>
        <v>Johor</v>
      </c>
      <c r="B2070" s="3" t="str">
        <f t="shared" si="147"/>
        <v>Kulai</v>
      </c>
      <c r="C2070" s="54" t="str">
        <f ca="1">TRIM(Table1[[#This Row],[Location]])</f>
        <v>IOI Mall</v>
      </c>
      <c r="D2070" s="3" t="s">
        <v>533</v>
      </c>
      <c r="E2070" s="3" t="s">
        <v>5</v>
      </c>
      <c r="F2070" s="8">
        <v>1</v>
      </c>
      <c r="G2070" s="45"/>
      <c r="H2070" s="45"/>
      <c r="I2070" s="45">
        <v>881</v>
      </c>
      <c r="J2070" s="106">
        <f t="shared" si="143"/>
        <v>9483.0047099999992</v>
      </c>
      <c r="M2070" s="50">
        <v>22.6</v>
      </c>
      <c r="N2070" s="51">
        <f t="shared" si="142"/>
        <v>2.0996107358856921</v>
      </c>
    </row>
    <row r="2071" spans="1:14" x14ac:dyDescent="0.2">
      <c r="A2071" s="3" t="str">
        <f t="shared" si="146"/>
        <v>Johor</v>
      </c>
      <c r="B2071" s="3" t="str">
        <f t="shared" si="147"/>
        <v>Kulai</v>
      </c>
      <c r="C2071" s="54" t="str">
        <f ca="1">TRIM(Table1[[#This Row],[Location]])</f>
        <v>IOI Mall</v>
      </c>
      <c r="D2071" s="3" t="s">
        <v>533</v>
      </c>
      <c r="E2071" s="3" t="s">
        <v>5</v>
      </c>
      <c r="F2071" s="8">
        <v>1</v>
      </c>
      <c r="G2071" s="45"/>
      <c r="H2071" s="45"/>
      <c r="I2071" s="45">
        <v>1622</v>
      </c>
      <c r="J2071" s="106">
        <f t="shared" si="143"/>
        <v>17459.062019999998</v>
      </c>
      <c r="M2071" s="50">
        <v>14.64</v>
      </c>
      <c r="N2071" s="51">
        <f t="shared" si="142"/>
        <v>1.3601018218303775</v>
      </c>
    </row>
    <row r="2072" spans="1:14" x14ac:dyDescent="0.2">
      <c r="A2072" s="3" t="str">
        <f t="shared" si="146"/>
        <v>Johor</v>
      </c>
      <c r="B2072" s="3" t="str">
        <f t="shared" si="147"/>
        <v>Kulai</v>
      </c>
      <c r="C2072" s="54" t="str">
        <f ca="1">TRIM(Table1[[#This Row],[Location]])</f>
        <v>Kulai Centre Point</v>
      </c>
      <c r="D2072" s="3" t="s">
        <v>533</v>
      </c>
      <c r="E2072" s="3" t="s">
        <v>5</v>
      </c>
      <c r="F2072" s="44" t="s">
        <v>47</v>
      </c>
      <c r="G2072" s="45">
        <v>13</v>
      </c>
      <c r="H2072" s="45">
        <v>52</v>
      </c>
      <c r="I2072" s="65">
        <f>AVERAGE(G2072,H2072)</f>
        <v>32.5</v>
      </c>
      <c r="J2072" s="106">
        <f t="shared" si="143"/>
        <v>349.82707499999998</v>
      </c>
      <c r="K2072" s="50">
        <v>42.3</v>
      </c>
      <c r="L2072" s="50">
        <v>118.41</v>
      </c>
      <c r="M2072" s="50">
        <f>AVERAGE(K2072,L2072)</f>
        <v>80.35499999999999</v>
      </c>
      <c r="N2072" s="51">
        <f t="shared" si="142"/>
        <v>7.4652310036325114</v>
      </c>
    </row>
    <row r="2073" spans="1:14" x14ac:dyDescent="0.2">
      <c r="A2073" s="3" t="str">
        <f t="shared" si="146"/>
        <v>Johor</v>
      </c>
      <c r="B2073" s="3" t="str">
        <f t="shared" si="147"/>
        <v>Kulai</v>
      </c>
      <c r="C2073" s="54" t="str">
        <f ca="1">TRIM(Table1[[#This Row],[Location]])</f>
        <v>Kulai Centre Point</v>
      </c>
      <c r="D2073" s="3" t="s">
        <v>533</v>
      </c>
      <c r="E2073" s="3" t="s">
        <v>5</v>
      </c>
      <c r="F2073" s="67">
        <v>2</v>
      </c>
      <c r="G2073" s="45">
        <v>374</v>
      </c>
      <c r="H2073" s="45">
        <v>571</v>
      </c>
      <c r="I2073" s="65">
        <f>AVERAGE(G2073,H2073)</f>
        <v>472.5</v>
      </c>
      <c r="J2073" s="106">
        <f t="shared" si="143"/>
        <v>5085.9474749999999</v>
      </c>
      <c r="K2073" s="50">
        <v>6.51</v>
      </c>
      <c r="L2073" s="50">
        <v>9.42</v>
      </c>
      <c r="M2073" s="50">
        <f>AVERAGE(K2073,L2073)</f>
        <v>7.9649999999999999</v>
      </c>
      <c r="N2073" s="51">
        <f t="shared" si="142"/>
        <v>0.73997342970484681</v>
      </c>
    </row>
    <row r="2074" spans="1:14" x14ac:dyDescent="0.2">
      <c r="A2074" s="3" t="str">
        <f t="shared" si="146"/>
        <v>Johor</v>
      </c>
      <c r="B2074" s="3" t="str">
        <f t="shared" si="147"/>
        <v>Kulai</v>
      </c>
      <c r="C2074" s="54" t="str">
        <f ca="1">TRIM(Table1[[#This Row],[Location]])</f>
        <v>Kulai Hypermarket</v>
      </c>
      <c r="D2074" s="3" t="s">
        <v>533</v>
      </c>
      <c r="E2074" s="3" t="s">
        <v>5</v>
      </c>
      <c r="F2074" s="8">
        <v>1</v>
      </c>
      <c r="G2074" s="45">
        <v>32</v>
      </c>
      <c r="H2074" s="45">
        <v>64</v>
      </c>
      <c r="I2074" s="65">
        <f>AVERAGE(G2074,H2074)</f>
        <v>48</v>
      </c>
      <c r="J2074" s="106">
        <f t="shared" si="143"/>
        <v>516.66768000000002</v>
      </c>
      <c r="K2074" s="50">
        <v>51.19</v>
      </c>
      <c r="L2074" s="50">
        <v>87.12</v>
      </c>
      <c r="M2074" s="50">
        <f>AVERAGE(K2074,L2074)</f>
        <v>69.155000000000001</v>
      </c>
      <c r="N2074" s="51">
        <f t="shared" si="142"/>
        <v>6.4247159486803112</v>
      </c>
    </row>
    <row r="2075" spans="1:14" x14ac:dyDescent="0.2">
      <c r="A2075" s="3" t="str">
        <f t="shared" si="146"/>
        <v>Johor</v>
      </c>
      <c r="B2075" s="3" t="s">
        <v>220</v>
      </c>
      <c r="C2075" s="54" t="str">
        <f ca="1">TRIM(Table1[[#This Row],[Location]])</f>
        <v>Lotus's Kulai (Tesco Kulai)</v>
      </c>
      <c r="D2075" s="3" t="s">
        <v>534</v>
      </c>
      <c r="E2075" s="3" t="s">
        <v>5</v>
      </c>
      <c r="F2075" s="42" t="s">
        <v>56</v>
      </c>
      <c r="G2075" s="45"/>
      <c r="H2075" s="45"/>
      <c r="I2075" s="45">
        <v>9</v>
      </c>
      <c r="J2075" s="106">
        <f t="shared" si="143"/>
        <v>96.875189999999989</v>
      </c>
      <c r="M2075" s="50">
        <v>288.83999999999997</v>
      </c>
      <c r="N2075" s="51">
        <f t="shared" si="142"/>
        <v>26.834140042178021</v>
      </c>
    </row>
    <row r="2076" spans="1:14" x14ac:dyDescent="0.2">
      <c r="A2076" s="3" t="str">
        <f t="shared" si="146"/>
        <v>Johor</v>
      </c>
      <c r="B2076" s="3" t="str">
        <f t="shared" ref="B2076:B2083" si="148">B2075</f>
        <v>Kulai</v>
      </c>
      <c r="C2076" s="54" t="str">
        <f ca="1">TRIM(Table1[[#This Row],[Location]])</f>
        <v>Lotus's Kulai (Tesco Kulai)</v>
      </c>
      <c r="D2076" s="3" t="s">
        <v>534</v>
      </c>
      <c r="E2076" s="3" t="s">
        <v>5</v>
      </c>
      <c r="F2076" s="42" t="s">
        <v>56</v>
      </c>
      <c r="G2076" s="45"/>
      <c r="H2076" s="45"/>
      <c r="I2076" s="45">
        <v>30</v>
      </c>
      <c r="J2076" s="106">
        <f t="shared" si="143"/>
        <v>322.91729999999995</v>
      </c>
      <c r="M2076" s="50">
        <v>163.15</v>
      </c>
      <c r="N2076" s="51">
        <f t="shared" si="142"/>
        <v>15.157145644236756</v>
      </c>
    </row>
    <row r="2077" spans="1:14" x14ac:dyDescent="0.2">
      <c r="A2077" s="3" t="str">
        <f t="shared" si="146"/>
        <v>Johor</v>
      </c>
      <c r="B2077" s="3" t="str">
        <f t="shared" si="148"/>
        <v>Kulai</v>
      </c>
      <c r="C2077" s="54" t="str">
        <f ca="1">TRIM(Table1[[#This Row],[Location]])</f>
        <v>Lotus's Kulai (Tesco Kulai)</v>
      </c>
      <c r="D2077" s="3" t="s">
        <v>534</v>
      </c>
      <c r="E2077" s="3" t="s">
        <v>5</v>
      </c>
      <c r="F2077" s="42" t="s">
        <v>56</v>
      </c>
      <c r="G2077" s="45"/>
      <c r="H2077" s="45"/>
      <c r="I2077" s="45">
        <v>71</v>
      </c>
      <c r="J2077" s="106">
        <f t="shared" si="143"/>
        <v>764.2376099999999</v>
      </c>
      <c r="M2077" s="50">
        <v>71.040000000000006</v>
      </c>
      <c r="N2077" s="51">
        <f t="shared" si="142"/>
        <v>6.5998383485539636</v>
      </c>
    </row>
    <row r="2078" spans="1:14" x14ac:dyDescent="0.2">
      <c r="A2078" s="3" t="str">
        <f t="shared" si="146"/>
        <v>Johor</v>
      </c>
      <c r="B2078" s="3" t="str">
        <f t="shared" si="148"/>
        <v>Kulai</v>
      </c>
      <c r="C2078" s="54" t="str">
        <f ca="1">TRIM(Table1[[#This Row],[Location]])</f>
        <v>Lotus's Kulai (Tesco Kulai)</v>
      </c>
      <c r="D2078" s="3" t="s">
        <v>534</v>
      </c>
      <c r="E2078" s="3" t="s">
        <v>5</v>
      </c>
      <c r="F2078" s="42" t="s">
        <v>56</v>
      </c>
      <c r="G2078" s="45">
        <v>100</v>
      </c>
      <c r="H2078" s="45">
        <v>200</v>
      </c>
      <c r="I2078" s="65">
        <f>AVERAGE(G2078,H2078)</f>
        <v>150</v>
      </c>
      <c r="J2078" s="106">
        <f t="shared" si="143"/>
        <v>1614.5864999999999</v>
      </c>
      <c r="K2078" s="50">
        <v>21.53</v>
      </c>
      <c r="L2078" s="50">
        <v>49.51</v>
      </c>
      <c r="M2078" s="50">
        <f>AVERAGE(K2078,L2078)</f>
        <v>35.519999999999996</v>
      </c>
      <c r="N2078" s="51">
        <f t="shared" si="142"/>
        <v>3.2999191742769813</v>
      </c>
    </row>
    <row r="2079" spans="1:14" x14ac:dyDescent="0.2">
      <c r="A2079" s="3" t="str">
        <f t="shared" si="146"/>
        <v>Johor</v>
      </c>
      <c r="B2079" s="3" t="str">
        <f t="shared" si="148"/>
        <v>Kulai</v>
      </c>
      <c r="C2079" s="54" t="str">
        <f ca="1">TRIM(Table1[[#This Row],[Location]])</f>
        <v>Lotus's Kulai (Tesco Kulai)</v>
      </c>
      <c r="D2079" s="3" t="s">
        <v>534</v>
      </c>
      <c r="E2079" s="3" t="s">
        <v>5</v>
      </c>
      <c r="F2079" s="8">
        <v>1</v>
      </c>
      <c r="G2079" s="45">
        <v>38</v>
      </c>
      <c r="H2079" s="45">
        <v>62</v>
      </c>
      <c r="I2079" s="65">
        <f>AVERAGE(G2079,H2079)</f>
        <v>50</v>
      </c>
      <c r="J2079" s="106">
        <f t="shared" si="143"/>
        <v>538.19549999999992</v>
      </c>
      <c r="K2079" s="50">
        <v>51.67</v>
      </c>
      <c r="L2079" s="50">
        <v>79.650000000000006</v>
      </c>
      <c r="M2079" s="50">
        <f>AVERAGE(K2079,L2079)</f>
        <v>65.66</v>
      </c>
      <c r="N2079" s="51">
        <f t="shared" si="142"/>
        <v>6.1000195096572805</v>
      </c>
    </row>
    <row r="2080" spans="1:14" x14ac:dyDescent="0.2">
      <c r="A2080" s="3" t="str">
        <f t="shared" si="146"/>
        <v>Johor</v>
      </c>
      <c r="B2080" s="3" t="str">
        <f t="shared" si="148"/>
        <v>Kulai</v>
      </c>
      <c r="C2080" s="54" t="str">
        <f ca="1">TRIM(Table1[[#This Row],[Location]])</f>
        <v>Johor Premium Outlets (JPO)</v>
      </c>
      <c r="D2080" s="3" t="s">
        <v>534</v>
      </c>
      <c r="E2080" s="3" t="s">
        <v>5</v>
      </c>
      <c r="F2080" s="67" t="s">
        <v>221</v>
      </c>
      <c r="G2080" s="45">
        <v>37</v>
      </c>
      <c r="H2080" s="45">
        <v>172</v>
      </c>
      <c r="I2080" s="65">
        <f>AVERAGE(G2080,H2080)</f>
        <v>104.5</v>
      </c>
      <c r="J2080" s="106">
        <f t="shared" si="143"/>
        <v>1124.828595</v>
      </c>
      <c r="K2080" s="50">
        <v>193.75</v>
      </c>
      <c r="L2080" s="50">
        <v>195.9</v>
      </c>
      <c r="M2080" s="50">
        <f>AVERAGE(K2080,L2080)</f>
        <v>194.82499999999999</v>
      </c>
      <c r="N2080" s="51">
        <f t="shared" si="142"/>
        <v>18.099852284023449</v>
      </c>
    </row>
    <row r="2081" spans="1:14" x14ac:dyDescent="0.2">
      <c r="A2081" s="3" t="str">
        <f t="shared" si="146"/>
        <v>Johor</v>
      </c>
      <c r="B2081" s="3" t="str">
        <f t="shared" si="148"/>
        <v>Kulai</v>
      </c>
      <c r="C2081" s="54" t="str">
        <f ca="1">TRIM(Table1[[#This Row],[Location]])</f>
        <v>Johor Premium Outlets (JPO)</v>
      </c>
      <c r="D2081" s="3" t="s">
        <v>534</v>
      </c>
      <c r="E2081" s="3" t="s">
        <v>5</v>
      </c>
      <c r="F2081" s="67" t="s">
        <v>222</v>
      </c>
      <c r="G2081" s="45">
        <v>101</v>
      </c>
      <c r="H2081" s="45">
        <v>223</v>
      </c>
      <c r="I2081" s="65">
        <f>AVERAGE(G2081,H2081)</f>
        <v>162</v>
      </c>
      <c r="J2081" s="106">
        <f t="shared" si="143"/>
        <v>1743.7534199999998</v>
      </c>
      <c r="K2081" s="50">
        <v>163.61000000000001</v>
      </c>
      <c r="L2081" s="50">
        <v>195.9</v>
      </c>
      <c r="M2081" s="50">
        <f>AVERAGE(K2081,L2081)</f>
        <v>179.755</v>
      </c>
      <c r="N2081" s="51">
        <f t="shared" si="142"/>
        <v>16.699802116333299</v>
      </c>
    </row>
    <row r="2082" spans="1:14" x14ac:dyDescent="0.2">
      <c r="A2082" s="3" t="str">
        <f t="shared" si="146"/>
        <v>Johor</v>
      </c>
      <c r="B2082" s="3" t="str">
        <f t="shared" si="148"/>
        <v>Kulai</v>
      </c>
      <c r="C2082" s="54" t="str">
        <f ca="1">TRIM(Table1[[#This Row],[Location]])</f>
        <v>Aeon Mall Kulaijaya</v>
      </c>
      <c r="D2082" s="3" t="s">
        <v>534</v>
      </c>
      <c r="E2082" s="3" t="s">
        <v>5</v>
      </c>
      <c r="F2082" s="44" t="s">
        <v>47</v>
      </c>
      <c r="G2082" s="45">
        <v>115</v>
      </c>
      <c r="H2082" s="45">
        <v>190</v>
      </c>
      <c r="I2082" s="65">
        <f>AVERAGE(G2082,H2082)</f>
        <v>152.5</v>
      </c>
      <c r="J2082" s="106">
        <f t="shared" si="143"/>
        <v>1641.496275</v>
      </c>
      <c r="K2082" s="50">
        <v>62.43</v>
      </c>
      <c r="L2082" s="50">
        <v>155</v>
      </c>
      <c r="M2082" s="50">
        <f>AVERAGE(K2082,L2082)</f>
        <v>108.715</v>
      </c>
      <c r="N2082" s="51">
        <f t="shared" si="142"/>
        <v>10.099963767779338</v>
      </c>
    </row>
    <row r="2083" spans="1:14" x14ac:dyDescent="0.2">
      <c r="A2083" s="3" t="str">
        <f t="shared" si="146"/>
        <v>Johor</v>
      </c>
      <c r="B2083" s="3" t="str">
        <f t="shared" si="148"/>
        <v>Kulai</v>
      </c>
      <c r="C2083" s="54" t="str">
        <f ca="1">TRIM(Table1[[#This Row],[Location]])</f>
        <v>Aeon Mall Kulaijaya</v>
      </c>
      <c r="D2083" s="3" t="s">
        <v>534</v>
      </c>
      <c r="E2083" s="3" t="s">
        <v>5</v>
      </c>
      <c r="F2083" s="8">
        <v>1</v>
      </c>
      <c r="G2083" s="45"/>
      <c r="H2083" s="45"/>
      <c r="I2083" s="45">
        <v>95</v>
      </c>
      <c r="J2083" s="106">
        <f t="shared" si="143"/>
        <v>1022.5714499999999</v>
      </c>
      <c r="M2083" s="50">
        <v>156.08000000000001</v>
      </c>
      <c r="N2083" s="51">
        <f t="shared" si="142"/>
        <v>14.50032051579818</v>
      </c>
    </row>
    <row r="2084" spans="1:14" x14ac:dyDescent="0.2">
      <c r="A2084" s="3" t="s">
        <v>198</v>
      </c>
      <c r="B2084" s="3" t="s">
        <v>23</v>
      </c>
      <c r="C2084" s="4" t="str">
        <f ca="1">TRIM(Table1[[#This Row],[Location]])</f>
        <v>Seksyen 7 Shah Alam</v>
      </c>
      <c r="D2084" s="3" t="s">
        <v>531</v>
      </c>
      <c r="E2084" s="3" t="s">
        <v>4</v>
      </c>
      <c r="F2084" s="8" t="s">
        <v>47</v>
      </c>
      <c r="I2084" s="9">
        <v>140</v>
      </c>
      <c r="J2084" s="106">
        <f t="shared" si="143"/>
        <v>1506.9473999999998</v>
      </c>
      <c r="K2084" s="50">
        <v>28.571428571428573</v>
      </c>
      <c r="L2084" s="50">
        <v>32.142857142857146</v>
      </c>
      <c r="M2084" s="50">
        <f>AVERAGE(K2084:L2084)</f>
        <v>30.357142857142861</v>
      </c>
      <c r="N2084" s="51">
        <f t="shared" si="142"/>
        <v>2.8202735864456994</v>
      </c>
    </row>
    <row r="2085" spans="1:14" x14ac:dyDescent="0.2">
      <c r="A2085" s="3" t="s">
        <v>198</v>
      </c>
      <c r="B2085" s="3" t="s">
        <v>23</v>
      </c>
      <c r="C2085" s="4" t="str">
        <f ca="1">TRIM(Table1[[#This Row],[Location]])</f>
        <v>Seksyen 7 Shah Alam</v>
      </c>
      <c r="D2085" s="3" t="s">
        <v>531</v>
      </c>
      <c r="E2085" s="3" t="s">
        <v>4</v>
      </c>
      <c r="F2085" s="8" t="s">
        <v>47</v>
      </c>
      <c r="I2085" s="9">
        <v>77</v>
      </c>
      <c r="J2085" s="106">
        <f t="shared" si="143"/>
        <v>828.82106999999996</v>
      </c>
      <c r="K2085" s="50">
        <v>29.870129870129869</v>
      </c>
      <c r="L2085" s="50">
        <v>32.467532467532465</v>
      </c>
      <c r="M2085" s="50">
        <f>AVERAGE(K2058:L2058)</f>
        <v>32.545000000000002</v>
      </c>
      <c r="N2085" s="51">
        <f t="shared" si="142"/>
        <v>3.023532362805303</v>
      </c>
    </row>
    <row r="2086" spans="1:14" x14ac:dyDescent="0.2">
      <c r="A2086" s="3" t="s">
        <v>198</v>
      </c>
      <c r="B2086" s="3" t="s">
        <v>23</v>
      </c>
      <c r="C2086" s="4" t="str">
        <f ca="1">TRIM(Table1[[#This Row],[Location]])</f>
        <v>Seksyen 9, Shah Alam</v>
      </c>
      <c r="D2086" s="3" t="s">
        <v>531</v>
      </c>
      <c r="E2086" s="3" t="s">
        <v>4</v>
      </c>
      <c r="F2086" s="8" t="s">
        <v>47</v>
      </c>
      <c r="I2086" s="9">
        <v>157</v>
      </c>
      <c r="J2086" s="106">
        <f t="shared" si="143"/>
        <v>1689.9338699999998</v>
      </c>
      <c r="K2086" s="50">
        <v>33.757961783439491</v>
      </c>
      <c r="L2086" s="50">
        <v>54.140127388535035</v>
      </c>
      <c r="M2086" s="50">
        <f t="shared" ref="M2086:M2092" si="149">AVERAGE(K2086:L2086)</f>
        <v>43.949044585987266</v>
      </c>
      <c r="N2086" s="51">
        <f t="shared" si="142"/>
        <v>4.0830037984361862</v>
      </c>
    </row>
    <row r="2087" spans="1:14" x14ac:dyDescent="0.2">
      <c r="A2087" s="3" t="s">
        <v>198</v>
      </c>
      <c r="B2087" s="3" t="s">
        <v>23</v>
      </c>
      <c r="C2087" s="4" t="str">
        <f ca="1">TRIM(Table1[[#This Row],[Location]])</f>
        <v>Seksyen 13, Shah Alam</v>
      </c>
      <c r="D2087" s="3" t="s">
        <v>531</v>
      </c>
      <c r="E2087" s="3" t="s">
        <v>4</v>
      </c>
      <c r="F2087" s="8" t="s">
        <v>47</v>
      </c>
      <c r="I2087" s="9">
        <v>140</v>
      </c>
      <c r="J2087" s="106">
        <f t="shared" si="143"/>
        <v>1506.9473999999998</v>
      </c>
      <c r="K2087" s="50">
        <v>37.857142857142854</v>
      </c>
      <c r="L2087" s="50">
        <v>60.714285714285715</v>
      </c>
      <c r="M2087" s="50">
        <f t="shared" si="149"/>
        <v>49.285714285714285</v>
      </c>
      <c r="N2087" s="51">
        <f t="shared" si="142"/>
        <v>4.5787971168177224</v>
      </c>
    </row>
    <row r="2088" spans="1:14" x14ac:dyDescent="0.2">
      <c r="A2088" s="3" t="s">
        <v>198</v>
      </c>
      <c r="B2088" s="3" t="s">
        <v>23</v>
      </c>
      <c r="C2088" s="4" t="str">
        <f ca="1">TRIM(Table1[[#This Row],[Location]])</f>
        <v>Seksyen 13, Shah Alam</v>
      </c>
      <c r="D2088" s="3" t="s">
        <v>531</v>
      </c>
      <c r="E2088" s="3" t="s">
        <v>4</v>
      </c>
      <c r="F2088" s="8" t="s">
        <v>47</v>
      </c>
      <c r="I2088" s="9">
        <v>111</v>
      </c>
      <c r="J2088" s="106">
        <f t="shared" si="143"/>
        <v>1194.7940099999998</v>
      </c>
      <c r="K2088" s="50">
        <v>27.027027027027028</v>
      </c>
      <c r="L2088" s="50">
        <v>29.72972972972973</v>
      </c>
      <c r="M2088" s="50">
        <f t="shared" si="149"/>
        <v>28.378378378378379</v>
      </c>
      <c r="N2088" s="51">
        <f t="shared" si="142"/>
        <v>2.6364401730207807</v>
      </c>
    </row>
    <row r="2089" spans="1:14" x14ac:dyDescent="0.2">
      <c r="A2089" s="3" t="s">
        <v>198</v>
      </c>
      <c r="B2089" s="3" t="s">
        <v>23</v>
      </c>
      <c r="C2089" s="4" t="str">
        <f ca="1">TRIM(Table1[[#This Row],[Location]])</f>
        <v>Taman Damai Utama Puchong</v>
      </c>
      <c r="D2089" s="3" t="s">
        <v>531</v>
      </c>
      <c r="E2089" s="3" t="s">
        <v>4</v>
      </c>
      <c r="F2089" s="8" t="s">
        <v>47</v>
      </c>
      <c r="I2089" s="9">
        <v>120</v>
      </c>
      <c r="J2089" s="106">
        <f t="shared" si="143"/>
        <v>1291.6691999999998</v>
      </c>
      <c r="K2089" s="50">
        <v>25</v>
      </c>
      <c r="L2089" s="50">
        <v>27.5</v>
      </c>
      <c r="M2089" s="50">
        <f t="shared" si="149"/>
        <v>26.25</v>
      </c>
      <c r="N2089" s="51">
        <f t="shared" si="142"/>
        <v>2.4387071600442218</v>
      </c>
    </row>
    <row r="2090" spans="1:14" x14ac:dyDescent="0.2">
      <c r="A2090" s="3" t="s">
        <v>198</v>
      </c>
      <c r="B2090" s="3" t="s">
        <v>23</v>
      </c>
      <c r="C2090" s="4" t="str">
        <f ca="1">TRIM(Table1[[#This Row],[Location]])</f>
        <v>Ara Damansara</v>
      </c>
      <c r="D2090" s="3" t="s">
        <v>531</v>
      </c>
      <c r="E2090" s="3" t="s">
        <v>4</v>
      </c>
      <c r="F2090" s="8" t="s">
        <v>47</v>
      </c>
      <c r="I2090" s="9">
        <v>140</v>
      </c>
      <c r="J2090" s="106">
        <f t="shared" si="143"/>
        <v>1506.9473999999998</v>
      </c>
      <c r="K2090" s="50">
        <v>20.357142857142858</v>
      </c>
      <c r="L2090" s="50">
        <v>25</v>
      </c>
      <c r="M2090" s="50">
        <f t="shared" si="149"/>
        <v>22.678571428571431</v>
      </c>
      <c r="N2090" s="51">
        <f t="shared" si="142"/>
        <v>2.1069102675211986</v>
      </c>
    </row>
    <row r="2091" spans="1:14" x14ac:dyDescent="0.2">
      <c r="A2091" s="3" t="s">
        <v>198</v>
      </c>
      <c r="B2091" s="3" t="s">
        <v>23</v>
      </c>
      <c r="C2091" s="4" t="str">
        <f ca="1">TRIM(Table1[[#This Row],[Location]])</f>
        <v>Pusat Bandar Puchong</v>
      </c>
      <c r="D2091" s="3" t="s">
        <v>531</v>
      </c>
      <c r="E2091" s="3" t="s">
        <v>4</v>
      </c>
      <c r="F2091" s="8" t="s">
        <v>47</v>
      </c>
      <c r="I2091" s="9">
        <v>187</v>
      </c>
      <c r="J2091" s="106">
        <f t="shared" si="143"/>
        <v>2012.8511699999999</v>
      </c>
      <c r="K2091" s="50">
        <v>16.042780748663102</v>
      </c>
      <c r="L2091" s="50">
        <v>29.411764705882351</v>
      </c>
      <c r="M2091" s="50">
        <f t="shared" si="149"/>
        <v>22.727272727272727</v>
      </c>
      <c r="N2091" s="51">
        <f t="shared" si="142"/>
        <v>2.1114347706010581</v>
      </c>
    </row>
    <row r="2092" spans="1:14" x14ac:dyDescent="0.2">
      <c r="A2092" s="3" t="s">
        <v>198</v>
      </c>
      <c r="B2092" s="3" t="s">
        <v>23</v>
      </c>
      <c r="C2092" s="4" t="str">
        <f ca="1">TRIM(Table1[[#This Row],[Location]])</f>
        <v>SS 14 &amp; SS 15</v>
      </c>
      <c r="D2092" s="3" t="s">
        <v>531</v>
      </c>
      <c r="E2092" s="3" t="s">
        <v>4</v>
      </c>
      <c r="F2092" s="8" t="s">
        <v>47</v>
      </c>
      <c r="I2092" s="9">
        <v>182</v>
      </c>
      <c r="J2092" s="106">
        <f t="shared" si="143"/>
        <v>1959.0316199999997</v>
      </c>
      <c r="K2092" s="50">
        <v>21.978021978021978</v>
      </c>
      <c r="L2092" s="50">
        <v>24.725274725274726</v>
      </c>
      <c r="M2092" s="50">
        <f t="shared" si="149"/>
        <v>23.35164835164835</v>
      </c>
      <c r="N2092" s="51">
        <f t="shared" si="142"/>
        <v>2.1694412203428453</v>
      </c>
    </row>
    <row r="2093" spans="1:14" x14ac:dyDescent="0.2">
      <c r="A2093" s="3" t="s">
        <v>198</v>
      </c>
      <c r="B2093" s="3" t="s">
        <v>23</v>
      </c>
      <c r="C2093" s="5" t="str">
        <f ca="1">TRIM(Table1[[#This Row],[Location]])</f>
        <v>Bandar Puchong Jaya</v>
      </c>
      <c r="D2093" s="3" t="s">
        <v>531</v>
      </c>
      <c r="E2093" s="3" t="s">
        <v>4</v>
      </c>
      <c r="F2093" s="8" t="s">
        <v>47</v>
      </c>
      <c r="I2093" s="9">
        <v>187</v>
      </c>
      <c r="J2093" s="106">
        <f t="shared" si="143"/>
        <v>2012.8511699999999</v>
      </c>
      <c r="K2093" s="50">
        <v>0</v>
      </c>
      <c r="L2093" s="50">
        <v>0</v>
      </c>
      <c r="M2093" s="50">
        <v>32.855614973262</v>
      </c>
      <c r="N2093" s="51">
        <f t="shared" si="142"/>
        <v>3.05238946601715</v>
      </c>
    </row>
    <row r="2094" spans="1:14" x14ac:dyDescent="0.2">
      <c r="A2094" s="3" t="s">
        <v>198</v>
      </c>
      <c r="B2094" s="3" t="s">
        <v>23</v>
      </c>
      <c r="C2094" s="5" t="str">
        <f ca="1">TRIM(Table1[[#This Row],[Location]])</f>
        <v>SS 2 Petaling Jaya</v>
      </c>
      <c r="D2094" s="3" t="s">
        <v>531</v>
      </c>
      <c r="E2094" s="3" t="s">
        <v>4</v>
      </c>
      <c r="F2094" s="8" t="s">
        <v>47</v>
      </c>
      <c r="I2094" s="9">
        <v>115</v>
      </c>
      <c r="J2094" s="106">
        <f t="shared" si="143"/>
        <v>1237.8496499999999</v>
      </c>
      <c r="K2094" s="50">
        <v>73.043478260869563</v>
      </c>
      <c r="L2094" s="50">
        <v>113.04347826086956</v>
      </c>
      <c r="M2094" s="50">
        <f>AVERAGE(K2094:L2094)</f>
        <v>93.043478260869563</v>
      </c>
      <c r="N2094" s="51">
        <f t="shared" si="142"/>
        <v>8.6440303478171998</v>
      </c>
    </row>
    <row r="2095" spans="1:14" x14ac:dyDescent="0.2">
      <c r="A2095" s="3" t="s">
        <v>198</v>
      </c>
      <c r="B2095" s="3" t="s">
        <v>23</v>
      </c>
      <c r="C2095" s="6" t="str">
        <f ca="1">TRIM(Table1[[#This Row],[Location]])</f>
        <v>Dataran Otomobil Seksyen 15, Shah Alam</v>
      </c>
      <c r="D2095" s="3" t="s">
        <v>532</v>
      </c>
      <c r="E2095" s="3" t="s">
        <v>4</v>
      </c>
      <c r="F2095" s="8" t="s">
        <v>47</v>
      </c>
      <c r="I2095" s="10">
        <v>137</v>
      </c>
      <c r="J2095" s="106">
        <f t="shared" si="143"/>
        <v>1474.6556699999999</v>
      </c>
      <c r="K2095" s="50">
        <v>18.248175182481752</v>
      </c>
      <c r="L2095" s="50">
        <v>25.547445255474454</v>
      </c>
      <c r="M2095" s="50">
        <f>AVERAGE(K2059:L2059)</f>
        <v>48.435000000000002</v>
      </c>
      <c r="N2095" s="51">
        <f t="shared" si="142"/>
        <v>4.4997630970187386</v>
      </c>
    </row>
    <row r="2096" spans="1:14" x14ac:dyDescent="0.2">
      <c r="A2096" s="3" t="s">
        <v>198</v>
      </c>
      <c r="B2096" s="3" t="s">
        <v>23</v>
      </c>
      <c r="C2096" s="6" t="str">
        <f ca="1">TRIM(Table1[[#This Row],[Location]])</f>
        <v>Dataran Otomobil Seksyen 15, Shah Alam</v>
      </c>
      <c r="D2096" s="3" t="s">
        <v>532</v>
      </c>
      <c r="E2096" s="3" t="s">
        <v>4</v>
      </c>
      <c r="F2096" s="8" t="s">
        <v>47</v>
      </c>
      <c r="I2096" s="10">
        <v>167</v>
      </c>
      <c r="J2096" s="106">
        <f t="shared" si="143"/>
        <v>1797.5729699999999</v>
      </c>
      <c r="K2096" s="50">
        <v>20.95808383233533</v>
      </c>
      <c r="L2096" s="50">
        <v>23.952095808383234</v>
      </c>
      <c r="M2096" s="50">
        <f t="shared" ref="M2096:M2104" si="150">AVERAGE(K2096:L2096)</f>
        <v>22.455089820359284</v>
      </c>
      <c r="N2096" s="51">
        <f t="shared" si="142"/>
        <v>2.0861481266417643</v>
      </c>
    </row>
    <row r="2097" spans="1:14" x14ac:dyDescent="0.2">
      <c r="A2097" s="3" t="s">
        <v>198</v>
      </c>
      <c r="B2097" s="3" t="s">
        <v>23</v>
      </c>
      <c r="C2097" s="6" t="str">
        <f ca="1">TRIM(Table1[[#This Row],[Location]])</f>
        <v>Dataran Otomobil Seksyen 15, Shah Alam</v>
      </c>
      <c r="D2097" s="3" t="s">
        <v>532</v>
      </c>
      <c r="E2097" s="3" t="s">
        <v>4</v>
      </c>
      <c r="F2097" s="8" t="s">
        <v>47</v>
      </c>
      <c r="I2097" s="10">
        <v>83</v>
      </c>
      <c r="J2097" s="106">
        <f t="shared" si="143"/>
        <v>893.40452999999991</v>
      </c>
      <c r="K2097" s="50">
        <v>13.253012048192771</v>
      </c>
      <c r="L2097" s="50">
        <v>14.457831325301205</v>
      </c>
      <c r="M2097" s="50">
        <f t="shared" si="150"/>
        <v>13.855421686746988</v>
      </c>
      <c r="N2097" s="51">
        <f t="shared" si="142"/>
        <v>1.2872120408724521</v>
      </c>
    </row>
    <row r="2098" spans="1:14" x14ac:dyDescent="0.2">
      <c r="A2098" s="3" t="s">
        <v>198</v>
      </c>
      <c r="B2098" s="3" t="s">
        <v>23</v>
      </c>
      <c r="C2098" s="6" t="str">
        <f ca="1">TRIM(Table1[[#This Row],[Location]])</f>
        <v>Dataran Otomobil Seksyen 15, Shah Alam</v>
      </c>
      <c r="D2098" s="3" t="s">
        <v>532</v>
      </c>
      <c r="E2098" s="3" t="s">
        <v>4</v>
      </c>
      <c r="F2098" s="8" t="s">
        <v>47</v>
      </c>
      <c r="I2098" s="10">
        <v>77</v>
      </c>
      <c r="J2098" s="106">
        <f t="shared" si="143"/>
        <v>828.82106999999996</v>
      </c>
      <c r="K2098" s="50">
        <v>51.948051948051948</v>
      </c>
      <c r="L2098" s="50">
        <v>58.441558441558442</v>
      </c>
      <c r="M2098" s="50">
        <f t="shared" si="150"/>
        <v>55.194805194805198</v>
      </c>
      <c r="N2098" s="51">
        <f t="shared" si="142"/>
        <v>5.1277701571739982</v>
      </c>
    </row>
    <row r="2099" spans="1:14" x14ac:dyDescent="0.2">
      <c r="A2099" s="3" t="s">
        <v>198</v>
      </c>
      <c r="B2099" s="3" t="s">
        <v>23</v>
      </c>
      <c r="C2099" s="6" t="str">
        <f ca="1">TRIM(Table1[[#This Row],[Location]])</f>
        <v>Seksyen 17 Shah Alam</v>
      </c>
      <c r="D2099" s="3" t="s">
        <v>532</v>
      </c>
      <c r="E2099" s="3" t="s">
        <v>4</v>
      </c>
      <c r="F2099" s="8" t="s">
        <v>47</v>
      </c>
      <c r="I2099" s="10">
        <v>135</v>
      </c>
      <c r="J2099" s="106">
        <f t="shared" si="143"/>
        <v>1453.1278499999999</v>
      </c>
      <c r="K2099" s="50">
        <v>22.222222222222221</v>
      </c>
      <c r="L2099" s="50">
        <v>28.148148148148149</v>
      </c>
      <c r="M2099" s="50">
        <f t="shared" si="150"/>
        <v>25.185185185185183</v>
      </c>
      <c r="N2099" s="51">
        <f t="shared" si="142"/>
        <v>2.339782530977172</v>
      </c>
    </row>
    <row r="2100" spans="1:14" x14ac:dyDescent="0.2">
      <c r="A2100" s="3" t="s">
        <v>198</v>
      </c>
      <c r="B2100" s="3" t="s">
        <v>23</v>
      </c>
      <c r="C2100" s="6" t="str">
        <f ca="1">TRIM(Table1[[#This Row],[Location]])</f>
        <v>Seksyen 20 Shah Alam</v>
      </c>
      <c r="D2100" s="3" t="s">
        <v>532</v>
      </c>
      <c r="E2100" s="3" t="s">
        <v>4</v>
      </c>
      <c r="F2100" s="8" t="s">
        <v>47</v>
      </c>
      <c r="I2100" s="10">
        <v>139</v>
      </c>
      <c r="J2100" s="106">
        <f t="shared" si="143"/>
        <v>1496.1834899999999</v>
      </c>
      <c r="K2100" s="50">
        <v>25.179856115107913</v>
      </c>
      <c r="L2100" s="50">
        <v>32.374100719424462</v>
      </c>
      <c r="M2100" s="50">
        <f t="shared" si="150"/>
        <v>28.776978417266186</v>
      </c>
      <c r="N2100" s="51">
        <f t="shared" si="142"/>
        <v>2.6734713642142891</v>
      </c>
    </row>
    <row r="2101" spans="1:14" x14ac:dyDescent="0.2">
      <c r="A2101" s="3" t="s">
        <v>198</v>
      </c>
      <c r="B2101" s="3" t="s">
        <v>23</v>
      </c>
      <c r="C2101" s="6" t="str">
        <f ca="1">TRIM(Table1[[#This Row],[Location]])</f>
        <v>Seksyen 23 Shah Alam</v>
      </c>
      <c r="D2101" s="3" t="s">
        <v>532</v>
      </c>
      <c r="E2101" s="3" t="s">
        <v>4</v>
      </c>
      <c r="F2101" s="8" t="s">
        <v>47</v>
      </c>
      <c r="I2101" s="10">
        <v>137</v>
      </c>
      <c r="J2101" s="106">
        <f t="shared" si="143"/>
        <v>1474.6556699999999</v>
      </c>
      <c r="K2101" s="50">
        <v>21.897810218978101</v>
      </c>
      <c r="L2101" s="50">
        <v>24.087591240875913</v>
      </c>
      <c r="M2101" s="50">
        <f t="shared" si="150"/>
        <v>22.992700729927009</v>
      </c>
      <c r="N2101" s="51">
        <f t="shared" si="142"/>
        <v>2.1360938628124573</v>
      </c>
    </row>
    <row r="2102" spans="1:14" x14ac:dyDescent="0.2">
      <c r="A2102" s="3" t="s">
        <v>198</v>
      </c>
      <c r="B2102" s="3" t="s">
        <v>23</v>
      </c>
      <c r="C2102" s="6" t="str">
        <f ca="1">TRIM(Table1[[#This Row],[Location]])</f>
        <v>Seksyen 15 Shah Alam</v>
      </c>
      <c r="D2102" s="3" t="s">
        <v>532</v>
      </c>
      <c r="E2102" s="3" t="s">
        <v>4</v>
      </c>
      <c r="F2102" s="8" t="s">
        <v>47</v>
      </c>
      <c r="I2102" s="10">
        <v>130</v>
      </c>
      <c r="J2102" s="106">
        <f t="shared" si="143"/>
        <v>1399.3082999999999</v>
      </c>
      <c r="K2102" s="50">
        <v>26.923076923076923</v>
      </c>
      <c r="L2102" s="50">
        <v>29.23076923076923</v>
      </c>
      <c r="M2102" s="50">
        <f t="shared" si="150"/>
        <v>28.076923076923077</v>
      </c>
      <c r="N2102" s="51">
        <f t="shared" si="142"/>
        <v>2.6084340319886916</v>
      </c>
    </row>
    <row r="2103" spans="1:14" x14ac:dyDescent="0.2">
      <c r="A2103" s="3" t="s">
        <v>198</v>
      </c>
      <c r="B2103" s="3" t="s">
        <v>23</v>
      </c>
      <c r="C2103" s="6" t="str">
        <f ca="1">TRIM(Table1[[#This Row],[Location]])</f>
        <v>Bandar Setia Alam</v>
      </c>
      <c r="D2103" s="3" t="s">
        <v>532</v>
      </c>
      <c r="E2103" s="3" t="s">
        <v>4</v>
      </c>
      <c r="F2103" s="8" t="s">
        <v>47</v>
      </c>
      <c r="I2103" s="10">
        <v>278</v>
      </c>
      <c r="J2103" s="106">
        <f t="shared" si="143"/>
        <v>2992.3669799999998</v>
      </c>
      <c r="K2103" s="50">
        <v>26.978417266187051</v>
      </c>
      <c r="L2103" s="50">
        <v>30.575539568345324</v>
      </c>
      <c r="M2103" s="50">
        <f t="shared" si="150"/>
        <v>28.776978417266186</v>
      </c>
      <c r="N2103" s="51">
        <f t="shared" si="142"/>
        <v>2.6734713642142891</v>
      </c>
    </row>
    <row r="2104" spans="1:14" x14ac:dyDescent="0.2">
      <c r="A2104" s="3" t="s">
        <v>198</v>
      </c>
      <c r="B2104" s="3" t="s">
        <v>23</v>
      </c>
      <c r="C2104" s="6" t="str">
        <f ca="1">TRIM(Table1[[#This Row],[Location]])</f>
        <v>Bandar Setia Alam</v>
      </c>
      <c r="D2104" s="3" t="s">
        <v>532</v>
      </c>
      <c r="E2104" s="3" t="s">
        <v>4</v>
      </c>
      <c r="F2104" s="8" t="s">
        <v>47</v>
      </c>
      <c r="I2104" s="10">
        <v>153</v>
      </c>
      <c r="J2104" s="106">
        <f t="shared" si="143"/>
        <v>1646.8782299999998</v>
      </c>
      <c r="K2104" s="50">
        <v>21.568627450980394</v>
      </c>
      <c r="L2104" s="50">
        <v>29.411764705882351</v>
      </c>
      <c r="M2104" s="50">
        <f t="shared" si="150"/>
        <v>25.490196078431374</v>
      </c>
      <c r="N2104" s="51">
        <f t="shared" si="142"/>
        <v>2.3681189976153045</v>
      </c>
    </row>
    <row r="2105" spans="1:14" x14ac:dyDescent="0.2">
      <c r="A2105" s="3" t="s">
        <v>198</v>
      </c>
      <c r="B2105" s="3" t="s">
        <v>23</v>
      </c>
      <c r="C2105" s="6" t="str">
        <f ca="1">TRIM(Table1[[#This Row],[Location]])</f>
        <v>Taman Saujana Puchong</v>
      </c>
      <c r="D2105" s="3" t="s">
        <v>532</v>
      </c>
      <c r="E2105" s="3" t="s">
        <v>4</v>
      </c>
      <c r="F2105" s="8" t="s">
        <v>47</v>
      </c>
      <c r="I2105" s="10">
        <v>120</v>
      </c>
      <c r="J2105" s="106">
        <f t="shared" si="143"/>
        <v>1291.6691999999998</v>
      </c>
      <c r="K2105" s="50">
        <v>12.5</v>
      </c>
      <c r="L2105" s="50">
        <v>15</v>
      </c>
      <c r="M2105" s="50">
        <f>AVERAGE(K2060:L2060)</f>
        <v>29.605</v>
      </c>
      <c r="N2105" s="51">
        <f t="shared" si="142"/>
        <v>2.7503971608803504</v>
      </c>
    </row>
    <row r="2106" spans="1:14" x14ac:dyDescent="0.2">
      <c r="A2106" s="3" t="s">
        <v>198</v>
      </c>
      <c r="B2106" s="3" t="s">
        <v>23</v>
      </c>
      <c r="C2106" s="6" t="str">
        <f ca="1">TRIM(Table1[[#This Row],[Location]])</f>
        <v>Bandar Puchong Jaya</v>
      </c>
      <c r="D2106" s="3" t="s">
        <v>532</v>
      </c>
      <c r="E2106" s="3" t="s">
        <v>4</v>
      </c>
      <c r="F2106" s="8" t="s">
        <v>47</v>
      </c>
      <c r="I2106" s="10">
        <v>341</v>
      </c>
      <c r="J2106" s="106">
        <f t="shared" si="143"/>
        <v>3670.4933099999998</v>
      </c>
      <c r="K2106" s="50">
        <v>17.595307917888562</v>
      </c>
      <c r="L2106" s="50">
        <v>20.527859237536656</v>
      </c>
      <c r="M2106" s="50">
        <f t="shared" ref="M2106:M2113" si="151">AVERAGE(K2106:L2106)</f>
        <v>19.061583577712611</v>
      </c>
      <c r="N2106" s="51">
        <f t="shared" si="142"/>
        <v>1.7708807753428228</v>
      </c>
    </row>
    <row r="2107" spans="1:14" x14ac:dyDescent="0.2">
      <c r="A2107" s="3" t="s">
        <v>198</v>
      </c>
      <c r="B2107" s="3" t="s">
        <v>23</v>
      </c>
      <c r="C2107" s="6" t="str">
        <f ca="1">TRIM(Table1[[#This Row],[Location]])</f>
        <v>Setia Walk(Pusat bandar Puchong)</v>
      </c>
      <c r="D2107" s="3" t="s">
        <v>532</v>
      </c>
      <c r="E2107" s="3" t="s">
        <v>4</v>
      </c>
      <c r="F2107" s="8" t="s">
        <v>47</v>
      </c>
      <c r="I2107" s="10">
        <v>186</v>
      </c>
      <c r="J2107" s="106">
        <f t="shared" si="143"/>
        <v>2002.0872599999998</v>
      </c>
      <c r="K2107" s="50">
        <v>40.322580645161288</v>
      </c>
      <c r="L2107" s="50">
        <v>43.01075268817204</v>
      </c>
      <c r="M2107" s="50">
        <f t="shared" si="151"/>
        <v>41.666666666666664</v>
      </c>
      <c r="N2107" s="51">
        <f t="shared" si="142"/>
        <v>3.8709637461019395</v>
      </c>
    </row>
    <row r="2108" spans="1:14" x14ac:dyDescent="0.2">
      <c r="A2108" s="3" t="s">
        <v>198</v>
      </c>
      <c r="B2108" s="3" t="s">
        <v>23</v>
      </c>
      <c r="C2108" s="5" t="str">
        <f ca="1">TRIM(Table1[[#This Row],[Location]])</f>
        <v>Bandar Pinggiran Subang</v>
      </c>
      <c r="D2108" s="3" t="s">
        <v>532</v>
      </c>
      <c r="E2108" s="3" t="s">
        <v>4</v>
      </c>
      <c r="F2108" s="8" t="s">
        <v>47</v>
      </c>
      <c r="I2108" s="11">
        <v>98</v>
      </c>
      <c r="J2108" s="106">
        <f t="shared" si="143"/>
        <v>1054.8631799999998</v>
      </c>
      <c r="K2108" s="50">
        <v>28.571428571428573</v>
      </c>
      <c r="L2108" s="50">
        <v>30.612244897959183</v>
      </c>
      <c r="M2108" s="50">
        <f t="shared" si="151"/>
        <v>29.591836734693878</v>
      </c>
      <c r="N2108" s="51">
        <f t="shared" si="142"/>
        <v>2.7491742523336224</v>
      </c>
    </row>
    <row r="2109" spans="1:14" x14ac:dyDescent="0.2">
      <c r="A2109" s="3" t="s">
        <v>198</v>
      </c>
      <c r="B2109" s="3" t="s">
        <v>23</v>
      </c>
      <c r="C2109" s="5" t="str">
        <f ca="1">TRIM(Table1[[#This Row],[Location]])</f>
        <v>Bandar Puteri Puchong</v>
      </c>
      <c r="D2109" s="3" t="s">
        <v>532</v>
      </c>
      <c r="E2109" s="3" t="s">
        <v>4</v>
      </c>
      <c r="F2109" s="8" t="s">
        <v>47</v>
      </c>
      <c r="I2109" s="11">
        <v>153</v>
      </c>
      <c r="J2109" s="106">
        <f t="shared" si="143"/>
        <v>1646.8782299999998</v>
      </c>
      <c r="K2109" s="50">
        <v>18.300653594771241</v>
      </c>
      <c r="L2109" s="50">
        <v>39.215686274509807</v>
      </c>
      <c r="M2109" s="50">
        <f t="shared" si="151"/>
        <v>28.758169934640524</v>
      </c>
      <c r="N2109" s="51">
        <f t="shared" si="142"/>
        <v>2.6717239973095741</v>
      </c>
    </row>
    <row r="2110" spans="1:14" x14ac:dyDescent="0.2">
      <c r="A2110" s="3" t="s">
        <v>198</v>
      </c>
      <c r="B2110" s="3" t="s">
        <v>23</v>
      </c>
      <c r="C2110" s="4" t="str">
        <f ca="1">TRIM(Table1[[#This Row],[Location]])</f>
        <v>Alam Budiman U10 Shah Alam</v>
      </c>
      <c r="D2110" s="3" t="s">
        <v>533</v>
      </c>
      <c r="E2110" s="3" t="s">
        <v>4</v>
      </c>
      <c r="F2110" s="8" t="s">
        <v>47</v>
      </c>
      <c r="I2110" s="12">
        <v>130</v>
      </c>
      <c r="J2110" s="106">
        <f t="shared" si="143"/>
        <v>1399.3082999999999</v>
      </c>
      <c r="K2110" s="50">
        <v>13.846153846153847</v>
      </c>
      <c r="L2110" s="50">
        <v>19.23076923076923</v>
      </c>
      <c r="M2110" s="50">
        <f t="shared" si="151"/>
        <v>16.53846153846154</v>
      </c>
      <c r="N2110" s="51">
        <f t="shared" ref="N2110:N2173" si="152">M2110/10.7639</f>
        <v>1.5364748407604623</v>
      </c>
    </row>
    <row r="2111" spans="1:14" x14ac:dyDescent="0.2">
      <c r="A2111" s="3" t="s">
        <v>198</v>
      </c>
      <c r="B2111" s="3" t="s">
        <v>23</v>
      </c>
      <c r="C2111" s="4" t="str">
        <f ca="1">TRIM(Table1[[#This Row],[Location]])</f>
        <v>Denai Alam Seksyen U16 Shah Alam</v>
      </c>
      <c r="D2111" s="3" t="s">
        <v>533</v>
      </c>
      <c r="E2111" s="3" t="s">
        <v>4</v>
      </c>
      <c r="F2111" s="8" t="s">
        <v>47</v>
      </c>
      <c r="I2111" s="12">
        <v>153</v>
      </c>
      <c r="J2111" s="106">
        <f t="shared" ref="J2111:J2174" si="153">I2111*10.76391</f>
        <v>1646.8782299999998</v>
      </c>
      <c r="K2111" s="50">
        <v>26.143790849673202</v>
      </c>
      <c r="L2111" s="50">
        <v>35.947712418300654</v>
      </c>
      <c r="M2111" s="50">
        <f t="shared" si="151"/>
        <v>31.045751633986928</v>
      </c>
      <c r="N2111" s="51">
        <f t="shared" si="152"/>
        <v>2.8842474970955627</v>
      </c>
    </row>
    <row r="2112" spans="1:14" x14ac:dyDescent="0.2">
      <c r="A2112" s="3" t="s">
        <v>198</v>
      </c>
      <c r="B2112" s="3" t="s">
        <v>23</v>
      </c>
      <c r="C2112" s="4" t="str">
        <f ca="1">TRIM(Table1[[#This Row],[Location]])</f>
        <v>Seksyen 4, Kota Damansara</v>
      </c>
      <c r="D2112" s="3" t="s">
        <v>533</v>
      </c>
      <c r="E2112" s="3" t="s">
        <v>4</v>
      </c>
      <c r="F2112" s="8" t="s">
        <v>47</v>
      </c>
      <c r="I2112" s="12">
        <v>185</v>
      </c>
      <c r="J2112" s="106">
        <f t="shared" si="153"/>
        <v>1991.3233499999999</v>
      </c>
      <c r="K2112" s="50">
        <v>20.54054054054054</v>
      </c>
      <c r="L2112" s="50">
        <v>24.324324324324323</v>
      </c>
      <c r="M2112" s="50">
        <f t="shared" si="151"/>
        <v>22.432432432432432</v>
      </c>
      <c r="N2112" s="51">
        <f t="shared" si="152"/>
        <v>2.0840431843878551</v>
      </c>
    </row>
    <row r="2113" spans="1:14" x14ac:dyDescent="0.2">
      <c r="A2113" s="3" t="s">
        <v>198</v>
      </c>
      <c r="B2113" s="3" t="s">
        <v>23</v>
      </c>
      <c r="C2113" s="4" t="str">
        <f ca="1">TRIM(Table1[[#This Row],[Location]])</f>
        <v>Kota Damansara</v>
      </c>
      <c r="D2113" s="3" t="s">
        <v>533</v>
      </c>
      <c r="E2113" s="3" t="s">
        <v>4</v>
      </c>
      <c r="F2113" s="8" t="s">
        <v>47</v>
      </c>
      <c r="I2113" s="12">
        <v>91</v>
      </c>
      <c r="J2113" s="106">
        <f t="shared" si="153"/>
        <v>979.51580999999987</v>
      </c>
      <c r="K2113" s="50">
        <v>16.483516483516482</v>
      </c>
      <c r="L2113" s="50">
        <v>18.681318681318682</v>
      </c>
      <c r="M2113" s="50">
        <f t="shared" si="151"/>
        <v>17.582417582417584</v>
      </c>
      <c r="N2113" s="51">
        <f t="shared" si="152"/>
        <v>1.6334616247287308</v>
      </c>
    </row>
    <row r="2114" spans="1:14" x14ac:dyDescent="0.2">
      <c r="A2114" s="3" t="s">
        <v>198</v>
      </c>
      <c r="B2114" s="3" t="s">
        <v>223</v>
      </c>
      <c r="C2114" s="41" t="str">
        <f ca="1">TRIM(Table1[[#This Row],[Location]])</f>
        <v>The Curve, Mutiara Damansara</v>
      </c>
      <c r="E2114" s="3" t="s">
        <v>5</v>
      </c>
      <c r="F2114" s="31" t="s">
        <v>47</v>
      </c>
      <c r="G2114" s="77"/>
      <c r="H2114" s="31"/>
      <c r="I2114" s="9">
        <v>64</v>
      </c>
      <c r="J2114" s="106">
        <f t="shared" si="153"/>
        <v>688.89023999999995</v>
      </c>
      <c r="K2114" s="50">
        <v>132</v>
      </c>
      <c r="L2114" s="50">
        <v>422</v>
      </c>
      <c r="M2114" s="50">
        <f t="shared" ref="M2114:M2136" si="154">AVERAGE(K2114,L2114)</f>
        <v>277</v>
      </c>
      <c r="N2114" s="51">
        <f t="shared" si="152"/>
        <v>25.734166984085697</v>
      </c>
    </row>
    <row r="2115" spans="1:14" x14ac:dyDescent="0.2">
      <c r="A2115" s="3" t="s">
        <v>198</v>
      </c>
      <c r="B2115" s="3" t="s">
        <v>223</v>
      </c>
      <c r="C2115" s="41" t="str">
        <f ca="1">TRIM(Table1[[#This Row],[Location]])</f>
        <v>The Curve, Mutiara Damansara</v>
      </c>
      <c r="E2115" s="3" t="s">
        <v>5</v>
      </c>
      <c r="F2115" s="31" t="s">
        <v>47</v>
      </c>
      <c r="G2115" s="77"/>
      <c r="H2115" s="31"/>
      <c r="I2115" s="9">
        <v>141</v>
      </c>
      <c r="J2115" s="106">
        <f t="shared" si="153"/>
        <v>1517.7113099999999</v>
      </c>
      <c r="K2115" s="50">
        <v>102</v>
      </c>
      <c r="L2115" s="50">
        <v>201</v>
      </c>
      <c r="M2115" s="50">
        <f t="shared" si="154"/>
        <v>151.5</v>
      </c>
      <c r="N2115" s="51">
        <f t="shared" si="152"/>
        <v>14.074824180826653</v>
      </c>
    </row>
    <row r="2116" spans="1:14" x14ac:dyDescent="0.2">
      <c r="A2116" s="3" t="s">
        <v>198</v>
      </c>
      <c r="B2116" s="3" t="s">
        <v>223</v>
      </c>
      <c r="C2116" s="41" t="str">
        <f ca="1">TRIM(Table1[[#This Row],[Location]])</f>
        <v>The Curve, Mutiara Damansara</v>
      </c>
      <c r="E2116" s="3" t="s">
        <v>5</v>
      </c>
      <c r="F2116" s="8">
        <v>1</v>
      </c>
      <c r="G2116" s="77"/>
      <c r="H2116" s="31"/>
      <c r="I2116" s="9">
        <v>107</v>
      </c>
      <c r="J2116" s="106">
        <f t="shared" si="153"/>
        <v>1151.7383699999998</v>
      </c>
      <c r="K2116" s="50">
        <v>96.9</v>
      </c>
      <c r="L2116" s="50">
        <v>185</v>
      </c>
      <c r="M2116" s="50">
        <f t="shared" si="154"/>
        <v>140.94999999999999</v>
      </c>
      <c r="N2116" s="51">
        <f t="shared" si="152"/>
        <v>13.09469616031364</v>
      </c>
    </row>
    <row r="2117" spans="1:14" x14ac:dyDescent="0.2">
      <c r="A2117" s="3" t="s">
        <v>198</v>
      </c>
      <c r="B2117" s="3" t="s">
        <v>223</v>
      </c>
      <c r="C2117" s="41" t="str">
        <f ca="1">TRIM(Table1[[#This Row],[Location]])</f>
        <v>The Curve, Mutiara Damansara</v>
      </c>
      <c r="E2117" s="3" t="s">
        <v>5</v>
      </c>
      <c r="F2117" s="31">
        <v>2</v>
      </c>
      <c r="G2117" s="77"/>
      <c r="H2117" s="31"/>
      <c r="I2117" s="9">
        <v>107</v>
      </c>
      <c r="J2117" s="106">
        <f t="shared" si="153"/>
        <v>1151.7383699999998</v>
      </c>
      <c r="K2117" s="50">
        <v>43</v>
      </c>
      <c r="L2117" s="50">
        <v>140</v>
      </c>
      <c r="M2117" s="50">
        <f t="shared" si="154"/>
        <v>91.5</v>
      </c>
      <c r="N2117" s="51">
        <f t="shared" si="152"/>
        <v>8.5006363864398597</v>
      </c>
    </row>
    <row r="2118" spans="1:14" x14ac:dyDescent="0.2">
      <c r="A2118" s="3" t="s">
        <v>198</v>
      </c>
      <c r="B2118" s="3" t="s">
        <v>223</v>
      </c>
      <c r="C2118" s="41" t="str">
        <f ca="1">TRIM(Table1[[#This Row],[Location]])</f>
        <v>The Curve, Mutiara Damansara</v>
      </c>
      <c r="E2118" s="3" t="s">
        <v>5</v>
      </c>
      <c r="F2118" s="31">
        <v>2</v>
      </c>
      <c r="G2118" s="77"/>
      <c r="H2118" s="31"/>
      <c r="I2118" s="9">
        <v>633</v>
      </c>
      <c r="J2118" s="106">
        <f t="shared" si="153"/>
        <v>6813.5550299999995</v>
      </c>
      <c r="K2118" s="50">
        <v>26.9</v>
      </c>
      <c r="L2118" s="50">
        <v>67</v>
      </c>
      <c r="M2118" s="50">
        <f t="shared" si="154"/>
        <v>46.95</v>
      </c>
      <c r="N2118" s="51">
        <f t="shared" si="152"/>
        <v>4.3618019491076661</v>
      </c>
    </row>
    <row r="2119" spans="1:14" x14ac:dyDescent="0.2">
      <c r="A2119" s="3" t="s">
        <v>198</v>
      </c>
      <c r="B2119" s="3" t="s">
        <v>223</v>
      </c>
      <c r="C2119" s="41" t="str">
        <f ca="1">TRIM(Table1[[#This Row],[Location]])</f>
        <v>Ikano Power Centre</v>
      </c>
      <c r="E2119" s="3" t="s">
        <v>5</v>
      </c>
      <c r="F2119" s="31" t="s">
        <v>47</v>
      </c>
      <c r="G2119" s="77"/>
      <c r="H2119" s="31"/>
      <c r="I2119" s="9">
        <v>79.5</v>
      </c>
      <c r="J2119" s="106">
        <f t="shared" si="153"/>
        <v>855.73084499999993</v>
      </c>
      <c r="K2119" s="50">
        <v>193.75</v>
      </c>
      <c r="L2119" s="50">
        <v>328.3</v>
      </c>
      <c r="M2119" s="50">
        <f t="shared" si="154"/>
        <v>261.02499999999998</v>
      </c>
      <c r="N2119" s="51">
        <f t="shared" si="152"/>
        <v>24.250039483830211</v>
      </c>
    </row>
    <row r="2120" spans="1:14" x14ac:dyDescent="0.2">
      <c r="A2120" s="3" t="s">
        <v>198</v>
      </c>
      <c r="B2120" s="3" t="s">
        <v>223</v>
      </c>
      <c r="C2120" s="41" t="str">
        <f ca="1">TRIM(Table1[[#This Row],[Location]])</f>
        <v>Ikano Power Centre</v>
      </c>
      <c r="E2120" s="3" t="s">
        <v>5</v>
      </c>
      <c r="F2120" s="8">
        <v>1</v>
      </c>
      <c r="G2120" s="77"/>
      <c r="H2120" s="31"/>
      <c r="I2120" s="9">
        <v>305.5</v>
      </c>
      <c r="J2120" s="106">
        <f t="shared" si="153"/>
        <v>3288.3745049999998</v>
      </c>
      <c r="K2120" s="50">
        <v>127.02</v>
      </c>
      <c r="L2120" s="50">
        <v>233.15</v>
      </c>
      <c r="M2120" s="50">
        <f t="shared" si="154"/>
        <v>180.08500000000001</v>
      </c>
      <c r="N2120" s="51">
        <f t="shared" si="152"/>
        <v>16.730460149202429</v>
      </c>
    </row>
    <row r="2121" spans="1:14" x14ac:dyDescent="0.2">
      <c r="A2121" s="3" t="s">
        <v>198</v>
      </c>
      <c r="B2121" s="3" t="s">
        <v>223</v>
      </c>
      <c r="C2121" s="41" t="str">
        <f ca="1">TRIM(Table1[[#This Row],[Location]])</f>
        <v>Ikano Power Centre</v>
      </c>
      <c r="E2121" s="3" t="s">
        <v>5</v>
      </c>
      <c r="F2121" s="31">
        <v>2</v>
      </c>
      <c r="G2121" s="77"/>
      <c r="H2121" s="31"/>
      <c r="I2121" s="9">
        <v>973</v>
      </c>
      <c r="J2121" s="106">
        <f t="shared" si="153"/>
        <v>10473.28443</v>
      </c>
      <c r="K2121" s="50">
        <v>49.51</v>
      </c>
      <c r="L2121" s="50">
        <v>116.25</v>
      </c>
      <c r="M2121" s="50">
        <f t="shared" si="154"/>
        <v>82.88</v>
      </c>
      <c r="N2121" s="51">
        <f t="shared" si="152"/>
        <v>7.6998114066462895</v>
      </c>
    </row>
    <row r="2122" spans="1:14" x14ac:dyDescent="0.2">
      <c r="A2122" s="3" t="s">
        <v>198</v>
      </c>
      <c r="B2122" s="3" t="s">
        <v>223</v>
      </c>
      <c r="C2122" s="41" t="str">
        <f ca="1">TRIM(Table1[[#This Row],[Location]])</f>
        <v>Citta Mall</v>
      </c>
      <c r="E2122" s="3" t="s">
        <v>5</v>
      </c>
      <c r="F2122" s="31" t="s">
        <v>159</v>
      </c>
      <c r="G2122" s="77"/>
      <c r="H2122" s="31"/>
      <c r="I2122" s="9">
        <v>24</v>
      </c>
      <c r="J2122" s="106">
        <f t="shared" si="153"/>
        <v>258.33384000000001</v>
      </c>
      <c r="K2122" s="50">
        <v>139.93</v>
      </c>
      <c r="L2122" s="50">
        <v>182.99</v>
      </c>
      <c r="M2122" s="50">
        <f t="shared" si="154"/>
        <v>161.46</v>
      </c>
      <c r="N2122" s="51">
        <f t="shared" si="152"/>
        <v>15.000139354694861</v>
      </c>
    </row>
    <row r="2123" spans="1:14" x14ac:dyDescent="0.2">
      <c r="A2123" s="3" t="s">
        <v>198</v>
      </c>
      <c r="B2123" s="3" t="s">
        <v>223</v>
      </c>
      <c r="C2123" s="41" t="str">
        <f ca="1">TRIM(Table1[[#This Row],[Location]])</f>
        <v>Citta Mall</v>
      </c>
      <c r="E2123" s="3" t="s">
        <v>5</v>
      </c>
      <c r="F2123" s="31" t="s">
        <v>47</v>
      </c>
      <c r="G2123" s="77"/>
      <c r="H2123" s="31"/>
      <c r="I2123" s="9">
        <v>90.5</v>
      </c>
      <c r="J2123" s="106">
        <f t="shared" si="153"/>
        <v>974.13385499999993</v>
      </c>
      <c r="K2123" s="50">
        <v>86.11</v>
      </c>
      <c r="L2123" s="50">
        <v>107.64</v>
      </c>
      <c r="M2123" s="50">
        <f t="shared" si="154"/>
        <v>96.875</v>
      </c>
      <c r="N2123" s="51">
        <f t="shared" si="152"/>
        <v>8.99999070968701</v>
      </c>
    </row>
    <row r="2124" spans="1:14" x14ac:dyDescent="0.2">
      <c r="A2124" s="3" t="s">
        <v>198</v>
      </c>
      <c r="B2124" s="3" t="s">
        <v>223</v>
      </c>
      <c r="C2124" s="41" t="str">
        <f ca="1">TRIM(Table1[[#This Row],[Location]])</f>
        <v>Citta Mall</v>
      </c>
      <c r="E2124" s="3" t="s">
        <v>5</v>
      </c>
      <c r="F2124" s="8">
        <v>1</v>
      </c>
      <c r="G2124" s="77"/>
      <c r="H2124" s="31"/>
      <c r="I2124" s="9">
        <v>71</v>
      </c>
      <c r="J2124" s="106">
        <f t="shared" si="153"/>
        <v>764.2376099999999</v>
      </c>
      <c r="K2124" s="50">
        <v>30.14</v>
      </c>
      <c r="L2124" s="50">
        <v>75.349999999999994</v>
      </c>
      <c r="M2124" s="50">
        <f t="shared" si="154"/>
        <v>52.744999999999997</v>
      </c>
      <c r="N2124" s="51">
        <f t="shared" si="152"/>
        <v>4.9001755869155232</v>
      </c>
    </row>
    <row r="2125" spans="1:14" x14ac:dyDescent="0.2">
      <c r="A2125" s="3" t="s">
        <v>198</v>
      </c>
      <c r="B2125" s="3" t="s">
        <v>223</v>
      </c>
      <c r="C2125" s="41" t="str">
        <f ca="1">TRIM(Table1[[#This Row],[Location]])</f>
        <v>3 Damansara</v>
      </c>
      <c r="E2125" s="3" t="s">
        <v>5</v>
      </c>
      <c r="F2125" s="31" t="s">
        <v>159</v>
      </c>
      <c r="G2125" s="77"/>
      <c r="H2125" s="31"/>
      <c r="I2125" s="9">
        <v>39</v>
      </c>
      <c r="J2125" s="106">
        <f t="shared" si="153"/>
        <v>419.79248999999999</v>
      </c>
      <c r="K2125" s="50">
        <v>118.4</v>
      </c>
      <c r="L2125" s="50">
        <v>269.10000000000002</v>
      </c>
      <c r="M2125" s="50">
        <f t="shared" si="154"/>
        <v>193.75</v>
      </c>
      <c r="N2125" s="51">
        <f t="shared" si="152"/>
        <v>17.99998141937402</v>
      </c>
    </row>
    <row r="2126" spans="1:14" x14ac:dyDescent="0.2">
      <c r="A2126" s="3" t="s">
        <v>198</v>
      </c>
      <c r="B2126" s="3" t="s">
        <v>223</v>
      </c>
      <c r="C2126" s="41" t="str">
        <f ca="1">TRIM(Table1[[#This Row],[Location]])</f>
        <v>4 Damansara</v>
      </c>
      <c r="E2126" s="3" t="s">
        <v>5</v>
      </c>
      <c r="F2126" s="31" t="s">
        <v>47</v>
      </c>
      <c r="G2126" s="77"/>
      <c r="H2126" s="31"/>
      <c r="I2126" s="9">
        <v>107.5</v>
      </c>
      <c r="J2126" s="106">
        <f t="shared" si="153"/>
        <v>1157.1203249999999</v>
      </c>
      <c r="K2126" s="50">
        <v>109.79</v>
      </c>
      <c r="L2126" s="50">
        <v>152.85</v>
      </c>
      <c r="M2126" s="50">
        <f t="shared" si="154"/>
        <v>131.32</v>
      </c>
      <c r="N2126" s="51">
        <f t="shared" si="152"/>
        <v>12.200039019314561</v>
      </c>
    </row>
    <row r="2127" spans="1:14" x14ac:dyDescent="0.2">
      <c r="A2127" s="3" t="s">
        <v>198</v>
      </c>
      <c r="B2127" s="3" t="s">
        <v>223</v>
      </c>
      <c r="C2127" s="41" t="str">
        <f ca="1">TRIM(Table1[[#This Row],[Location]])</f>
        <v>5 Damansara</v>
      </c>
      <c r="E2127" s="3" t="s">
        <v>5</v>
      </c>
      <c r="F2127" s="8">
        <v>1</v>
      </c>
      <c r="G2127" s="77"/>
      <c r="H2127" s="31"/>
      <c r="I2127" s="9">
        <v>123</v>
      </c>
      <c r="J2127" s="106">
        <f t="shared" si="153"/>
        <v>1323.96093</v>
      </c>
      <c r="K2127" s="50">
        <v>79.33</v>
      </c>
      <c r="L2127" s="50">
        <v>129.16999999999999</v>
      </c>
      <c r="M2127" s="50">
        <f t="shared" si="154"/>
        <v>104.25</v>
      </c>
      <c r="N2127" s="51">
        <f t="shared" si="152"/>
        <v>9.6851512927470527</v>
      </c>
    </row>
    <row r="2128" spans="1:14" x14ac:dyDescent="0.2">
      <c r="A2128" s="3" t="s">
        <v>198</v>
      </c>
      <c r="B2128" s="3" t="s">
        <v>223</v>
      </c>
      <c r="C2128" s="41" t="str">
        <f ca="1">TRIM(Table1[[#This Row],[Location]])</f>
        <v>6 Damansara</v>
      </c>
      <c r="E2128" s="3" t="s">
        <v>5</v>
      </c>
      <c r="F2128" s="31">
        <v>2</v>
      </c>
      <c r="G2128" s="77"/>
      <c r="H2128" s="31"/>
      <c r="I2128" s="9">
        <v>91</v>
      </c>
      <c r="J2128" s="106">
        <f t="shared" si="153"/>
        <v>979.51580999999987</v>
      </c>
      <c r="K2128" s="50">
        <v>83.96</v>
      </c>
      <c r="L2128" s="50">
        <v>104.41</v>
      </c>
      <c r="M2128" s="50">
        <f t="shared" si="154"/>
        <v>94.185000000000002</v>
      </c>
      <c r="N2128" s="51">
        <f t="shared" si="152"/>
        <v>8.7500812902386684</v>
      </c>
    </row>
    <row r="2129" spans="1:14" x14ac:dyDescent="0.2">
      <c r="A2129" s="3" t="s">
        <v>198</v>
      </c>
      <c r="B2129" s="3" t="s">
        <v>223</v>
      </c>
      <c r="C2129" s="41" t="str">
        <f ca="1">TRIM(Table1[[#This Row],[Location]])</f>
        <v>One Utama</v>
      </c>
      <c r="E2129" s="3" t="s">
        <v>5</v>
      </c>
      <c r="F2129" s="31" t="s">
        <v>159</v>
      </c>
      <c r="G2129" s="77"/>
      <c r="H2129" s="31"/>
      <c r="I2129" s="9">
        <v>43.5</v>
      </c>
      <c r="J2129" s="106">
        <f t="shared" si="153"/>
        <v>468.23008499999997</v>
      </c>
      <c r="K2129" s="50">
        <v>150.69999999999999</v>
      </c>
      <c r="L2129" s="50">
        <v>538.20000000000005</v>
      </c>
      <c r="M2129" s="50">
        <f t="shared" si="154"/>
        <v>344.45000000000005</v>
      </c>
      <c r="N2129" s="51">
        <f t="shared" si="152"/>
        <v>32.000483096275516</v>
      </c>
    </row>
    <row r="2130" spans="1:14" x14ac:dyDescent="0.2">
      <c r="A2130" s="3" t="s">
        <v>198</v>
      </c>
      <c r="B2130" s="3" t="s">
        <v>223</v>
      </c>
      <c r="C2130" s="41" t="str">
        <f ca="1">TRIM(Table1[[#This Row],[Location]])</f>
        <v>One Utama</v>
      </c>
      <c r="E2130" s="3" t="s">
        <v>5</v>
      </c>
      <c r="F2130" s="31" t="s">
        <v>159</v>
      </c>
      <c r="G2130" s="77"/>
      <c r="H2130" s="31"/>
      <c r="I2130" s="9">
        <v>142.5</v>
      </c>
      <c r="J2130" s="106">
        <f t="shared" si="153"/>
        <v>1533.8571749999999</v>
      </c>
      <c r="K2130" s="50">
        <v>129.16999999999999</v>
      </c>
      <c r="L2130" s="50">
        <v>318.61</v>
      </c>
      <c r="M2130" s="50">
        <f t="shared" si="154"/>
        <v>223.89</v>
      </c>
      <c r="N2130" s="51">
        <f t="shared" si="152"/>
        <v>20.800081754754316</v>
      </c>
    </row>
    <row r="2131" spans="1:14" x14ac:dyDescent="0.2">
      <c r="A2131" s="3" t="s">
        <v>198</v>
      </c>
      <c r="B2131" s="3" t="s">
        <v>223</v>
      </c>
      <c r="C2131" s="41" t="str">
        <f ca="1">TRIM(Table1[[#This Row],[Location]])</f>
        <v>One Utama</v>
      </c>
      <c r="E2131" s="3" t="s">
        <v>5</v>
      </c>
      <c r="F2131" s="31" t="s">
        <v>47</v>
      </c>
      <c r="G2131" s="77"/>
      <c r="H2131" s="31"/>
      <c r="I2131" s="9">
        <v>186.5</v>
      </c>
      <c r="J2131" s="106">
        <f t="shared" si="153"/>
        <v>2007.4692149999998</v>
      </c>
      <c r="K2131" s="50">
        <v>150.69999999999999</v>
      </c>
      <c r="L2131" s="50">
        <v>365.98</v>
      </c>
      <c r="M2131" s="50">
        <f t="shared" si="154"/>
        <v>258.34000000000003</v>
      </c>
      <c r="N2131" s="51">
        <f t="shared" si="152"/>
        <v>24.000594580031404</v>
      </c>
    </row>
    <row r="2132" spans="1:14" x14ac:dyDescent="0.2">
      <c r="A2132" s="3" t="s">
        <v>198</v>
      </c>
      <c r="B2132" s="3" t="s">
        <v>223</v>
      </c>
      <c r="C2132" s="41" t="str">
        <f ca="1">TRIM(Table1[[#This Row],[Location]])</f>
        <v>One Utama</v>
      </c>
      <c r="E2132" s="3" t="s">
        <v>5</v>
      </c>
      <c r="F2132" s="8">
        <v>1</v>
      </c>
      <c r="G2132" s="77"/>
      <c r="H2132" s="31"/>
      <c r="I2132" s="9">
        <v>90</v>
      </c>
      <c r="J2132" s="106">
        <f t="shared" si="153"/>
        <v>968.75189999999998</v>
      </c>
      <c r="K2132" s="50">
        <v>139.93</v>
      </c>
      <c r="L2132" s="50">
        <v>398.27</v>
      </c>
      <c r="M2132" s="50">
        <f t="shared" si="154"/>
        <v>269.10000000000002</v>
      </c>
      <c r="N2132" s="51">
        <f t="shared" si="152"/>
        <v>25.00023225782477</v>
      </c>
    </row>
    <row r="2133" spans="1:14" x14ac:dyDescent="0.2">
      <c r="A2133" s="3" t="s">
        <v>198</v>
      </c>
      <c r="B2133" s="3" t="s">
        <v>223</v>
      </c>
      <c r="C2133" s="41" t="str">
        <f ca="1">TRIM(Table1[[#This Row],[Location]])</f>
        <v>One Utama</v>
      </c>
      <c r="E2133" s="3" t="s">
        <v>5</v>
      </c>
      <c r="F2133" s="31">
        <v>2</v>
      </c>
      <c r="G2133" s="77"/>
      <c r="H2133" s="31"/>
      <c r="I2133" s="9">
        <v>106.5</v>
      </c>
      <c r="J2133" s="106">
        <f t="shared" si="153"/>
        <v>1146.356415</v>
      </c>
      <c r="K2133" s="50">
        <v>75.349999999999994</v>
      </c>
      <c r="L2133" s="50">
        <v>333.68</v>
      </c>
      <c r="M2133" s="50">
        <f t="shared" si="154"/>
        <v>204.51499999999999</v>
      </c>
      <c r="N2133" s="51">
        <f t="shared" si="152"/>
        <v>19.000083612816915</v>
      </c>
    </row>
    <row r="2134" spans="1:14" x14ac:dyDescent="0.2">
      <c r="A2134" s="3" t="s">
        <v>198</v>
      </c>
      <c r="B2134" s="3" t="s">
        <v>223</v>
      </c>
      <c r="C2134" s="41" t="str">
        <f ca="1">TRIM(Table1[[#This Row],[Location]])</f>
        <v>Jaya Shopping Centre</v>
      </c>
      <c r="E2134" s="3" t="s">
        <v>5</v>
      </c>
      <c r="F2134" s="32" t="s">
        <v>159</v>
      </c>
      <c r="G2134" s="105"/>
      <c r="H2134" s="32"/>
      <c r="I2134" s="9">
        <v>38</v>
      </c>
      <c r="J2134" s="106">
        <f t="shared" si="153"/>
        <v>409.02857999999998</v>
      </c>
      <c r="K2134" s="50">
        <v>123.78</v>
      </c>
      <c r="L2134" s="50">
        <v>199.1</v>
      </c>
      <c r="M2134" s="50">
        <f t="shared" si="154"/>
        <v>161.44</v>
      </c>
      <c r="N2134" s="51">
        <f t="shared" si="152"/>
        <v>14.998281292096731</v>
      </c>
    </row>
    <row r="2135" spans="1:14" x14ac:dyDescent="0.2">
      <c r="A2135" s="3" t="s">
        <v>198</v>
      </c>
      <c r="B2135" s="3" t="s">
        <v>223</v>
      </c>
      <c r="C2135" s="41" t="str">
        <f ca="1">TRIM(Table1[[#This Row],[Location]])</f>
        <v>Jaya Shopping Centre</v>
      </c>
      <c r="E2135" s="3" t="s">
        <v>5</v>
      </c>
      <c r="F2135" s="32" t="s">
        <v>159</v>
      </c>
      <c r="G2135" s="105"/>
      <c r="H2135" s="32"/>
      <c r="I2135" s="9">
        <v>77.5</v>
      </c>
      <c r="J2135" s="106">
        <f t="shared" si="153"/>
        <v>834.20302499999991</v>
      </c>
      <c r="K2135" s="50">
        <v>80.73</v>
      </c>
      <c r="L2135" s="50">
        <v>172.22</v>
      </c>
      <c r="M2135" s="50">
        <f t="shared" si="154"/>
        <v>126.47499999999999</v>
      </c>
      <c r="N2135" s="51">
        <f t="shared" si="152"/>
        <v>11.749923354917827</v>
      </c>
    </row>
    <row r="2136" spans="1:14" x14ac:dyDescent="0.2">
      <c r="A2136" s="3" t="s">
        <v>198</v>
      </c>
      <c r="B2136" s="3" t="s">
        <v>223</v>
      </c>
      <c r="C2136" s="41" t="str">
        <f ca="1">TRIM(Table1[[#This Row],[Location]])</f>
        <v>Jaya Shopping Centre</v>
      </c>
      <c r="E2136" s="3" t="s">
        <v>5</v>
      </c>
      <c r="F2136" s="32" t="s">
        <v>159</v>
      </c>
      <c r="G2136" s="105"/>
      <c r="H2136" s="32"/>
      <c r="I2136" s="9">
        <v>189.5</v>
      </c>
      <c r="J2136" s="106">
        <f t="shared" si="153"/>
        <v>2039.7609449999998</v>
      </c>
      <c r="K2136" s="50">
        <v>26.91</v>
      </c>
      <c r="L2136" s="50">
        <v>91.49</v>
      </c>
      <c r="M2136" s="50">
        <f t="shared" si="154"/>
        <v>59.199999999999996</v>
      </c>
      <c r="N2136" s="51">
        <f t="shared" si="152"/>
        <v>5.4998652904616359</v>
      </c>
    </row>
    <row r="2137" spans="1:14" x14ac:dyDescent="0.2">
      <c r="A2137" s="3" t="s">
        <v>198</v>
      </c>
      <c r="B2137" s="3" t="s">
        <v>223</v>
      </c>
      <c r="C2137" s="41" t="str">
        <f ca="1">TRIM(Table1[[#This Row],[Location]])</f>
        <v>Jaya Shopping Centre</v>
      </c>
      <c r="E2137" s="3" t="s">
        <v>5</v>
      </c>
      <c r="F2137" s="32" t="s">
        <v>159</v>
      </c>
      <c r="G2137" s="105"/>
      <c r="H2137" s="32"/>
      <c r="I2137" s="9">
        <v>1797</v>
      </c>
      <c r="J2137" s="106">
        <f t="shared" si="153"/>
        <v>19342.74627</v>
      </c>
      <c r="K2137" s="51">
        <v>0</v>
      </c>
      <c r="L2137" s="50">
        <v>0</v>
      </c>
      <c r="M2137" s="50">
        <v>13.89</v>
      </c>
      <c r="N2137" s="51">
        <f t="shared" si="152"/>
        <v>1.2904244744005426</v>
      </c>
    </row>
    <row r="2138" spans="1:14" x14ac:dyDescent="0.2">
      <c r="A2138" s="3" t="s">
        <v>198</v>
      </c>
      <c r="B2138" s="3" t="s">
        <v>223</v>
      </c>
      <c r="C2138" s="41" t="str">
        <f ca="1">TRIM(Table1[[#This Row],[Location]])</f>
        <v>Jaya Shopping Centre</v>
      </c>
      <c r="E2138" s="3" t="s">
        <v>5</v>
      </c>
      <c r="F2138" s="32" t="s">
        <v>47</v>
      </c>
      <c r="G2138" s="105"/>
      <c r="H2138" s="32"/>
      <c r="I2138" s="9">
        <v>40.5</v>
      </c>
      <c r="J2138" s="106">
        <f t="shared" si="153"/>
        <v>435.93835499999994</v>
      </c>
      <c r="K2138" s="50">
        <v>123.78</v>
      </c>
      <c r="L2138" s="51">
        <v>150.69</v>
      </c>
      <c r="M2138" s="50">
        <f t="shared" ref="M2138:M2156" si="155">AVERAGE(K2138,L2138)</f>
        <v>137.23500000000001</v>
      </c>
      <c r="N2138" s="51">
        <f t="shared" si="152"/>
        <v>12.749561032711194</v>
      </c>
    </row>
    <row r="2139" spans="1:14" x14ac:dyDescent="0.2">
      <c r="A2139" s="3" t="s">
        <v>198</v>
      </c>
      <c r="B2139" s="3" t="s">
        <v>223</v>
      </c>
      <c r="C2139" s="41" t="str">
        <f ca="1">TRIM(Table1[[#This Row],[Location]])</f>
        <v>Jaya Shopping Centre</v>
      </c>
      <c r="E2139" s="3" t="s">
        <v>5</v>
      </c>
      <c r="F2139" s="32" t="s">
        <v>47</v>
      </c>
      <c r="G2139" s="105"/>
      <c r="H2139" s="32"/>
      <c r="I2139" s="9">
        <v>109</v>
      </c>
      <c r="J2139" s="106">
        <f t="shared" si="153"/>
        <v>1173.2661899999998</v>
      </c>
      <c r="K2139" s="50">
        <v>80.73</v>
      </c>
      <c r="L2139" s="51">
        <v>209.9</v>
      </c>
      <c r="M2139" s="50">
        <f t="shared" si="155"/>
        <v>145.315</v>
      </c>
      <c r="N2139" s="51">
        <f t="shared" si="152"/>
        <v>13.500218322355281</v>
      </c>
    </row>
    <row r="2140" spans="1:14" x14ac:dyDescent="0.2">
      <c r="A2140" s="3" t="s">
        <v>198</v>
      </c>
      <c r="B2140" s="3" t="s">
        <v>223</v>
      </c>
      <c r="C2140" s="41" t="str">
        <f ca="1">TRIM(Table1[[#This Row],[Location]])</f>
        <v>Jaya Shopping Centre</v>
      </c>
      <c r="E2140" s="3" t="s">
        <v>5</v>
      </c>
      <c r="F2140" s="32" t="s">
        <v>47</v>
      </c>
      <c r="G2140" s="105"/>
      <c r="H2140" s="32"/>
      <c r="I2140" s="9">
        <v>376</v>
      </c>
      <c r="J2140" s="106">
        <f t="shared" si="153"/>
        <v>4047.2301599999996</v>
      </c>
      <c r="K2140" s="50">
        <v>24.76</v>
      </c>
      <c r="L2140" s="51">
        <v>69.97</v>
      </c>
      <c r="M2140" s="50">
        <f t="shared" si="155"/>
        <v>47.365000000000002</v>
      </c>
      <c r="N2140" s="51">
        <f t="shared" si="152"/>
        <v>4.400356748018841</v>
      </c>
    </row>
    <row r="2141" spans="1:14" x14ac:dyDescent="0.2">
      <c r="A2141" s="3" t="s">
        <v>198</v>
      </c>
      <c r="B2141" s="3" t="s">
        <v>223</v>
      </c>
      <c r="C2141" s="41" t="str">
        <f ca="1">TRIM(Table1[[#This Row],[Location]])</f>
        <v>Jaya Shopping Centre</v>
      </c>
      <c r="E2141" s="3" t="s">
        <v>5</v>
      </c>
      <c r="F2141" s="8">
        <v>1</v>
      </c>
      <c r="G2141" s="105"/>
      <c r="H2141" s="32"/>
      <c r="I2141" s="9">
        <v>86</v>
      </c>
      <c r="J2141" s="106">
        <f t="shared" si="153"/>
        <v>925.69625999999994</v>
      </c>
      <c r="K2141" s="50">
        <v>32.29</v>
      </c>
      <c r="L2141" s="51">
        <v>102.26</v>
      </c>
      <c r="M2141" s="50">
        <f t="shared" si="155"/>
        <v>67.275000000000006</v>
      </c>
      <c r="N2141" s="51">
        <f t="shared" si="152"/>
        <v>6.2500580644561925</v>
      </c>
    </row>
    <row r="2142" spans="1:14" x14ac:dyDescent="0.2">
      <c r="A2142" s="3" t="s">
        <v>198</v>
      </c>
      <c r="B2142" s="3" t="s">
        <v>223</v>
      </c>
      <c r="C2142" s="41" t="str">
        <f ca="1">TRIM(Table1[[#This Row],[Location]])</f>
        <v>Starling Mall</v>
      </c>
      <c r="E2142" s="3" t="s">
        <v>5</v>
      </c>
      <c r="F2142" s="32" t="s">
        <v>213</v>
      </c>
      <c r="G2142" s="105"/>
      <c r="H2142" s="32"/>
      <c r="I2142" s="9">
        <v>117.5</v>
      </c>
      <c r="J2142" s="106">
        <f t="shared" si="153"/>
        <v>1264.759425</v>
      </c>
      <c r="K2142" s="50">
        <v>96.88</v>
      </c>
      <c r="L2142" s="51">
        <v>166.84</v>
      </c>
      <c r="M2142" s="50">
        <f t="shared" si="155"/>
        <v>131.86000000000001</v>
      </c>
      <c r="N2142" s="51">
        <f t="shared" si="152"/>
        <v>12.250206709464043</v>
      </c>
    </row>
    <row r="2143" spans="1:14" x14ac:dyDescent="0.2">
      <c r="A2143" s="3" t="s">
        <v>198</v>
      </c>
      <c r="B2143" s="3" t="s">
        <v>223</v>
      </c>
      <c r="C2143" s="41" t="str">
        <f ca="1">TRIM(Table1[[#This Row],[Location]])</f>
        <v>Starling Mall</v>
      </c>
      <c r="E2143" s="3" t="s">
        <v>5</v>
      </c>
      <c r="F2143" s="32" t="s">
        <v>47</v>
      </c>
      <c r="G2143" s="105"/>
      <c r="H2143" s="32"/>
      <c r="I2143" s="9">
        <v>116.5</v>
      </c>
      <c r="J2143" s="106">
        <f t="shared" si="153"/>
        <v>1253.9955149999998</v>
      </c>
      <c r="K2143" s="50">
        <v>91.49</v>
      </c>
      <c r="L2143" s="51">
        <v>161.46</v>
      </c>
      <c r="M2143" s="50">
        <f t="shared" si="155"/>
        <v>126.47499999999999</v>
      </c>
      <c r="N2143" s="51">
        <f t="shared" si="152"/>
        <v>11.749923354917827</v>
      </c>
    </row>
    <row r="2144" spans="1:14" x14ac:dyDescent="0.2">
      <c r="A2144" s="3" t="s">
        <v>198</v>
      </c>
      <c r="B2144" s="3" t="s">
        <v>223</v>
      </c>
      <c r="C2144" s="41" t="str">
        <f ca="1">TRIM(Table1[[#This Row],[Location]])</f>
        <v>Starling Mall</v>
      </c>
      <c r="E2144" s="3" t="s">
        <v>5</v>
      </c>
      <c r="F2144" s="8">
        <v>1</v>
      </c>
      <c r="G2144" s="105"/>
      <c r="H2144" s="32"/>
      <c r="I2144" s="9">
        <v>115.5</v>
      </c>
      <c r="J2144" s="106">
        <f t="shared" si="153"/>
        <v>1243.2316049999999</v>
      </c>
      <c r="K2144" s="50">
        <v>94.72</v>
      </c>
      <c r="L2144" s="51">
        <v>129.16999999999999</v>
      </c>
      <c r="M2144" s="50">
        <f t="shared" si="155"/>
        <v>111.94499999999999</v>
      </c>
      <c r="N2144" s="51">
        <f t="shared" si="152"/>
        <v>10.400040877377158</v>
      </c>
    </row>
    <row r="2145" spans="1:14" x14ac:dyDescent="0.2">
      <c r="A2145" s="3" t="s">
        <v>198</v>
      </c>
      <c r="B2145" s="3" t="s">
        <v>223</v>
      </c>
      <c r="C2145" s="41" t="str">
        <f ca="1">TRIM(Table1[[#This Row],[Location]])</f>
        <v>Starling Mall</v>
      </c>
      <c r="E2145" s="3" t="s">
        <v>5</v>
      </c>
      <c r="F2145" s="32">
        <v>2</v>
      </c>
      <c r="G2145" s="105"/>
      <c r="H2145" s="32"/>
      <c r="I2145" s="9">
        <v>103</v>
      </c>
      <c r="J2145" s="106">
        <f t="shared" si="153"/>
        <v>1108.68273</v>
      </c>
      <c r="K2145" s="50">
        <v>53.82</v>
      </c>
      <c r="L2145" s="51">
        <v>111.4</v>
      </c>
      <c r="M2145" s="50">
        <f t="shared" si="155"/>
        <v>82.61</v>
      </c>
      <c r="N2145" s="51">
        <f t="shared" si="152"/>
        <v>7.67472756157155</v>
      </c>
    </row>
    <row r="2146" spans="1:14" x14ac:dyDescent="0.2">
      <c r="A2146" s="3" t="s">
        <v>198</v>
      </c>
      <c r="B2146" s="3" t="s">
        <v>223</v>
      </c>
      <c r="C2146" s="41" t="str">
        <f ca="1">TRIM(Table1[[#This Row],[Location]])</f>
        <v>Paradigm Mall</v>
      </c>
      <c r="E2146" s="3" t="s">
        <v>5</v>
      </c>
      <c r="F2146" s="32" t="s">
        <v>159</v>
      </c>
      <c r="G2146" s="105"/>
      <c r="H2146" s="32"/>
      <c r="I2146" s="9">
        <v>111</v>
      </c>
      <c r="J2146" s="106">
        <f t="shared" si="153"/>
        <v>1194.7940099999998</v>
      </c>
      <c r="K2146" s="50">
        <v>110.28</v>
      </c>
      <c r="L2146" s="51">
        <v>169</v>
      </c>
      <c r="M2146" s="50">
        <f t="shared" si="155"/>
        <v>139.63999999999999</v>
      </c>
      <c r="N2146" s="51">
        <f t="shared" si="152"/>
        <v>12.972993060136195</v>
      </c>
    </row>
    <row r="2147" spans="1:14" x14ac:dyDescent="0.2">
      <c r="A2147" s="3" t="s">
        <v>198</v>
      </c>
      <c r="B2147" s="3" t="s">
        <v>223</v>
      </c>
      <c r="C2147" s="41" t="str">
        <f ca="1">TRIM(Table1[[#This Row],[Location]])</f>
        <v>Paradigm Mall</v>
      </c>
      <c r="E2147" s="3" t="s">
        <v>5</v>
      </c>
      <c r="F2147" s="32" t="s">
        <v>224</v>
      </c>
      <c r="G2147" s="105"/>
      <c r="H2147" s="32"/>
      <c r="I2147" s="9">
        <v>143</v>
      </c>
      <c r="J2147" s="106">
        <f t="shared" si="153"/>
        <v>1539.2391299999999</v>
      </c>
      <c r="K2147" s="50">
        <v>76.599999999999994</v>
      </c>
      <c r="L2147" s="51">
        <v>204.55</v>
      </c>
      <c r="M2147" s="50">
        <f t="shared" si="155"/>
        <v>140.57499999999999</v>
      </c>
      <c r="N2147" s="51">
        <f t="shared" si="152"/>
        <v>13.059857486598723</v>
      </c>
    </row>
    <row r="2148" spans="1:14" x14ac:dyDescent="0.2">
      <c r="A2148" s="3" t="s">
        <v>198</v>
      </c>
      <c r="B2148" s="3" t="s">
        <v>223</v>
      </c>
      <c r="C2148" s="41" t="str">
        <f ca="1">TRIM(Table1[[#This Row],[Location]])</f>
        <v>Paradigm Mall</v>
      </c>
      <c r="E2148" s="3" t="s">
        <v>5</v>
      </c>
      <c r="F2148" s="32" t="s">
        <v>225</v>
      </c>
      <c r="G2148" s="105"/>
      <c r="H2148" s="32"/>
      <c r="I2148" s="9">
        <v>214</v>
      </c>
      <c r="J2148" s="106">
        <f t="shared" si="153"/>
        <v>2303.4767399999996</v>
      </c>
      <c r="K2148" s="50">
        <v>64.58</v>
      </c>
      <c r="L2148" s="51">
        <v>109.8</v>
      </c>
      <c r="M2148" s="50">
        <f t="shared" si="155"/>
        <v>87.19</v>
      </c>
      <c r="N2148" s="51">
        <f t="shared" si="152"/>
        <v>8.1002238965430742</v>
      </c>
    </row>
    <row r="2149" spans="1:14" x14ac:dyDescent="0.2">
      <c r="A2149" s="3" t="s">
        <v>198</v>
      </c>
      <c r="B2149" s="3" t="s">
        <v>223</v>
      </c>
      <c r="C2149" s="41" t="str">
        <f ca="1">TRIM(Table1[[#This Row],[Location]])</f>
        <v>Paradigm Mall</v>
      </c>
      <c r="E2149" s="3" t="s">
        <v>5</v>
      </c>
      <c r="F2149" s="44" t="s">
        <v>47</v>
      </c>
      <c r="G2149" s="105"/>
      <c r="H2149" s="32"/>
      <c r="I2149" s="9">
        <v>59</v>
      </c>
      <c r="J2149" s="106">
        <f t="shared" si="153"/>
        <v>635.0706899999999</v>
      </c>
      <c r="K2149" s="50">
        <v>222.81</v>
      </c>
      <c r="L2149" s="51">
        <v>326.14999999999998</v>
      </c>
      <c r="M2149" s="50">
        <f t="shared" si="155"/>
        <v>274.48</v>
      </c>
      <c r="N2149" s="51">
        <f t="shared" si="152"/>
        <v>25.50005109672145</v>
      </c>
    </row>
    <row r="2150" spans="1:14" x14ac:dyDescent="0.2">
      <c r="A2150" s="3" t="s">
        <v>198</v>
      </c>
      <c r="B2150" s="3" t="s">
        <v>223</v>
      </c>
      <c r="C2150" s="41" t="str">
        <f ca="1">TRIM(Table1[[#This Row],[Location]])</f>
        <v>Paradigm Mall</v>
      </c>
      <c r="E2150" s="3" t="s">
        <v>5</v>
      </c>
      <c r="F2150" s="44" t="s">
        <v>47</v>
      </c>
      <c r="G2150" s="105"/>
      <c r="H2150" s="32"/>
      <c r="I2150" s="9">
        <v>128.5</v>
      </c>
      <c r="J2150" s="106">
        <f t="shared" si="153"/>
        <v>1383.162435</v>
      </c>
      <c r="K2150" s="50">
        <v>62.51</v>
      </c>
      <c r="L2150" s="51">
        <v>129.16999999999999</v>
      </c>
      <c r="M2150" s="50">
        <f t="shared" si="155"/>
        <v>95.839999999999989</v>
      </c>
      <c r="N2150" s="51">
        <f t="shared" si="152"/>
        <v>8.9038359702338372</v>
      </c>
    </row>
    <row r="2151" spans="1:14" x14ac:dyDescent="0.2">
      <c r="A2151" s="3" t="s">
        <v>198</v>
      </c>
      <c r="B2151" s="3" t="s">
        <v>223</v>
      </c>
      <c r="C2151" s="41" t="str">
        <f ca="1">TRIM(Table1[[#This Row],[Location]])</f>
        <v>Paradigm Mall</v>
      </c>
      <c r="E2151" s="3" t="s">
        <v>5</v>
      </c>
      <c r="F2151" s="32" t="s">
        <v>226</v>
      </c>
      <c r="G2151" s="105"/>
      <c r="H2151" s="32"/>
      <c r="I2151" s="9">
        <v>89.5</v>
      </c>
      <c r="J2151" s="106">
        <f t="shared" si="153"/>
        <v>963.36994499999992</v>
      </c>
      <c r="K2151" s="50">
        <v>59.2</v>
      </c>
      <c r="L2151" s="51">
        <v>255.11</v>
      </c>
      <c r="M2151" s="50">
        <f t="shared" si="155"/>
        <v>157.155</v>
      </c>
      <c r="N2151" s="51">
        <f t="shared" si="152"/>
        <v>14.600191380447608</v>
      </c>
    </row>
    <row r="2152" spans="1:14" x14ac:dyDescent="0.2">
      <c r="A2152" s="3" t="s">
        <v>198</v>
      </c>
      <c r="B2152" s="3" t="s">
        <v>223</v>
      </c>
      <c r="C2152" s="41" t="str">
        <f ca="1">TRIM(Table1[[#This Row],[Location]])</f>
        <v>Paradigm Mall</v>
      </c>
      <c r="E2152" s="3" t="s">
        <v>5</v>
      </c>
      <c r="F2152" s="8">
        <v>1</v>
      </c>
      <c r="G2152" s="105"/>
      <c r="H2152" s="32"/>
      <c r="I2152" s="9">
        <v>80.5</v>
      </c>
      <c r="J2152" s="106">
        <f t="shared" si="153"/>
        <v>866.49475499999994</v>
      </c>
      <c r="K2152" s="50">
        <v>107.64</v>
      </c>
      <c r="L2152" s="51">
        <v>301.39</v>
      </c>
      <c r="M2152" s="50">
        <f t="shared" si="155"/>
        <v>204.51499999999999</v>
      </c>
      <c r="N2152" s="51">
        <f t="shared" si="152"/>
        <v>19.000083612816915</v>
      </c>
    </row>
    <row r="2153" spans="1:14" x14ac:dyDescent="0.2">
      <c r="A2153" s="3" t="s">
        <v>198</v>
      </c>
      <c r="B2153" s="3" t="s">
        <v>223</v>
      </c>
      <c r="C2153" s="41" t="str">
        <f ca="1">TRIM(Table1[[#This Row],[Location]])</f>
        <v>Paradigm Mall</v>
      </c>
      <c r="E2153" s="3" t="s">
        <v>5</v>
      </c>
      <c r="F2153" s="31">
        <v>2</v>
      </c>
      <c r="G2153" s="77"/>
      <c r="H2153" s="31"/>
      <c r="I2153" s="9">
        <v>36</v>
      </c>
      <c r="J2153" s="106">
        <f t="shared" si="153"/>
        <v>387.50075999999996</v>
      </c>
      <c r="K2153" s="50">
        <v>93.6</v>
      </c>
      <c r="L2153" s="51">
        <v>172.23</v>
      </c>
      <c r="M2153" s="50">
        <f t="shared" si="155"/>
        <v>132.91499999999999</v>
      </c>
      <c r="N2153" s="51">
        <f t="shared" si="152"/>
        <v>12.348219511515342</v>
      </c>
    </row>
    <row r="2154" spans="1:14" x14ac:dyDescent="0.2">
      <c r="A2154" s="3" t="s">
        <v>198</v>
      </c>
      <c r="B2154" s="3" t="s">
        <v>223</v>
      </c>
      <c r="C2154" s="41" t="str">
        <f ca="1">TRIM(Table1[[#This Row],[Location]])</f>
        <v>Paradigm Mall</v>
      </c>
      <c r="E2154" s="3" t="s">
        <v>5</v>
      </c>
      <c r="F2154" s="31">
        <v>2</v>
      </c>
      <c r="G2154" s="77"/>
      <c r="H2154" s="31"/>
      <c r="I2154" s="9">
        <v>192</v>
      </c>
      <c r="J2154" s="106">
        <f t="shared" si="153"/>
        <v>2066.6707200000001</v>
      </c>
      <c r="K2154" s="50">
        <v>48.44</v>
      </c>
      <c r="L2154" s="51">
        <v>164.99</v>
      </c>
      <c r="M2154" s="50">
        <f t="shared" si="155"/>
        <v>106.715</v>
      </c>
      <c r="N2154" s="51">
        <f t="shared" si="152"/>
        <v>9.9141575079664435</v>
      </c>
    </row>
    <row r="2155" spans="1:14" x14ac:dyDescent="0.2">
      <c r="A2155" s="3" t="s">
        <v>198</v>
      </c>
      <c r="B2155" s="3" t="s">
        <v>223</v>
      </c>
      <c r="C2155" s="41" t="str">
        <f ca="1">TRIM(Table1[[#This Row],[Location]])</f>
        <v>NSK Kota Damansara fka AEON Big Seksyen Kota Damansara</v>
      </c>
      <c r="E2155" s="3" t="s">
        <v>5</v>
      </c>
      <c r="F2155" s="42" t="s">
        <v>47</v>
      </c>
      <c r="G2155" s="104"/>
      <c r="H2155" s="42"/>
      <c r="I2155" s="9">
        <v>85</v>
      </c>
      <c r="J2155" s="106">
        <f t="shared" si="153"/>
        <v>914.93234999999993</v>
      </c>
      <c r="K2155" s="50">
        <v>38.46</v>
      </c>
      <c r="L2155" s="50">
        <v>92.59</v>
      </c>
      <c r="M2155" s="50">
        <f t="shared" si="155"/>
        <v>65.525000000000006</v>
      </c>
      <c r="N2155" s="51">
        <f t="shared" si="152"/>
        <v>6.0874775871199107</v>
      </c>
    </row>
    <row r="2156" spans="1:14" x14ac:dyDescent="0.2">
      <c r="A2156" s="3" t="s">
        <v>198</v>
      </c>
      <c r="B2156" s="3" t="s">
        <v>223</v>
      </c>
      <c r="C2156" s="41" t="str">
        <f ca="1">TRIM(Table1[[#This Row],[Location]])</f>
        <v>NSK Kota Damansara fka AEON Big Seksyen Kota Damansara</v>
      </c>
      <c r="E2156" s="3" t="s">
        <v>5</v>
      </c>
      <c r="F2156" s="8">
        <v>1</v>
      </c>
      <c r="G2156" s="104"/>
      <c r="H2156" s="42"/>
      <c r="I2156" s="9">
        <v>155.5</v>
      </c>
      <c r="J2156" s="106">
        <f t="shared" si="153"/>
        <v>1673.7880049999999</v>
      </c>
      <c r="K2156" s="50">
        <v>47.18</v>
      </c>
      <c r="L2156" s="50">
        <v>216.76</v>
      </c>
      <c r="M2156" s="50">
        <f t="shared" si="155"/>
        <v>131.97</v>
      </c>
      <c r="N2156" s="51">
        <f t="shared" si="152"/>
        <v>12.260426053753751</v>
      </c>
    </row>
    <row r="2157" spans="1:14" x14ac:dyDescent="0.2">
      <c r="A2157" s="3" t="s">
        <v>198</v>
      </c>
      <c r="B2157" s="3" t="s">
        <v>223</v>
      </c>
      <c r="C2157" s="41" t="str">
        <f ca="1">TRIM(Table1[[#This Row],[Location]])</f>
        <v>Giant Mall Kelana Jaya</v>
      </c>
      <c r="E2157" s="3" t="s">
        <v>5</v>
      </c>
      <c r="F2157" s="8" t="s">
        <v>47</v>
      </c>
      <c r="I2157" s="9">
        <v>118.5</v>
      </c>
      <c r="J2157" s="106">
        <f t="shared" si="153"/>
        <v>1275.5233349999999</v>
      </c>
      <c r="K2157" s="50">
        <v>0</v>
      </c>
      <c r="L2157" s="50">
        <v>0</v>
      </c>
      <c r="M2157" s="50">
        <v>2.4500000000000002</v>
      </c>
      <c r="N2157" s="51">
        <f t="shared" si="152"/>
        <v>0.22761266827079407</v>
      </c>
    </row>
    <row r="2158" spans="1:14" x14ac:dyDescent="0.2">
      <c r="A2158" s="3" t="s">
        <v>198</v>
      </c>
      <c r="B2158" s="3" t="s">
        <v>223</v>
      </c>
      <c r="C2158" s="41" t="str">
        <f ca="1">TRIM(Table1[[#This Row],[Location]])</f>
        <v>Giant Mall Kelana Jaya</v>
      </c>
      <c r="E2158" s="3" t="s">
        <v>5</v>
      </c>
      <c r="F2158" s="8">
        <v>1</v>
      </c>
      <c r="I2158" s="9">
        <v>797.5</v>
      </c>
      <c r="J2158" s="106">
        <f t="shared" si="153"/>
        <v>8584.2182249999987</v>
      </c>
      <c r="K2158" s="50">
        <v>18.3</v>
      </c>
      <c r="L2158" s="50">
        <v>22.35</v>
      </c>
      <c r="M2158" s="50">
        <f t="shared" ref="M2158:M2175" si="156">AVERAGE(K2158,L2158)</f>
        <v>20.325000000000003</v>
      </c>
      <c r="N2158" s="51">
        <f t="shared" si="152"/>
        <v>1.8882561153485264</v>
      </c>
    </row>
    <row r="2159" spans="1:14" x14ac:dyDescent="0.2">
      <c r="A2159" s="3" t="s">
        <v>198</v>
      </c>
      <c r="B2159" s="3" t="s">
        <v>223</v>
      </c>
      <c r="C2159" s="41" t="str">
        <f ca="1">TRIM(Table1[[#This Row],[Location]])</f>
        <v>LOTUS Mutiara Damansara</v>
      </c>
      <c r="E2159" s="3" t="s">
        <v>5</v>
      </c>
      <c r="F2159" s="42" t="s">
        <v>47</v>
      </c>
      <c r="G2159" s="104"/>
      <c r="H2159" s="42"/>
      <c r="I2159" s="9">
        <v>23</v>
      </c>
      <c r="J2159" s="106">
        <f t="shared" si="153"/>
        <v>247.56992999999997</v>
      </c>
      <c r="K2159" s="50">
        <v>123.79</v>
      </c>
      <c r="L2159" s="50">
        <v>226.04</v>
      </c>
      <c r="M2159" s="50">
        <f t="shared" si="156"/>
        <v>174.91499999999999</v>
      </c>
      <c r="N2159" s="51">
        <f t="shared" si="152"/>
        <v>16.250150967586098</v>
      </c>
    </row>
    <row r="2160" spans="1:14" x14ac:dyDescent="0.2">
      <c r="A2160" s="3" t="s">
        <v>198</v>
      </c>
      <c r="B2160" s="3" t="s">
        <v>223</v>
      </c>
      <c r="C2160" s="41" t="str">
        <f ca="1">TRIM(Table1[[#This Row],[Location]])</f>
        <v>LOTUS Mutiara Damansara</v>
      </c>
      <c r="E2160" s="3" t="s">
        <v>5</v>
      </c>
      <c r="F2160" s="42" t="s">
        <v>47</v>
      </c>
      <c r="G2160" s="104"/>
      <c r="H2160" s="42"/>
      <c r="I2160" s="9">
        <v>57</v>
      </c>
      <c r="J2160" s="106">
        <f t="shared" si="153"/>
        <v>613.54286999999999</v>
      </c>
      <c r="K2160" s="50">
        <v>95.8</v>
      </c>
      <c r="L2160" s="50">
        <v>149.62</v>
      </c>
      <c r="M2160" s="50">
        <f t="shared" si="156"/>
        <v>122.71000000000001</v>
      </c>
      <c r="N2160" s="51">
        <f t="shared" si="152"/>
        <v>11.400143070820057</v>
      </c>
    </row>
    <row r="2161" spans="1:14" x14ac:dyDescent="0.2">
      <c r="A2161" s="3" t="s">
        <v>198</v>
      </c>
      <c r="B2161" s="3" t="s">
        <v>223</v>
      </c>
      <c r="C2161" s="41" t="str">
        <f ca="1">TRIM(Table1[[#This Row],[Location]])</f>
        <v>LOTUS Mutiara Damansara</v>
      </c>
      <c r="E2161" s="3" t="s">
        <v>5</v>
      </c>
      <c r="F2161" s="42" t="s">
        <v>47</v>
      </c>
      <c r="G2161" s="104"/>
      <c r="H2161" s="42"/>
      <c r="I2161" s="9">
        <v>87</v>
      </c>
      <c r="J2161" s="106">
        <f t="shared" si="153"/>
        <v>936.46016999999995</v>
      </c>
      <c r="K2161" s="50">
        <v>77.5</v>
      </c>
      <c r="L2161" s="50">
        <v>109.794</v>
      </c>
      <c r="M2161" s="50">
        <f t="shared" si="156"/>
        <v>93.646999999999991</v>
      </c>
      <c r="N2161" s="51">
        <f t="shared" si="152"/>
        <v>8.7000994063489987</v>
      </c>
    </row>
    <row r="2162" spans="1:14" x14ac:dyDescent="0.2">
      <c r="A2162" s="3" t="s">
        <v>198</v>
      </c>
      <c r="B2162" s="3" t="s">
        <v>223</v>
      </c>
      <c r="C2162" s="41" t="str">
        <f ca="1">TRIM(Table1[[#This Row],[Location]])</f>
        <v>LOTUS Mutiara Damansara</v>
      </c>
      <c r="E2162" s="3" t="s">
        <v>5</v>
      </c>
      <c r="F2162" s="42" t="s">
        <v>47</v>
      </c>
      <c r="G2162" s="104"/>
      <c r="H2162" s="42"/>
      <c r="I2162" s="9">
        <v>187.5</v>
      </c>
      <c r="J2162" s="106">
        <f t="shared" si="153"/>
        <v>2018.2331249999997</v>
      </c>
      <c r="K2162" s="50">
        <v>54.9</v>
      </c>
      <c r="L2162" s="50">
        <v>107.64</v>
      </c>
      <c r="M2162" s="50">
        <f t="shared" si="156"/>
        <v>81.27</v>
      </c>
      <c r="N2162" s="51">
        <f t="shared" si="152"/>
        <v>7.5502373674969112</v>
      </c>
    </row>
    <row r="2163" spans="1:14" x14ac:dyDescent="0.2">
      <c r="A2163" s="3" t="s">
        <v>198</v>
      </c>
      <c r="B2163" s="3" t="s">
        <v>223</v>
      </c>
      <c r="C2163" s="41" t="str">
        <f ca="1">TRIM(Table1[[#This Row],[Location]])</f>
        <v>LOTUS Mutiara Damansara</v>
      </c>
      <c r="E2163" s="3" t="s">
        <v>5</v>
      </c>
      <c r="F2163" s="42" t="s">
        <v>56</v>
      </c>
      <c r="G2163" s="104"/>
      <c r="H2163" s="42"/>
      <c r="I2163" s="9">
        <v>464.5</v>
      </c>
      <c r="J2163" s="106">
        <f t="shared" si="153"/>
        <v>4999.8361949999999</v>
      </c>
      <c r="K2163" s="50">
        <v>16.149999999999999</v>
      </c>
      <c r="L2163" s="50">
        <v>17.22</v>
      </c>
      <c r="M2163" s="50">
        <f t="shared" si="156"/>
        <v>16.684999999999999</v>
      </c>
      <c r="N2163" s="51">
        <f t="shared" si="152"/>
        <v>1.5500887224890605</v>
      </c>
    </row>
    <row r="2164" spans="1:14" x14ac:dyDescent="0.2">
      <c r="A2164" s="3" t="s">
        <v>198</v>
      </c>
      <c r="B2164" s="3" t="s">
        <v>223</v>
      </c>
      <c r="C2164" s="41" t="str">
        <f ca="1">TRIM(Table1[[#This Row],[Location]])</f>
        <v>LOTUS Mutiara Damansara</v>
      </c>
      <c r="E2164" s="3" t="s">
        <v>5</v>
      </c>
      <c r="F2164" s="42" t="s">
        <v>214</v>
      </c>
      <c r="G2164" s="104"/>
      <c r="H2164" s="42"/>
      <c r="I2164" s="9">
        <v>20</v>
      </c>
      <c r="J2164" s="106">
        <f t="shared" si="153"/>
        <v>215.27819999999997</v>
      </c>
      <c r="K2164" s="50">
        <v>268.02</v>
      </c>
      <c r="L2164" s="50">
        <v>296.01</v>
      </c>
      <c r="M2164" s="50">
        <f t="shared" si="156"/>
        <v>282.01499999999999</v>
      </c>
      <c r="N2164" s="51">
        <f t="shared" si="152"/>
        <v>26.200076180566523</v>
      </c>
    </row>
    <row r="2165" spans="1:14" x14ac:dyDescent="0.2">
      <c r="A2165" s="3" t="s">
        <v>198</v>
      </c>
      <c r="B2165" s="3" t="s">
        <v>223</v>
      </c>
      <c r="C2165" s="41" t="str">
        <f ca="1">TRIM(Table1[[#This Row],[Location]])</f>
        <v>LOTUS Mutiara Damansara</v>
      </c>
      <c r="E2165" s="3" t="s">
        <v>5</v>
      </c>
      <c r="F2165" s="42" t="s">
        <v>214</v>
      </c>
      <c r="G2165" s="104"/>
      <c r="H2165" s="42"/>
      <c r="I2165" s="9">
        <v>67.5</v>
      </c>
      <c r="J2165" s="106">
        <f t="shared" si="153"/>
        <v>726.56392499999993</v>
      </c>
      <c r="K2165" s="50">
        <v>106.56</v>
      </c>
      <c r="L2165" s="50">
        <v>131.32</v>
      </c>
      <c r="M2165" s="50">
        <f t="shared" si="156"/>
        <v>118.94</v>
      </c>
      <c r="N2165" s="51">
        <f t="shared" si="152"/>
        <v>11.049898271072752</v>
      </c>
    </row>
    <row r="2166" spans="1:14" x14ac:dyDescent="0.2">
      <c r="A2166" s="3" t="s">
        <v>198</v>
      </c>
      <c r="B2166" s="3" t="s">
        <v>223</v>
      </c>
      <c r="C2166" s="4" t="str">
        <f ca="1">TRIM(Table1[[#This Row],[Location]])</f>
        <v>Menara Choy Fook On</v>
      </c>
      <c r="E2166" s="3" t="s">
        <v>46</v>
      </c>
      <c r="F2166" s="46" t="s">
        <v>227</v>
      </c>
      <c r="G2166" s="45">
        <v>156</v>
      </c>
      <c r="H2166" s="45">
        <v>632</v>
      </c>
      <c r="I2166" s="52">
        <f t="shared" ref="I2166:I2177" si="157">AVERAGE(G2166,H2166)</f>
        <v>394</v>
      </c>
      <c r="J2166" s="106">
        <f t="shared" si="153"/>
        <v>4240.9805399999996</v>
      </c>
      <c r="K2166" s="50">
        <v>19.899999999999999</v>
      </c>
      <c r="L2166" s="50">
        <v>44.2</v>
      </c>
      <c r="M2166" s="50">
        <f t="shared" si="156"/>
        <v>32.049999999999997</v>
      </c>
      <c r="N2166" s="51">
        <f t="shared" si="152"/>
        <v>2.9775453135016119</v>
      </c>
    </row>
    <row r="2167" spans="1:14" x14ac:dyDescent="0.2">
      <c r="A2167" s="3" t="s">
        <v>198</v>
      </c>
      <c r="B2167" s="3" t="s">
        <v>223</v>
      </c>
      <c r="C2167" s="4" t="str">
        <f ca="1">TRIM(Table1[[#This Row],[Location]])</f>
        <v>Menara PKNS</v>
      </c>
      <c r="E2167" s="3" t="s">
        <v>46</v>
      </c>
      <c r="F2167" s="44" t="s">
        <v>47</v>
      </c>
      <c r="G2167" s="45">
        <v>30</v>
      </c>
      <c r="H2167" s="45">
        <v>418</v>
      </c>
      <c r="I2167" s="52">
        <f t="shared" si="157"/>
        <v>224</v>
      </c>
      <c r="J2167" s="106">
        <f t="shared" si="153"/>
        <v>2411.1158399999999</v>
      </c>
      <c r="K2167" s="50">
        <v>32.29</v>
      </c>
      <c r="L2167" s="50">
        <v>60.71</v>
      </c>
      <c r="M2167" s="50">
        <f t="shared" si="156"/>
        <v>46.5</v>
      </c>
      <c r="N2167" s="51">
        <f t="shared" si="152"/>
        <v>4.3199955406497645</v>
      </c>
    </row>
    <row r="2168" spans="1:14" x14ac:dyDescent="0.2">
      <c r="A2168" s="3" t="s">
        <v>198</v>
      </c>
      <c r="B2168" s="3" t="s">
        <v>223</v>
      </c>
      <c r="C2168" s="4" t="str">
        <f ca="1">TRIM(Table1[[#This Row],[Location]])</f>
        <v>Menara PKNS</v>
      </c>
      <c r="E2168" s="3" t="s">
        <v>46</v>
      </c>
      <c r="F2168" s="46" t="s">
        <v>56</v>
      </c>
      <c r="G2168" s="45">
        <v>187</v>
      </c>
      <c r="H2168" s="45">
        <v>558</v>
      </c>
      <c r="I2168" s="52">
        <f t="shared" si="157"/>
        <v>372.5</v>
      </c>
      <c r="J2168" s="106">
        <f t="shared" si="153"/>
        <v>4009.5564749999999</v>
      </c>
      <c r="K2168" s="50">
        <v>41.98</v>
      </c>
      <c r="L2168" s="50">
        <v>44.13</v>
      </c>
      <c r="M2168" s="50">
        <f t="shared" si="156"/>
        <v>43.055</v>
      </c>
      <c r="N2168" s="51">
        <f t="shared" si="152"/>
        <v>3.9999442581220563</v>
      </c>
    </row>
    <row r="2169" spans="1:14" x14ac:dyDescent="0.2">
      <c r="A2169" s="3" t="s">
        <v>198</v>
      </c>
      <c r="B2169" s="3" t="s">
        <v>223</v>
      </c>
      <c r="C2169" s="4" t="str">
        <f ca="1">TRIM(Table1[[#This Row],[Location]])</f>
        <v>Menara PKNS</v>
      </c>
      <c r="E2169" s="3" t="s">
        <v>46</v>
      </c>
      <c r="F2169" s="46" t="s">
        <v>173</v>
      </c>
      <c r="G2169" s="45">
        <v>188</v>
      </c>
      <c r="H2169" s="45">
        <v>867</v>
      </c>
      <c r="I2169" s="52">
        <f t="shared" si="157"/>
        <v>527.5</v>
      </c>
      <c r="J2169" s="106">
        <f t="shared" si="153"/>
        <v>5677.9625249999999</v>
      </c>
      <c r="K2169" s="50">
        <v>32.29</v>
      </c>
      <c r="L2169" s="50">
        <v>45.21</v>
      </c>
      <c r="M2169" s="50">
        <f t="shared" si="156"/>
        <v>38.75</v>
      </c>
      <c r="N2169" s="51">
        <f t="shared" si="152"/>
        <v>3.5999962838748041</v>
      </c>
    </row>
    <row r="2170" spans="1:14" x14ac:dyDescent="0.2">
      <c r="A2170" s="3" t="s">
        <v>198</v>
      </c>
      <c r="B2170" s="3" t="s">
        <v>223</v>
      </c>
      <c r="C2170" s="41" t="str">
        <f ca="1">TRIM(Table1[[#This Row],[Location]])</f>
        <v>Menara Lien Hoe</v>
      </c>
      <c r="E2170" s="3" t="s">
        <v>46</v>
      </c>
      <c r="F2170" s="44" t="s">
        <v>228</v>
      </c>
      <c r="G2170" s="45">
        <v>85</v>
      </c>
      <c r="H2170" s="45">
        <v>762</v>
      </c>
      <c r="I2170" s="52">
        <f t="shared" si="157"/>
        <v>423.5</v>
      </c>
      <c r="J2170" s="106">
        <f t="shared" si="153"/>
        <v>4558.5158849999998</v>
      </c>
      <c r="K2170" s="50">
        <v>21.53</v>
      </c>
      <c r="L2170" s="50">
        <v>53.82</v>
      </c>
      <c r="M2170" s="50">
        <f t="shared" si="156"/>
        <v>37.674999999999997</v>
      </c>
      <c r="N2170" s="51">
        <f t="shared" si="152"/>
        <v>3.5001254192253737</v>
      </c>
    </row>
    <row r="2171" spans="1:14" x14ac:dyDescent="0.2">
      <c r="A2171" s="3" t="s">
        <v>198</v>
      </c>
      <c r="B2171" s="3" t="s">
        <v>223</v>
      </c>
      <c r="C2171" s="41" t="str">
        <f ca="1">TRIM(Table1[[#This Row],[Location]])</f>
        <v>Damansara Uptown 1</v>
      </c>
      <c r="E2171" s="3" t="s">
        <v>46</v>
      </c>
      <c r="F2171" s="8">
        <v>1</v>
      </c>
      <c r="G2171" s="45">
        <v>90</v>
      </c>
      <c r="H2171" s="45">
        <v>160</v>
      </c>
      <c r="I2171" s="52">
        <f t="shared" si="157"/>
        <v>125</v>
      </c>
      <c r="J2171" s="106">
        <f t="shared" si="153"/>
        <v>1345.48875</v>
      </c>
      <c r="K2171" s="50">
        <v>126.48</v>
      </c>
      <c r="L2171" s="50">
        <v>155</v>
      </c>
      <c r="M2171" s="50">
        <f t="shared" si="156"/>
        <v>140.74</v>
      </c>
      <c r="N2171" s="51">
        <f t="shared" si="152"/>
        <v>13.075186503033288</v>
      </c>
    </row>
    <row r="2172" spans="1:14" x14ac:dyDescent="0.2">
      <c r="A2172" s="3" t="s">
        <v>198</v>
      </c>
      <c r="B2172" s="3" t="s">
        <v>223</v>
      </c>
      <c r="C2172" s="41" t="str">
        <f ca="1">TRIM(Table1[[#This Row],[Location]])</f>
        <v>Damansara Uptown 1</v>
      </c>
      <c r="E2172" s="3" t="s">
        <v>46</v>
      </c>
      <c r="F2172" s="44" t="s">
        <v>108</v>
      </c>
      <c r="G2172" s="45">
        <v>239</v>
      </c>
      <c r="H2172" s="45">
        <v>273</v>
      </c>
      <c r="I2172" s="52">
        <f t="shared" si="157"/>
        <v>256</v>
      </c>
      <c r="J2172" s="106">
        <f t="shared" si="153"/>
        <v>2755.5609599999998</v>
      </c>
      <c r="K2172" s="50">
        <v>59</v>
      </c>
      <c r="L2172" s="50">
        <v>60</v>
      </c>
      <c r="M2172" s="50">
        <f t="shared" si="156"/>
        <v>59.5</v>
      </c>
      <c r="N2172" s="51">
        <f t="shared" si="152"/>
        <v>5.5277362294335699</v>
      </c>
    </row>
    <row r="2173" spans="1:14" x14ac:dyDescent="0.2">
      <c r="A2173" s="3" t="s">
        <v>198</v>
      </c>
      <c r="B2173" s="3" t="s">
        <v>223</v>
      </c>
      <c r="C2173" s="41" t="str">
        <f ca="1">TRIM(Table1[[#This Row],[Location]])</f>
        <v>Damansara Uptown 2</v>
      </c>
      <c r="E2173" s="3" t="s">
        <v>46</v>
      </c>
      <c r="F2173" s="8">
        <v>1</v>
      </c>
      <c r="G2173" s="45">
        <v>28</v>
      </c>
      <c r="H2173" s="45">
        <v>198</v>
      </c>
      <c r="I2173" s="52">
        <f t="shared" si="157"/>
        <v>113</v>
      </c>
      <c r="J2173" s="106">
        <f t="shared" si="153"/>
        <v>1216.3218299999999</v>
      </c>
      <c r="K2173" s="50">
        <v>107.85</v>
      </c>
      <c r="L2173" s="50">
        <v>118.4</v>
      </c>
      <c r="M2173" s="50">
        <f t="shared" si="156"/>
        <v>113.125</v>
      </c>
      <c r="N2173" s="51">
        <f t="shared" si="152"/>
        <v>10.509666570666766</v>
      </c>
    </row>
    <row r="2174" spans="1:14" x14ac:dyDescent="0.2">
      <c r="A2174" s="3" t="s">
        <v>198</v>
      </c>
      <c r="B2174" s="3" t="s">
        <v>223</v>
      </c>
      <c r="C2174" s="41" t="str">
        <f ca="1">TRIM(Table1[[#This Row],[Location]])</f>
        <v>TH Uptown 3</v>
      </c>
      <c r="E2174" s="3" t="s">
        <v>46</v>
      </c>
      <c r="F2174" s="44" t="s">
        <v>229</v>
      </c>
      <c r="G2174" s="45">
        <v>87</v>
      </c>
      <c r="H2174" s="45">
        <v>296</v>
      </c>
      <c r="I2174" s="52">
        <f t="shared" si="157"/>
        <v>191.5</v>
      </c>
      <c r="J2174" s="106">
        <f t="shared" si="153"/>
        <v>2061.2887649999998</v>
      </c>
      <c r="K2174" s="50">
        <v>34.44</v>
      </c>
      <c r="L2174" s="50">
        <v>45.2</v>
      </c>
      <c r="M2174" s="50">
        <f t="shared" si="156"/>
        <v>39.82</v>
      </c>
      <c r="N2174" s="51">
        <f t="shared" ref="N2174:N2237" si="158">M2174/10.7639</f>
        <v>3.6994026328747016</v>
      </c>
    </row>
    <row r="2175" spans="1:14" x14ac:dyDescent="0.2">
      <c r="A2175" s="3" t="s">
        <v>198</v>
      </c>
      <c r="B2175" s="3" t="s">
        <v>223</v>
      </c>
      <c r="C2175" s="41" t="str">
        <f ca="1">TRIM(Table1[[#This Row],[Location]])</f>
        <v>Menara CP</v>
      </c>
      <c r="E2175" s="3" t="s">
        <v>46</v>
      </c>
      <c r="F2175" s="44" t="s">
        <v>230</v>
      </c>
      <c r="G2175" s="45">
        <v>498</v>
      </c>
      <c r="H2175" s="45">
        <v>724</v>
      </c>
      <c r="I2175" s="52">
        <f t="shared" si="157"/>
        <v>611</v>
      </c>
      <c r="J2175" s="106">
        <f t="shared" ref="J2175:J2238" si="159">I2175*10.76391</f>
        <v>6576.7490099999995</v>
      </c>
      <c r="K2175" s="50">
        <v>35.5</v>
      </c>
      <c r="L2175" s="50">
        <v>47.36</v>
      </c>
      <c r="M2175" s="50">
        <f t="shared" si="156"/>
        <v>41.43</v>
      </c>
      <c r="N2175" s="51">
        <f t="shared" si="158"/>
        <v>3.8489766720240808</v>
      </c>
    </row>
    <row r="2176" spans="1:14" x14ac:dyDescent="0.2">
      <c r="A2176" s="3" t="s">
        <v>198</v>
      </c>
      <c r="B2176" s="3" t="s">
        <v>223</v>
      </c>
      <c r="C2176" s="41" t="str">
        <f ca="1">TRIM(Table1[[#This Row],[Location]])</f>
        <v>Menara Luxor</v>
      </c>
      <c r="E2176" s="3" t="s">
        <v>46</v>
      </c>
      <c r="F2176" s="44" t="s">
        <v>47</v>
      </c>
      <c r="G2176" s="45">
        <v>251</v>
      </c>
      <c r="H2176" s="45"/>
      <c r="I2176" s="52">
        <f t="shared" si="157"/>
        <v>251</v>
      </c>
      <c r="J2176" s="106">
        <f t="shared" si="159"/>
        <v>2701.7414099999996</v>
      </c>
      <c r="K2176" s="51">
        <v>0</v>
      </c>
      <c r="L2176" s="50">
        <v>0</v>
      </c>
      <c r="M2176" s="50">
        <v>34.44</v>
      </c>
      <c r="N2176" s="51">
        <f t="shared" si="158"/>
        <v>3.199583793978019</v>
      </c>
    </row>
    <row r="2177" spans="1:14" x14ac:dyDescent="0.2">
      <c r="A2177" s="3" t="s">
        <v>198</v>
      </c>
      <c r="B2177" s="3" t="s">
        <v>223</v>
      </c>
      <c r="C2177" s="41" t="str">
        <f ca="1">TRIM(Table1[[#This Row],[Location]])</f>
        <v>PJ 33/Jaya 33 Podium</v>
      </c>
      <c r="E2177" s="3" t="s">
        <v>46</v>
      </c>
      <c r="F2177" s="44" t="s">
        <v>47</v>
      </c>
      <c r="G2177" s="45">
        <v>28</v>
      </c>
      <c r="H2177" s="45">
        <v>191</v>
      </c>
      <c r="I2177" s="52">
        <f t="shared" si="157"/>
        <v>109.5</v>
      </c>
      <c r="J2177" s="106">
        <f t="shared" si="159"/>
        <v>1178.6481449999999</v>
      </c>
      <c r="K2177" s="50">
        <v>62.1</v>
      </c>
      <c r="L2177" s="50">
        <v>111</v>
      </c>
      <c r="M2177" s="50">
        <f>AVERAGE(K2177,L2177)</f>
        <v>86.55</v>
      </c>
      <c r="N2177" s="51">
        <f t="shared" si="158"/>
        <v>8.0407658934029484</v>
      </c>
    </row>
    <row r="2178" spans="1:14" x14ac:dyDescent="0.2">
      <c r="A2178" s="3" t="s">
        <v>198</v>
      </c>
      <c r="B2178" s="3" t="s">
        <v>223</v>
      </c>
      <c r="C2178" s="41" t="str">
        <f ca="1">TRIM(Table1[[#This Row],[Location]])</f>
        <v>PJ 33/Jaya 33 Podium</v>
      </c>
      <c r="E2178" s="3" t="s">
        <v>46</v>
      </c>
      <c r="F2178" s="8">
        <v>1</v>
      </c>
      <c r="H2178" s="45"/>
      <c r="I2178" s="47">
        <v>931495</v>
      </c>
      <c r="J2178" s="106">
        <f t="shared" si="159"/>
        <v>10026528.345449999</v>
      </c>
      <c r="K2178" s="50">
        <v>36.6</v>
      </c>
      <c r="L2178" s="50">
        <v>62.6</v>
      </c>
      <c r="M2178" s="50">
        <f>AVERAGE(K2178,L2178)</f>
        <v>49.6</v>
      </c>
      <c r="N2178" s="51">
        <f t="shared" si="158"/>
        <v>4.6079952433597491</v>
      </c>
    </row>
    <row r="2179" spans="1:14" x14ac:dyDescent="0.2">
      <c r="A2179" s="3" t="s">
        <v>198</v>
      </c>
      <c r="B2179" s="3" t="s">
        <v>223</v>
      </c>
      <c r="C2179" s="41" t="str">
        <f ca="1">TRIM(Table1[[#This Row],[Location]])</f>
        <v>Quill 9</v>
      </c>
      <c r="E2179" s="3" t="s">
        <v>46</v>
      </c>
      <c r="F2179" s="44" t="s">
        <v>47</v>
      </c>
      <c r="H2179" s="45"/>
      <c r="I2179" s="45">
        <v>3431</v>
      </c>
      <c r="J2179" s="106">
        <f t="shared" si="159"/>
        <v>36930.975209999997</v>
      </c>
      <c r="K2179" s="51">
        <v>0</v>
      </c>
      <c r="L2179" s="50">
        <v>0</v>
      </c>
      <c r="M2179" s="50">
        <v>29.6</v>
      </c>
      <c r="N2179" s="51">
        <f t="shared" si="158"/>
        <v>2.7499326452308179</v>
      </c>
    </row>
    <row r="2180" spans="1:14" x14ac:dyDescent="0.2">
      <c r="A2180" s="3" t="s">
        <v>198</v>
      </c>
      <c r="B2180" s="3" t="s">
        <v>223</v>
      </c>
      <c r="C2180" s="41" t="str">
        <f ca="1">TRIM(Table1[[#This Row],[Location]])</f>
        <v>Quill 9</v>
      </c>
      <c r="E2180" s="3" t="s">
        <v>46</v>
      </c>
      <c r="F2180" s="44" t="s">
        <v>229</v>
      </c>
      <c r="G2180" s="45">
        <v>791</v>
      </c>
      <c r="H2180" s="45">
        <v>2467</v>
      </c>
      <c r="I2180" s="45">
        <f>AVERAGE(H2180,G2180)</f>
        <v>1629</v>
      </c>
      <c r="J2180" s="106">
        <f t="shared" si="159"/>
        <v>17534.409389999997</v>
      </c>
      <c r="K2180" s="50">
        <v>45.75</v>
      </c>
      <c r="L2180" s="50">
        <v>52.31</v>
      </c>
      <c r="M2180" s="50">
        <f>AVERAGE(K2180,L2180)</f>
        <v>49.03</v>
      </c>
      <c r="N2180" s="51">
        <f t="shared" si="158"/>
        <v>4.5550404593130747</v>
      </c>
    </row>
    <row r="2181" spans="1:14" x14ac:dyDescent="0.2">
      <c r="A2181" s="3" t="s">
        <v>198</v>
      </c>
      <c r="B2181" s="3" t="s">
        <v>223</v>
      </c>
      <c r="C2181" s="41" t="str">
        <f ca="1">TRIM(Table1[[#This Row],[Location]])</f>
        <v>Menara Surian</v>
      </c>
      <c r="E2181" s="3" t="s">
        <v>46</v>
      </c>
      <c r="F2181" s="44" t="s">
        <v>231</v>
      </c>
      <c r="G2181" s="45">
        <v>90</v>
      </c>
      <c r="H2181" s="45">
        <v>1309</v>
      </c>
      <c r="I2181" s="45">
        <f>AVERAGE(H2181,G2181)</f>
        <v>699.5</v>
      </c>
      <c r="J2181" s="106">
        <f t="shared" si="159"/>
        <v>7529.3550449999993</v>
      </c>
      <c r="K2181" s="50">
        <v>48.95</v>
      </c>
      <c r="L2181" s="50">
        <v>62.75</v>
      </c>
      <c r="M2181" s="50">
        <f>AVERAGE(K2181,L2181)</f>
        <v>55.85</v>
      </c>
      <c r="N2181" s="51">
        <f t="shared" si="158"/>
        <v>5.1886398052750398</v>
      </c>
    </row>
    <row r="2182" spans="1:14" x14ac:dyDescent="0.2">
      <c r="A2182" s="3" t="s">
        <v>198</v>
      </c>
      <c r="B2182" s="3" t="s">
        <v>223</v>
      </c>
      <c r="C2182" s="41" t="str">
        <f ca="1">TRIM(Table1[[#This Row],[Location]])</f>
        <v>Menara Muda Jaya</v>
      </c>
      <c r="E2182" s="3" t="s">
        <v>46</v>
      </c>
      <c r="F2182" s="44" t="s">
        <v>232</v>
      </c>
      <c r="G2182" s="45">
        <v>107</v>
      </c>
      <c r="H2182" s="45">
        <v>1575</v>
      </c>
      <c r="I2182" s="45">
        <f>AVERAGE(H2182,G2182)</f>
        <v>841</v>
      </c>
      <c r="J2182" s="106">
        <f t="shared" si="159"/>
        <v>9052.4483099999998</v>
      </c>
      <c r="K2182" s="50">
        <v>43.06</v>
      </c>
      <c r="L2182" s="50">
        <v>71.900000000000006</v>
      </c>
      <c r="M2182" s="50">
        <f>AVERAGE(K2182,L2182)</f>
        <v>57.480000000000004</v>
      </c>
      <c r="N2182" s="51">
        <f t="shared" si="158"/>
        <v>5.3400719070225477</v>
      </c>
    </row>
    <row r="2183" spans="1:14" x14ac:dyDescent="0.2">
      <c r="A2183" s="3" t="s">
        <v>198</v>
      </c>
      <c r="B2183" s="3" t="s">
        <v>223</v>
      </c>
      <c r="C2183" s="41" t="str">
        <f ca="1">TRIM(Table1[[#This Row],[Location]])</f>
        <v>Menara Yayasan Selangor</v>
      </c>
      <c r="E2183" s="3" t="s">
        <v>46</v>
      </c>
      <c r="F2183" s="44" t="s">
        <v>233</v>
      </c>
      <c r="G2183" s="45">
        <v>168</v>
      </c>
      <c r="H2183" s="45">
        <v>858</v>
      </c>
      <c r="I2183" s="45">
        <f>AVERAGE(H2183,G2183)</f>
        <v>513</v>
      </c>
      <c r="J2183" s="106">
        <f t="shared" si="159"/>
        <v>5521.8858299999993</v>
      </c>
      <c r="K2183" s="50">
        <v>26.9</v>
      </c>
      <c r="L2183" s="50">
        <v>48.4</v>
      </c>
      <c r="M2183" s="50">
        <f>AVERAGE(K2183,L2183)</f>
        <v>37.65</v>
      </c>
      <c r="N2183" s="51">
        <f t="shared" si="158"/>
        <v>3.4978028409777124</v>
      </c>
    </row>
    <row r="2184" spans="1:14" x14ac:dyDescent="0.2">
      <c r="A2184" s="3" t="s">
        <v>198</v>
      </c>
      <c r="B2184" s="3" t="s">
        <v>223</v>
      </c>
      <c r="C2184" s="41" t="str">
        <f ca="1">TRIM(Table1[[#This Row],[Location]])</f>
        <v>Menara KLK (fka Menara Batu Kawan)</v>
      </c>
      <c r="E2184" s="3" t="s">
        <v>46</v>
      </c>
      <c r="F2184" s="8">
        <v>1</v>
      </c>
      <c r="H2184" s="45"/>
      <c r="I2184" s="45">
        <v>669</v>
      </c>
      <c r="J2184" s="106">
        <f t="shared" si="159"/>
        <v>7201.0557899999994</v>
      </c>
      <c r="K2184" s="50">
        <v>40.9</v>
      </c>
      <c r="L2184" s="50">
        <v>43.05</v>
      </c>
      <c r="M2184" s="50">
        <f>AVERAGE(K2184,L2184)</f>
        <v>41.974999999999994</v>
      </c>
      <c r="N2184" s="51">
        <f t="shared" si="158"/>
        <v>3.8996088778230935</v>
      </c>
    </row>
    <row r="2185" spans="1:14" x14ac:dyDescent="0.2">
      <c r="A2185" s="3" t="s">
        <v>198</v>
      </c>
      <c r="B2185" s="3" t="s">
        <v>223</v>
      </c>
      <c r="C2185" s="41" t="str">
        <f ca="1">TRIM(Table1[[#This Row],[Location]])</f>
        <v>Wisma Perkeso</v>
      </c>
      <c r="E2185" s="3" t="s">
        <v>46</v>
      </c>
      <c r="F2185" s="8" t="s">
        <v>234</v>
      </c>
      <c r="G2185" s="45">
        <v>553</v>
      </c>
      <c r="H2185" s="45">
        <v>610</v>
      </c>
      <c r="I2185" s="45">
        <f>AVERAGE(G2185,H2185)</f>
        <v>581.5</v>
      </c>
      <c r="J2185" s="106">
        <f t="shared" si="159"/>
        <v>6259.2136649999993</v>
      </c>
      <c r="K2185" s="51">
        <v>0</v>
      </c>
      <c r="L2185" s="50">
        <v>0</v>
      </c>
      <c r="M2185" s="50">
        <v>37.67</v>
      </c>
      <c r="N2185" s="51">
        <f t="shared" si="158"/>
        <v>3.4996609035758417</v>
      </c>
    </row>
    <row r="2186" spans="1:14" x14ac:dyDescent="0.2">
      <c r="A2186" s="3" t="s">
        <v>198</v>
      </c>
      <c r="B2186" s="3" t="s">
        <v>223</v>
      </c>
      <c r="C2186" s="41" t="str">
        <f ca="1">TRIM(Table1[[#This Row],[Location]])</f>
        <v>PJ City (Tower B)</v>
      </c>
      <c r="E2186" s="3" t="s">
        <v>46</v>
      </c>
      <c r="F2186" s="8" t="s">
        <v>47</v>
      </c>
      <c r="G2186" s="45">
        <v>795</v>
      </c>
      <c r="H2186" s="45">
        <v>850</v>
      </c>
      <c r="I2186" s="45">
        <f>AVERAGE(G2186,H2186)</f>
        <v>822.5</v>
      </c>
      <c r="J2186" s="106">
        <f t="shared" si="159"/>
        <v>8853.3159749999995</v>
      </c>
      <c r="K2186" s="50">
        <v>45.21</v>
      </c>
      <c r="L2186" s="50">
        <v>52.74</v>
      </c>
      <c r="M2186" s="50">
        <f>AVERAGE(K2186,L2186)</f>
        <v>48.975000000000001</v>
      </c>
      <c r="N2186" s="51">
        <f t="shared" si="158"/>
        <v>4.5499307871682202</v>
      </c>
    </row>
    <row r="2187" spans="1:14" x14ac:dyDescent="0.2">
      <c r="A2187" s="3" t="s">
        <v>198</v>
      </c>
      <c r="B2187" s="3" t="s">
        <v>223</v>
      </c>
      <c r="C2187" s="41" t="str">
        <f ca="1">TRIM(Table1[[#This Row],[Location]])</f>
        <v>PJ City (Tower B)</v>
      </c>
      <c r="E2187" s="3" t="s">
        <v>46</v>
      </c>
      <c r="F2187" s="8">
        <v>1</v>
      </c>
      <c r="H2187" s="45"/>
      <c r="I2187" s="45">
        <v>1145</v>
      </c>
      <c r="J2187" s="106">
        <f t="shared" si="159"/>
        <v>12324.676949999999</v>
      </c>
      <c r="K2187" s="51">
        <v>0</v>
      </c>
      <c r="L2187" s="50">
        <v>0</v>
      </c>
      <c r="M2187" s="50">
        <v>37.67</v>
      </c>
      <c r="N2187" s="51">
        <f t="shared" si="158"/>
        <v>3.4996609035758417</v>
      </c>
    </row>
    <row r="2188" spans="1:14" x14ac:dyDescent="0.2">
      <c r="A2188" s="3" t="s">
        <v>198</v>
      </c>
      <c r="B2188" s="3" t="s">
        <v>223</v>
      </c>
      <c r="C2188" s="41" t="str">
        <f ca="1">TRIM(Table1[[#This Row],[Location]])</f>
        <v>The Ascent, Paradigm</v>
      </c>
      <c r="E2188" s="3" t="s">
        <v>46</v>
      </c>
      <c r="F2188" s="44" t="s">
        <v>235</v>
      </c>
      <c r="G2188" s="45">
        <v>236</v>
      </c>
      <c r="H2188" s="45">
        <v>810</v>
      </c>
      <c r="I2188" s="45">
        <f>AVERAGE(G2188,H2188)</f>
        <v>523</v>
      </c>
      <c r="J2188" s="106">
        <f t="shared" si="159"/>
        <v>5629.5249299999996</v>
      </c>
      <c r="K2188" s="51">
        <v>0</v>
      </c>
      <c r="L2188" s="50">
        <v>0</v>
      </c>
      <c r="M2188" s="50">
        <v>53.82</v>
      </c>
      <c r="N2188" s="51">
        <f t="shared" si="158"/>
        <v>5.0000464515649536</v>
      </c>
    </row>
    <row r="2189" spans="1:14" x14ac:dyDescent="0.2">
      <c r="A2189" s="3" t="s">
        <v>198</v>
      </c>
      <c r="B2189" s="3" t="s">
        <v>223</v>
      </c>
      <c r="C2189" s="41" t="str">
        <f ca="1">TRIM(Table1[[#This Row],[Location]])</f>
        <v>Menara UAC</v>
      </c>
      <c r="E2189" s="3" t="s">
        <v>46</v>
      </c>
      <c r="F2189" s="44" t="s">
        <v>236</v>
      </c>
      <c r="G2189" s="45">
        <v>526</v>
      </c>
      <c r="H2189" s="45">
        <v>1475</v>
      </c>
      <c r="I2189" s="45">
        <f>AVERAGE(G2189,H2189)</f>
        <v>1000.5</v>
      </c>
      <c r="J2189" s="106">
        <f t="shared" si="159"/>
        <v>10769.291954999999</v>
      </c>
      <c r="K2189" s="50">
        <v>43.05</v>
      </c>
      <c r="L2189" s="50">
        <v>51.67</v>
      </c>
      <c r="M2189" s="50">
        <f>AVERAGE(K2189,L2189)</f>
        <v>47.36</v>
      </c>
      <c r="N2189" s="51">
        <f t="shared" si="158"/>
        <v>4.399892232369309</v>
      </c>
    </row>
    <row r="2190" spans="1:14" x14ac:dyDescent="0.2">
      <c r="A2190" s="3" t="s">
        <v>198</v>
      </c>
      <c r="B2190" s="3" t="s">
        <v>223</v>
      </c>
      <c r="C2190" s="41" t="str">
        <f ca="1">TRIM(Table1[[#This Row],[Location]])</f>
        <v>Crystal Plaza</v>
      </c>
      <c r="E2190" s="3" t="s">
        <v>46</v>
      </c>
      <c r="F2190" s="44" t="s">
        <v>237</v>
      </c>
      <c r="G2190" s="45">
        <v>316</v>
      </c>
      <c r="H2190" s="45">
        <v>3284</v>
      </c>
      <c r="I2190" s="45">
        <f>AVERAGE(G2190,H2190)</f>
        <v>1800</v>
      </c>
      <c r="J2190" s="106">
        <f t="shared" si="159"/>
        <v>19375.037999999997</v>
      </c>
      <c r="K2190" s="51">
        <v>0</v>
      </c>
      <c r="L2190" s="50">
        <v>0</v>
      </c>
      <c r="M2190" s="50">
        <v>52.74</v>
      </c>
      <c r="N2190" s="51">
        <f t="shared" si="158"/>
        <v>4.8997110712659913</v>
      </c>
    </row>
    <row r="2191" spans="1:14" x14ac:dyDescent="0.2">
      <c r="A2191" s="3" t="s">
        <v>198</v>
      </c>
      <c r="B2191" s="3" t="s">
        <v>223</v>
      </c>
      <c r="C2191" s="41" t="str">
        <f ca="1">TRIM(Table1[[#This Row],[Location]])</f>
        <v>Tropicana Garden Office Tower</v>
      </c>
      <c r="E2191" s="3" t="s">
        <v>46</v>
      </c>
      <c r="F2191" s="44" t="s">
        <v>238</v>
      </c>
      <c r="G2191" s="45">
        <v>302</v>
      </c>
      <c r="H2191" s="45">
        <v>1244</v>
      </c>
      <c r="I2191" s="45">
        <f>AVERAGE(G2191,H2191)</f>
        <v>773</v>
      </c>
      <c r="J2191" s="106">
        <f t="shared" si="159"/>
        <v>8320.5024299999986</v>
      </c>
      <c r="K2191" s="51">
        <v>0</v>
      </c>
      <c r="L2191" s="50">
        <v>0</v>
      </c>
      <c r="M2191" s="50">
        <v>36.5</v>
      </c>
      <c r="N2191" s="51">
        <f t="shared" si="158"/>
        <v>3.3909642415852992</v>
      </c>
    </row>
    <row r="2192" spans="1:14" x14ac:dyDescent="0.2">
      <c r="A2192" s="3" t="s">
        <v>198</v>
      </c>
      <c r="B2192" s="3" t="s">
        <v>223</v>
      </c>
      <c r="C2192" s="41" t="str">
        <f ca="1">TRIM(Table1[[#This Row],[Location]])</f>
        <v>Menara VSQ</v>
      </c>
      <c r="E2192" s="3" t="s">
        <v>46</v>
      </c>
      <c r="F2192" s="44" t="s">
        <v>239</v>
      </c>
      <c r="G2192" s="45">
        <v>41</v>
      </c>
      <c r="H2192" s="45">
        <v>768</v>
      </c>
      <c r="I2192" s="45">
        <f>AVERAGE(G2192,H2192)</f>
        <v>404.5</v>
      </c>
      <c r="J2192" s="106">
        <f t="shared" si="159"/>
        <v>4354.0015949999997</v>
      </c>
      <c r="K2192" s="50">
        <v>44.13</v>
      </c>
      <c r="L2192" s="50">
        <v>45.21</v>
      </c>
      <c r="M2192" s="50">
        <f t="shared" ref="M2192:M2199" si="160">AVERAGE(K2192,L2192)</f>
        <v>44.67</v>
      </c>
      <c r="N2192" s="51">
        <f t="shared" si="158"/>
        <v>4.1499828129209675</v>
      </c>
    </row>
    <row r="2193" spans="1:14" x14ac:dyDescent="0.2">
      <c r="A2193" s="3" t="s">
        <v>198</v>
      </c>
      <c r="B2193" s="3" t="s">
        <v>240</v>
      </c>
      <c r="C2193" s="73" t="str">
        <f ca="1">TRIM(Table1[[#This Row],[Location]])</f>
        <v>IOI Mall</v>
      </c>
      <c r="E2193" s="3" t="s">
        <v>5</v>
      </c>
      <c r="F2193" s="44" t="s">
        <v>47</v>
      </c>
      <c r="G2193" s="105"/>
      <c r="H2193" s="32"/>
      <c r="I2193" s="9">
        <v>113</v>
      </c>
      <c r="J2193" s="106">
        <f t="shared" si="159"/>
        <v>1216.3218299999999</v>
      </c>
      <c r="K2193" s="50">
        <v>150.69</v>
      </c>
      <c r="L2193" s="50">
        <v>275.99</v>
      </c>
      <c r="M2193" s="50">
        <f t="shared" si="160"/>
        <v>213.34</v>
      </c>
      <c r="N2193" s="51">
        <f t="shared" si="158"/>
        <v>19.819953734241306</v>
      </c>
    </row>
    <row r="2194" spans="1:14" x14ac:dyDescent="0.2">
      <c r="A2194" s="3" t="s">
        <v>198</v>
      </c>
      <c r="B2194" s="3" t="s">
        <v>240</v>
      </c>
      <c r="C2194" s="73" t="str">
        <f ca="1">TRIM(Table1[[#This Row],[Location]])</f>
        <v>IOI Mall</v>
      </c>
      <c r="E2194" s="3" t="s">
        <v>5</v>
      </c>
      <c r="F2194" s="44" t="s">
        <v>47</v>
      </c>
      <c r="G2194" s="105"/>
      <c r="H2194" s="32"/>
      <c r="I2194" s="9">
        <v>162.5</v>
      </c>
      <c r="J2194" s="106">
        <f t="shared" si="159"/>
        <v>1749.1353749999998</v>
      </c>
      <c r="K2194" s="50">
        <v>96.88</v>
      </c>
      <c r="L2194" s="50">
        <v>358.11</v>
      </c>
      <c r="M2194" s="50">
        <f t="shared" si="160"/>
        <v>227.495</v>
      </c>
      <c r="N2194" s="51">
        <f t="shared" si="158"/>
        <v>21.134997538067058</v>
      </c>
    </row>
    <row r="2195" spans="1:14" x14ac:dyDescent="0.2">
      <c r="A2195" s="3" t="s">
        <v>198</v>
      </c>
      <c r="B2195" s="3" t="s">
        <v>240</v>
      </c>
      <c r="C2195" s="73" t="str">
        <f ca="1">TRIM(Table1[[#This Row],[Location]])</f>
        <v>IOI Mall</v>
      </c>
      <c r="E2195" s="3" t="s">
        <v>5</v>
      </c>
      <c r="F2195" s="44" t="s">
        <v>47</v>
      </c>
      <c r="G2195" s="105"/>
      <c r="H2195" s="32"/>
      <c r="I2195" s="9">
        <v>74</v>
      </c>
      <c r="J2195" s="106">
        <f t="shared" si="159"/>
        <v>796.52933999999993</v>
      </c>
      <c r="K2195" s="50">
        <v>182.99</v>
      </c>
      <c r="L2195" s="50">
        <v>301.39</v>
      </c>
      <c r="M2195" s="50">
        <f t="shared" si="160"/>
        <v>242.19</v>
      </c>
      <c r="N2195" s="51">
        <f t="shared" si="158"/>
        <v>22.500209032042289</v>
      </c>
    </row>
    <row r="2196" spans="1:14" x14ac:dyDescent="0.2">
      <c r="A2196" s="3" t="s">
        <v>198</v>
      </c>
      <c r="B2196" s="3" t="s">
        <v>240</v>
      </c>
      <c r="C2196" s="73" t="str">
        <f ca="1">TRIM(Table1[[#This Row],[Location]])</f>
        <v>IOI Mall</v>
      </c>
      <c r="E2196" s="3" t="s">
        <v>5</v>
      </c>
      <c r="F2196" s="8">
        <v>1</v>
      </c>
      <c r="G2196" s="105"/>
      <c r="H2196" s="32"/>
      <c r="I2196" s="9">
        <v>142</v>
      </c>
      <c r="J2196" s="106">
        <f t="shared" si="159"/>
        <v>1528.4752199999998</v>
      </c>
      <c r="K2196" s="50">
        <v>106.02</v>
      </c>
      <c r="L2196" s="50">
        <v>177.6</v>
      </c>
      <c r="M2196" s="50">
        <f t="shared" si="160"/>
        <v>141.81</v>
      </c>
      <c r="N2196" s="51">
        <f t="shared" si="158"/>
        <v>13.174592852033186</v>
      </c>
    </row>
    <row r="2197" spans="1:14" x14ac:dyDescent="0.2">
      <c r="A2197" s="3" t="s">
        <v>198</v>
      </c>
      <c r="B2197" s="3" t="s">
        <v>240</v>
      </c>
      <c r="C2197" s="73" t="str">
        <f ca="1">TRIM(Table1[[#This Row],[Location]])</f>
        <v>IOI Mall</v>
      </c>
      <c r="E2197" s="3" t="s">
        <v>5</v>
      </c>
      <c r="F2197" s="8">
        <v>1</v>
      </c>
      <c r="G2197" s="105"/>
      <c r="H2197" s="32"/>
      <c r="I2197" s="9">
        <v>224.5</v>
      </c>
      <c r="J2197" s="106">
        <f t="shared" si="159"/>
        <v>2416.4977949999998</v>
      </c>
      <c r="K2197" s="50">
        <v>64.58</v>
      </c>
      <c r="L2197" s="50">
        <v>145.31</v>
      </c>
      <c r="M2197" s="50">
        <f t="shared" si="160"/>
        <v>104.94499999999999</v>
      </c>
      <c r="N2197" s="51">
        <f t="shared" si="158"/>
        <v>9.7497189680320329</v>
      </c>
    </row>
    <row r="2198" spans="1:14" x14ac:dyDescent="0.2">
      <c r="A2198" s="3" t="s">
        <v>198</v>
      </c>
      <c r="B2198" s="3" t="s">
        <v>240</v>
      </c>
      <c r="C2198" s="73" t="str">
        <f ca="1">TRIM(Table1[[#This Row],[Location]])</f>
        <v>IOI Mall</v>
      </c>
      <c r="E2198" s="3" t="s">
        <v>5</v>
      </c>
      <c r="F2198" s="32" t="s">
        <v>241</v>
      </c>
      <c r="G2198" s="105"/>
      <c r="H2198" s="32"/>
      <c r="I2198" s="9">
        <v>67</v>
      </c>
      <c r="J2198" s="106">
        <f t="shared" si="159"/>
        <v>721.18196999999998</v>
      </c>
      <c r="K2198" s="50">
        <v>129.16999999999999</v>
      </c>
      <c r="L2198" s="50">
        <v>161.46</v>
      </c>
      <c r="M2198" s="50">
        <f t="shared" si="160"/>
        <v>145.315</v>
      </c>
      <c r="N2198" s="51">
        <f t="shared" si="158"/>
        <v>13.500218322355281</v>
      </c>
    </row>
    <row r="2199" spans="1:14" x14ac:dyDescent="0.2">
      <c r="A2199" s="3" t="s">
        <v>198</v>
      </c>
      <c r="B2199" s="3" t="s">
        <v>240</v>
      </c>
      <c r="C2199" s="73" t="str">
        <f ca="1">TRIM(Table1[[#This Row],[Location]])</f>
        <v>IOI Mall</v>
      </c>
      <c r="E2199" s="3" t="s">
        <v>5</v>
      </c>
      <c r="F2199" s="32" t="s">
        <v>242</v>
      </c>
      <c r="G2199" s="105"/>
      <c r="H2199" s="32"/>
      <c r="I2199" s="9">
        <v>137</v>
      </c>
      <c r="J2199" s="106">
        <f t="shared" si="159"/>
        <v>1474.6556699999999</v>
      </c>
      <c r="K2199" s="50">
        <v>99.57</v>
      </c>
      <c r="L2199" s="50">
        <v>150.69</v>
      </c>
      <c r="M2199" s="50">
        <f t="shared" si="160"/>
        <v>125.13</v>
      </c>
      <c r="N2199" s="51">
        <f t="shared" si="158"/>
        <v>11.624968645193656</v>
      </c>
    </row>
    <row r="2200" spans="1:14" x14ac:dyDescent="0.2">
      <c r="A2200" s="3" t="s">
        <v>198</v>
      </c>
      <c r="B2200" s="3" t="s">
        <v>240</v>
      </c>
      <c r="C2200" s="73" t="str">
        <f ca="1">TRIM(Table1[[#This Row],[Location]])</f>
        <v>AEON Big Puchong Utama</v>
      </c>
      <c r="E2200" s="3" t="s">
        <v>5</v>
      </c>
      <c r="F2200" s="42" t="s">
        <v>47</v>
      </c>
      <c r="G2200" s="104"/>
      <c r="H2200" s="42"/>
      <c r="I2200" s="9">
        <v>43</v>
      </c>
      <c r="J2200" s="106">
        <f t="shared" si="159"/>
        <v>462.84812999999997</v>
      </c>
      <c r="K2200" s="50">
        <v>0</v>
      </c>
      <c r="L2200" s="50">
        <v>0</v>
      </c>
      <c r="M2200" s="50">
        <v>17.649999999999999</v>
      </c>
      <c r="N2200" s="51">
        <f t="shared" si="158"/>
        <v>1.6397402428487815</v>
      </c>
    </row>
    <row r="2201" spans="1:14" x14ac:dyDescent="0.2">
      <c r="A2201" s="3" t="s">
        <v>198</v>
      </c>
      <c r="B2201" s="3" t="s">
        <v>240</v>
      </c>
      <c r="C2201" s="73" t="str">
        <f ca="1">TRIM(Table1[[#This Row],[Location]])</f>
        <v>AEON Big Puchong Utama</v>
      </c>
      <c r="E2201" s="3" t="s">
        <v>5</v>
      </c>
      <c r="F2201" s="8">
        <v>1</v>
      </c>
      <c r="G2201" s="104"/>
      <c r="H2201" s="42"/>
      <c r="I2201" s="9">
        <v>64</v>
      </c>
      <c r="J2201" s="106">
        <f t="shared" si="159"/>
        <v>688.89023999999995</v>
      </c>
      <c r="K2201" s="50">
        <v>62.43</v>
      </c>
      <c r="L2201" s="50">
        <v>172.22</v>
      </c>
      <c r="M2201" s="50">
        <f t="shared" ref="M2201:M2216" si="161">AVERAGE(K2201,L2201)</f>
        <v>117.325</v>
      </c>
      <c r="N2201" s="51">
        <f t="shared" si="158"/>
        <v>10.899859716273841</v>
      </c>
    </row>
    <row r="2202" spans="1:14" x14ac:dyDescent="0.2">
      <c r="A2202" s="3" t="s">
        <v>198</v>
      </c>
      <c r="B2202" s="3" t="s">
        <v>240</v>
      </c>
      <c r="C2202" s="41" t="str">
        <f ca="1">TRIM(Table1[[#This Row],[Location]])</f>
        <v>Giant Hypermarket Bandar Kinrara</v>
      </c>
      <c r="E2202" s="3" t="s">
        <v>5</v>
      </c>
      <c r="F2202" s="8" t="s">
        <v>47</v>
      </c>
      <c r="I2202" s="9">
        <v>120</v>
      </c>
      <c r="J2202" s="106">
        <f t="shared" si="159"/>
        <v>1291.6691999999998</v>
      </c>
      <c r="K2202" s="50">
        <v>65.900000000000006</v>
      </c>
      <c r="L2202" s="50">
        <v>139</v>
      </c>
      <c r="M2202" s="50">
        <f t="shared" si="161"/>
        <v>102.45</v>
      </c>
      <c r="N2202" s="51">
        <f t="shared" si="158"/>
        <v>9.5179256589154502</v>
      </c>
    </row>
    <row r="2203" spans="1:14" x14ac:dyDescent="0.2">
      <c r="A2203" s="3" t="s">
        <v>198</v>
      </c>
      <c r="B2203" s="3" t="s">
        <v>240</v>
      </c>
      <c r="C2203" s="41" t="str">
        <f ca="1">TRIM(Table1[[#This Row],[Location]])</f>
        <v>Giant Hypermarket Bandar Kinrara</v>
      </c>
      <c r="E2203" s="3" t="s">
        <v>5</v>
      </c>
      <c r="F2203" s="8">
        <v>1</v>
      </c>
      <c r="I2203" s="9">
        <v>61.5</v>
      </c>
      <c r="J2203" s="106">
        <f t="shared" si="159"/>
        <v>661.98046499999998</v>
      </c>
      <c r="K2203" s="50">
        <v>61.7</v>
      </c>
      <c r="L2203" s="50">
        <v>200</v>
      </c>
      <c r="M2203" s="50">
        <f t="shared" si="161"/>
        <v>130.85</v>
      </c>
      <c r="N2203" s="51">
        <f t="shared" si="158"/>
        <v>12.156374548258531</v>
      </c>
    </row>
    <row r="2204" spans="1:14" x14ac:dyDescent="0.2">
      <c r="A2204" s="3" t="s">
        <v>198</v>
      </c>
      <c r="B2204" s="3" t="s">
        <v>240</v>
      </c>
      <c r="C2204" s="41" t="str">
        <f ca="1">TRIM(Table1[[#This Row],[Location]])</f>
        <v>LOTUS Puchong</v>
      </c>
      <c r="E2204" s="3" t="s">
        <v>5</v>
      </c>
      <c r="F2204" s="8" t="s">
        <v>47</v>
      </c>
      <c r="I2204" s="9">
        <v>10.59</v>
      </c>
      <c r="J2204" s="106">
        <f t="shared" si="159"/>
        <v>113.98980689999999</v>
      </c>
      <c r="K2204" s="50">
        <v>294.93</v>
      </c>
      <c r="L2204" s="50">
        <v>595.25</v>
      </c>
      <c r="M2204" s="50">
        <f t="shared" si="161"/>
        <v>445.09000000000003</v>
      </c>
      <c r="N2204" s="51">
        <f t="shared" si="158"/>
        <v>41.350254090060297</v>
      </c>
    </row>
    <row r="2205" spans="1:14" x14ac:dyDescent="0.2">
      <c r="A2205" s="3" t="s">
        <v>198</v>
      </c>
      <c r="B2205" s="3" t="s">
        <v>240</v>
      </c>
      <c r="C2205" s="41" t="str">
        <f ca="1">TRIM(Table1[[#This Row],[Location]])</f>
        <v>LOTUS Puchong</v>
      </c>
      <c r="E2205" s="3" t="s">
        <v>5</v>
      </c>
      <c r="F2205" s="8" t="s">
        <v>47</v>
      </c>
      <c r="I2205" s="9">
        <v>64.89</v>
      </c>
      <c r="J2205" s="106">
        <f t="shared" si="159"/>
        <v>698.47011989999999</v>
      </c>
      <c r="K2205" s="50">
        <v>150.69999999999999</v>
      </c>
      <c r="L2205" s="50">
        <v>252.95</v>
      </c>
      <c r="M2205" s="50">
        <f t="shared" si="161"/>
        <v>201.82499999999999</v>
      </c>
      <c r="N2205" s="51">
        <f t="shared" si="158"/>
        <v>18.750174193368576</v>
      </c>
    </row>
    <row r="2206" spans="1:14" x14ac:dyDescent="0.2">
      <c r="A2206" s="3" t="s">
        <v>198</v>
      </c>
      <c r="B2206" s="3" t="s">
        <v>240</v>
      </c>
      <c r="C2206" s="41" t="str">
        <f ca="1">TRIM(Table1[[#This Row],[Location]])</f>
        <v>LOTUS Puchong</v>
      </c>
      <c r="E2206" s="3" t="s">
        <v>5</v>
      </c>
      <c r="F2206" s="8" t="s">
        <v>47</v>
      </c>
      <c r="I2206" s="9">
        <v>239.965</v>
      </c>
      <c r="J2206" s="106">
        <f t="shared" si="159"/>
        <v>2582.9616631499998</v>
      </c>
      <c r="K2206" s="50">
        <v>61.35</v>
      </c>
      <c r="L2206" s="50">
        <v>65.66</v>
      </c>
      <c r="M2206" s="50">
        <f t="shared" si="161"/>
        <v>63.504999999999995</v>
      </c>
      <c r="N2206" s="51">
        <f t="shared" si="158"/>
        <v>5.8998132647088877</v>
      </c>
    </row>
    <row r="2207" spans="1:14" x14ac:dyDescent="0.2">
      <c r="A2207" s="3" t="s">
        <v>198</v>
      </c>
      <c r="B2207" s="3" t="s">
        <v>240</v>
      </c>
      <c r="C2207" s="41" t="str">
        <f ca="1">TRIM(Table1[[#This Row],[Location]])</f>
        <v>LOTUS Puchong</v>
      </c>
      <c r="E2207" s="3" t="s">
        <v>5</v>
      </c>
      <c r="F2207" s="8" t="s">
        <v>214</v>
      </c>
      <c r="I2207" s="9">
        <v>32.045000000000002</v>
      </c>
      <c r="J2207" s="106">
        <f t="shared" si="159"/>
        <v>344.92949594999999</v>
      </c>
      <c r="K2207" s="50">
        <v>118.4</v>
      </c>
      <c r="L2207" s="50">
        <v>265.87</v>
      </c>
      <c r="M2207" s="50">
        <f t="shared" si="161"/>
        <v>192.13499999999999</v>
      </c>
      <c r="N2207" s="51">
        <f t="shared" si="158"/>
        <v>17.849942864575109</v>
      </c>
    </row>
    <row r="2208" spans="1:14" x14ac:dyDescent="0.2">
      <c r="A2208" s="3" t="s">
        <v>198</v>
      </c>
      <c r="B2208" s="3" t="s">
        <v>240</v>
      </c>
      <c r="C2208" s="41" t="str">
        <f ca="1">TRIM(Table1[[#This Row],[Location]])</f>
        <v>Puchong Financial Corporate Centre (Tower 1)</v>
      </c>
      <c r="E2208" s="3" t="s">
        <v>46</v>
      </c>
      <c r="F2208" s="44" t="s">
        <v>47</v>
      </c>
      <c r="G2208" s="45">
        <v>157</v>
      </c>
      <c r="H2208" s="45">
        <v>310</v>
      </c>
      <c r="I2208" s="45">
        <f>AVERAGE(H2208,G2208)</f>
        <v>233.5</v>
      </c>
      <c r="J2208" s="106">
        <f t="shared" si="159"/>
        <v>2513.372985</v>
      </c>
      <c r="K2208" s="49">
        <v>37.67</v>
      </c>
      <c r="L2208" s="50">
        <v>48.44</v>
      </c>
      <c r="M2208" s="50">
        <f t="shared" si="161"/>
        <v>43.055</v>
      </c>
      <c r="N2208" s="51">
        <f t="shared" si="158"/>
        <v>3.9999442581220563</v>
      </c>
    </row>
    <row r="2209" spans="1:14" x14ac:dyDescent="0.2">
      <c r="A2209" s="3" t="s">
        <v>198</v>
      </c>
      <c r="B2209" s="3" t="s">
        <v>240</v>
      </c>
      <c r="C2209" s="41" t="str">
        <f ca="1">TRIM(Table1[[#This Row],[Location]])</f>
        <v>Puchong Financial Corporate Centre (Tower 1)</v>
      </c>
      <c r="E2209" s="3" t="s">
        <v>46</v>
      </c>
      <c r="F2209" s="44" t="s">
        <v>86</v>
      </c>
      <c r="G2209" s="45">
        <v>100</v>
      </c>
      <c r="H2209" s="45">
        <v>1154</v>
      </c>
      <c r="I2209" s="45">
        <f>AVERAGE(H2209,G2209)</f>
        <v>627</v>
      </c>
      <c r="J2209" s="106">
        <f t="shared" si="159"/>
        <v>6748.9715699999997</v>
      </c>
      <c r="K2209" s="49">
        <v>32.29</v>
      </c>
      <c r="L2209" s="50">
        <v>39.83</v>
      </c>
      <c r="M2209" s="50">
        <f t="shared" si="161"/>
        <v>36.06</v>
      </c>
      <c r="N2209" s="51">
        <f t="shared" si="158"/>
        <v>3.350086864426463</v>
      </c>
    </row>
    <row r="2210" spans="1:14" x14ac:dyDescent="0.2">
      <c r="A2210" s="3" t="s">
        <v>198</v>
      </c>
      <c r="B2210" s="3" t="s">
        <v>240</v>
      </c>
      <c r="C2210" s="41" t="str">
        <f ca="1">TRIM(Table1[[#This Row],[Location]])</f>
        <v>Puchong Financial Corporate Centre (Tower 2)</v>
      </c>
      <c r="E2210" s="3" t="s">
        <v>46</v>
      </c>
      <c r="F2210" s="44" t="s">
        <v>47</v>
      </c>
      <c r="G2210" s="45">
        <v>186</v>
      </c>
      <c r="H2210" s="45">
        <v>539</v>
      </c>
      <c r="I2210" s="45">
        <f>AVERAGE(H2210,G2210)</f>
        <v>362.5</v>
      </c>
      <c r="J2210" s="106">
        <f t="shared" si="159"/>
        <v>3901.9173749999995</v>
      </c>
      <c r="K2210" s="49">
        <v>53.82</v>
      </c>
      <c r="L2210" s="50">
        <v>61.35</v>
      </c>
      <c r="M2210" s="50">
        <f t="shared" si="161"/>
        <v>57.585000000000001</v>
      </c>
      <c r="N2210" s="51">
        <f t="shared" si="158"/>
        <v>5.3498267356627247</v>
      </c>
    </row>
    <row r="2211" spans="1:14" x14ac:dyDescent="0.2">
      <c r="A2211" s="3" t="s">
        <v>198</v>
      </c>
      <c r="B2211" s="3" t="s">
        <v>240</v>
      </c>
      <c r="C2211" s="41" t="str">
        <f ca="1">TRIM(Table1[[#This Row],[Location]])</f>
        <v>Puchong Financial Corporate Centre (Tower 2)</v>
      </c>
      <c r="E2211" s="3" t="s">
        <v>46</v>
      </c>
      <c r="F2211" s="44" t="s">
        <v>243</v>
      </c>
      <c r="G2211" s="45"/>
      <c r="H2211" s="45"/>
      <c r="I2211" s="45">
        <v>50.207000000000001</v>
      </c>
      <c r="J2211" s="106">
        <f t="shared" si="159"/>
        <v>540.42362936999996</v>
      </c>
      <c r="K2211" s="49">
        <v>37.67</v>
      </c>
      <c r="L2211" s="50">
        <v>48.44</v>
      </c>
      <c r="M2211" s="50">
        <f t="shared" si="161"/>
        <v>43.055</v>
      </c>
      <c r="N2211" s="51">
        <f t="shared" si="158"/>
        <v>3.9999442581220563</v>
      </c>
    </row>
    <row r="2212" spans="1:14" x14ac:dyDescent="0.2">
      <c r="A2212" s="3" t="s">
        <v>198</v>
      </c>
      <c r="B2212" s="3" t="s">
        <v>240</v>
      </c>
      <c r="C2212" s="41" t="str">
        <f ca="1">TRIM(Table1[[#This Row],[Location]])</f>
        <v>Puchong Financial Corporate Centre (Tower 4)</v>
      </c>
      <c r="E2212" s="3" t="s">
        <v>46</v>
      </c>
      <c r="F2212" s="44" t="s">
        <v>47</v>
      </c>
      <c r="G2212" s="45">
        <v>139</v>
      </c>
      <c r="H2212" s="45">
        <v>328</v>
      </c>
      <c r="I2212" s="45">
        <f>AVERAGE(G2212,H2212)</f>
        <v>233.5</v>
      </c>
      <c r="J2212" s="106">
        <f t="shared" si="159"/>
        <v>2513.372985</v>
      </c>
      <c r="K2212" s="49">
        <v>53.82</v>
      </c>
      <c r="L2212" s="50">
        <v>77.5</v>
      </c>
      <c r="M2212" s="50">
        <f t="shared" si="161"/>
        <v>65.66</v>
      </c>
      <c r="N2212" s="51">
        <f t="shared" si="158"/>
        <v>6.1000195096572805</v>
      </c>
    </row>
    <row r="2213" spans="1:14" x14ac:dyDescent="0.2">
      <c r="A2213" s="3" t="s">
        <v>198</v>
      </c>
      <c r="B2213" s="3" t="s">
        <v>244</v>
      </c>
      <c r="C2213" s="41" t="str">
        <f ca="1">TRIM(Table1[[#This Row],[Location]])</f>
        <v>CBD Perdana 2, Cyberjaya</v>
      </c>
      <c r="D2213" s="3" t="s">
        <v>531</v>
      </c>
      <c r="E2213" s="3" t="s">
        <v>4</v>
      </c>
      <c r="F2213" s="8" t="s">
        <v>47</v>
      </c>
      <c r="I2213" s="11">
        <v>150</v>
      </c>
      <c r="J2213" s="106">
        <f t="shared" si="159"/>
        <v>1614.5864999999999</v>
      </c>
      <c r="K2213" s="50">
        <v>23.333333333333332</v>
      </c>
      <c r="L2213" s="50">
        <v>25.333333333333332</v>
      </c>
      <c r="M2213" s="51">
        <f t="shared" si="161"/>
        <v>24.333333333333332</v>
      </c>
      <c r="N2213" s="51">
        <f t="shared" si="158"/>
        <v>2.2606428277235326</v>
      </c>
    </row>
    <row r="2214" spans="1:14" x14ac:dyDescent="0.2">
      <c r="A2214" s="3" t="s">
        <v>198</v>
      </c>
      <c r="B2214" s="3" t="s">
        <v>244</v>
      </c>
      <c r="C2214" s="41" t="str">
        <f ca="1">TRIM(Table1[[#This Row],[Location]])</f>
        <v>CBD Perdana 2, Cyberjaya</v>
      </c>
      <c r="D2214" s="3" t="s">
        <v>531</v>
      </c>
      <c r="E2214" s="3" t="s">
        <v>4</v>
      </c>
      <c r="F2214" s="8" t="s">
        <v>47</v>
      </c>
      <c r="I2214" s="11">
        <v>193</v>
      </c>
      <c r="J2214" s="106">
        <f t="shared" si="159"/>
        <v>2077.4346299999997</v>
      </c>
      <c r="K2214" s="50">
        <v>20.725388601036268</v>
      </c>
      <c r="L2214" s="50">
        <v>23.316062176165804</v>
      </c>
      <c r="M2214" s="51">
        <f t="shared" si="161"/>
        <v>22.020725388601036</v>
      </c>
      <c r="N2214" s="51">
        <f t="shared" si="158"/>
        <v>2.0457943114113877</v>
      </c>
    </row>
    <row r="2215" spans="1:14" x14ac:dyDescent="0.2">
      <c r="A2215" s="3" t="s">
        <v>198</v>
      </c>
      <c r="B2215" s="3" t="s">
        <v>244</v>
      </c>
      <c r="C2215" s="41" t="str">
        <f ca="1">TRIM(Table1[[#This Row],[Location]])</f>
        <v>Glomac Cyberjaya</v>
      </c>
      <c r="D2215" s="3" t="s">
        <v>531</v>
      </c>
      <c r="E2215" s="3" t="s">
        <v>4</v>
      </c>
      <c r="F2215" s="8" t="s">
        <v>47</v>
      </c>
      <c r="I2215" s="11">
        <v>129</v>
      </c>
      <c r="J2215" s="106">
        <f t="shared" si="159"/>
        <v>1388.5443899999998</v>
      </c>
      <c r="K2215" s="50">
        <v>31.007751937984494</v>
      </c>
      <c r="L2215" s="50">
        <v>42.63565891472868</v>
      </c>
      <c r="M2215" s="51">
        <f t="shared" si="161"/>
        <v>36.821705426356587</v>
      </c>
      <c r="N2215" s="51">
        <f t="shared" si="158"/>
        <v>3.4208516826017141</v>
      </c>
    </row>
    <row r="2216" spans="1:14" x14ac:dyDescent="0.2">
      <c r="A2216" s="3" t="s">
        <v>198</v>
      </c>
      <c r="B2216" s="3" t="s">
        <v>244</v>
      </c>
      <c r="C2216" s="41" t="str">
        <f ca="1">TRIM(Table1[[#This Row],[Location]])</f>
        <v>Masreca 19, Cyberjaya</v>
      </c>
      <c r="D2216" s="3" t="s">
        <v>531</v>
      </c>
      <c r="E2216" s="3" t="s">
        <v>4</v>
      </c>
      <c r="F2216" s="8" t="s">
        <v>47</v>
      </c>
      <c r="I2216" s="11">
        <v>123</v>
      </c>
      <c r="J2216" s="106">
        <f t="shared" si="159"/>
        <v>1323.96093</v>
      </c>
      <c r="K2216" s="50">
        <v>32.520325203252035</v>
      </c>
      <c r="L2216" s="50">
        <v>40.650406504065039</v>
      </c>
      <c r="M2216" s="50">
        <f t="shared" si="161"/>
        <v>36.585365853658537</v>
      </c>
      <c r="N2216" s="51">
        <f t="shared" si="158"/>
        <v>3.398894996577313</v>
      </c>
    </row>
    <row r="2217" spans="1:14" x14ac:dyDescent="0.2">
      <c r="A2217" s="3" t="s">
        <v>198</v>
      </c>
      <c r="B2217" s="3" t="s">
        <v>244</v>
      </c>
      <c r="C2217" s="41" t="str">
        <f ca="1">TRIM(Table1[[#This Row],[Location]])</f>
        <v>Plaza Crystal Ville, Cyberjaya</v>
      </c>
      <c r="D2217" s="3" t="s">
        <v>531</v>
      </c>
      <c r="E2217" s="3" t="s">
        <v>4</v>
      </c>
      <c r="F2217" s="8" t="s">
        <v>47</v>
      </c>
      <c r="I2217" s="11">
        <v>129</v>
      </c>
      <c r="J2217" s="106">
        <f t="shared" si="159"/>
        <v>1388.5443899999998</v>
      </c>
      <c r="K2217" s="50">
        <v>0</v>
      </c>
      <c r="L2217" s="50">
        <v>0</v>
      </c>
      <c r="M2217" s="50">
        <v>5.3875968992247998</v>
      </c>
      <c r="N2217" s="51">
        <f t="shared" si="158"/>
        <v>0.50052461461225017</v>
      </c>
    </row>
    <row r="2218" spans="1:14" x14ac:dyDescent="0.2">
      <c r="A2218" s="3" t="s">
        <v>198</v>
      </c>
      <c r="B2218" s="3" t="s">
        <v>244</v>
      </c>
      <c r="C2218" s="41" t="str">
        <f ca="1">TRIM(Table1[[#This Row],[Location]])</f>
        <v>Bandar Baru Salak Tinggi</v>
      </c>
      <c r="D2218" s="3" t="s">
        <v>532</v>
      </c>
      <c r="E2218" s="3" t="s">
        <v>4</v>
      </c>
      <c r="F2218" s="8" t="s">
        <v>47</v>
      </c>
      <c r="I2218" s="11">
        <v>121</v>
      </c>
      <c r="J2218" s="106">
        <f t="shared" si="159"/>
        <v>1302.4331099999999</v>
      </c>
      <c r="K2218" s="50">
        <v>0</v>
      </c>
      <c r="L2218" s="50">
        <v>0</v>
      </c>
      <c r="M2218" s="50">
        <v>4.1322314495867998</v>
      </c>
      <c r="N2218" s="51">
        <f t="shared" si="158"/>
        <v>0.38389723516446639</v>
      </c>
    </row>
    <row r="2219" spans="1:14" x14ac:dyDescent="0.2">
      <c r="A2219" s="3" t="s">
        <v>198</v>
      </c>
      <c r="B2219" s="3" t="s">
        <v>244</v>
      </c>
      <c r="C2219" s="41" t="str">
        <f ca="1">TRIM(Table1[[#This Row],[Location]])</f>
        <v>Medan 88, Bandar Baru Salak Tinggi</v>
      </c>
      <c r="D2219" s="3" t="s">
        <v>532</v>
      </c>
      <c r="E2219" s="3" t="s">
        <v>4</v>
      </c>
      <c r="F2219" s="8" t="s">
        <v>47</v>
      </c>
      <c r="I2219" s="11">
        <v>130</v>
      </c>
      <c r="J2219" s="106">
        <f t="shared" si="159"/>
        <v>1399.3082999999999</v>
      </c>
      <c r="K2219" s="50">
        <v>10</v>
      </c>
      <c r="L2219" s="50">
        <v>11.538461538461538</v>
      </c>
      <c r="M2219" s="50">
        <f>AVERAGE(K2219,L2219)</f>
        <v>10.76923076923077</v>
      </c>
      <c r="N2219" s="51">
        <f t="shared" si="158"/>
        <v>1.0004952451463476</v>
      </c>
    </row>
    <row r="2220" spans="1:14" x14ac:dyDescent="0.2">
      <c r="A2220" s="3" t="s">
        <v>198</v>
      </c>
      <c r="B2220" s="3" t="s">
        <v>244</v>
      </c>
      <c r="C2220" s="41" t="str">
        <f ca="1">TRIM(Table1[[#This Row],[Location]])</f>
        <v>Medan 120, Bandar Baru Salak Tinggi</v>
      </c>
      <c r="D2220" s="3" t="s">
        <v>532</v>
      </c>
      <c r="E2220" s="3" t="s">
        <v>4</v>
      </c>
      <c r="F2220" s="8" t="s">
        <v>47</v>
      </c>
      <c r="I2220" s="11">
        <v>137</v>
      </c>
      <c r="J2220" s="106">
        <f t="shared" si="159"/>
        <v>1474.6556699999999</v>
      </c>
      <c r="K2220" s="50">
        <v>12.408759124087592</v>
      </c>
      <c r="L2220" s="50">
        <v>13.138686131386862</v>
      </c>
      <c r="M2220" s="50">
        <f>AVERAGE(K2220,L2220)</f>
        <v>12.773722627737227</v>
      </c>
      <c r="N2220" s="51">
        <f t="shared" si="158"/>
        <v>1.1867188126735875</v>
      </c>
    </row>
    <row r="2221" spans="1:14" x14ac:dyDescent="0.2">
      <c r="A2221" s="3" t="s">
        <v>198</v>
      </c>
      <c r="B2221" s="3" t="s">
        <v>244</v>
      </c>
      <c r="C2221" s="41" t="str">
        <f ca="1">TRIM(Table1[[#This Row],[Location]])</f>
        <v>Cosmoplex, Bandar Baru Salak Tinggi</v>
      </c>
      <c r="D2221" s="3" t="s">
        <v>532</v>
      </c>
      <c r="E2221" s="3" t="s">
        <v>4</v>
      </c>
      <c r="F2221" s="8" t="s">
        <v>47</v>
      </c>
      <c r="I2221" s="11">
        <v>117</v>
      </c>
      <c r="J2221" s="106">
        <f t="shared" si="159"/>
        <v>1259.3774699999999</v>
      </c>
      <c r="K2221" s="50">
        <v>9.4017094017094021</v>
      </c>
      <c r="L2221" s="50">
        <v>11.111111111111111</v>
      </c>
      <c r="M2221" s="50">
        <f>AVERAGE(K2221,L2221)</f>
        <v>10.256410256410255</v>
      </c>
      <c r="N2221" s="51">
        <f t="shared" si="158"/>
        <v>0.95285261442509273</v>
      </c>
    </row>
    <row r="2222" spans="1:14" x14ac:dyDescent="0.2">
      <c r="A2222" s="3" t="s">
        <v>198</v>
      </c>
      <c r="B2222" s="3" t="s">
        <v>244</v>
      </c>
      <c r="C2222" s="41" t="str">
        <f ca="1">TRIM(Table1[[#This Row],[Location]])</f>
        <v>Pusat Perniagaan Gemilang, Dengkil</v>
      </c>
      <c r="D2222" s="3" t="s">
        <v>532</v>
      </c>
      <c r="E2222" s="3" t="s">
        <v>4</v>
      </c>
      <c r="F2222" s="8" t="s">
        <v>47</v>
      </c>
      <c r="I2222" s="11">
        <v>145</v>
      </c>
      <c r="J2222" s="106">
        <f t="shared" si="159"/>
        <v>1560.76695</v>
      </c>
      <c r="K2222" s="50">
        <v>20.689655172413794</v>
      </c>
      <c r="L2222" s="50">
        <v>22.068965517241381</v>
      </c>
      <c r="M2222" s="50">
        <f>AVERAGE(K2222,L2222)</f>
        <v>21.379310344827587</v>
      </c>
      <c r="N2222" s="51">
        <f t="shared" si="158"/>
        <v>1.986204846275754</v>
      </c>
    </row>
    <row r="2223" spans="1:14" x14ac:dyDescent="0.2">
      <c r="A2223" s="3" t="s">
        <v>198</v>
      </c>
      <c r="B2223" s="3" t="s">
        <v>244</v>
      </c>
      <c r="C2223" s="41" t="str">
        <f ca="1">TRIM(Table1[[#This Row],[Location]])</f>
        <v>Taman Mas</v>
      </c>
      <c r="D2223" s="3" t="s">
        <v>532</v>
      </c>
      <c r="E2223" s="3" t="s">
        <v>4</v>
      </c>
      <c r="F2223" s="8" t="s">
        <v>47</v>
      </c>
      <c r="I2223" s="11">
        <v>124</v>
      </c>
      <c r="J2223" s="106">
        <f t="shared" si="159"/>
        <v>1334.7248399999999</v>
      </c>
      <c r="K2223" s="50">
        <v>12.096774193548388</v>
      </c>
      <c r="L2223" s="50">
        <v>15.32258064516129</v>
      </c>
      <c r="M2223" s="50">
        <f>AVERAGE(K2223,L2223)</f>
        <v>13.70967741935484</v>
      </c>
      <c r="N2223" s="51">
        <f t="shared" si="158"/>
        <v>1.2736719422657996</v>
      </c>
    </row>
    <row r="2224" spans="1:14" x14ac:dyDescent="0.2">
      <c r="A2224" s="3" t="s">
        <v>198</v>
      </c>
      <c r="B2224" s="3" t="s">
        <v>244</v>
      </c>
      <c r="C2224" s="41" t="str">
        <f ca="1">TRIM(Table1[[#This Row],[Location]])</f>
        <v>Taman Murni</v>
      </c>
      <c r="D2224" s="3" t="s">
        <v>532</v>
      </c>
      <c r="E2224" s="3" t="s">
        <v>4</v>
      </c>
      <c r="F2224" s="8" t="s">
        <v>47</v>
      </c>
      <c r="I2224" s="11">
        <v>124</v>
      </c>
      <c r="J2224" s="106">
        <f t="shared" si="159"/>
        <v>1334.7248399999999</v>
      </c>
      <c r="K2224" s="50">
        <v>0</v>
      </c>
      <c r="L2224" s="50">
        <v>0</v>
      </c>
      <c r="M2224" s="50">
        <v>1.483879677419</v>
      </c>
      <c r="N2224" s="51">
        <f t="shared" si="158"/>
        <v>0.13785706643679335</v>
      </c>
    </row>
    <row r="2225" spans="1:14" x14ac:dyDescent="0.2">
      <c r="A2225" s="3" t="s">
        <v>198</v>
      </c>
      <c r="B2225" s="3" t="s">
        <v>244</v>
      </c>
      <c r="C2225" s="41" t="str">
        <f ca="1">TRIM(Table1[[#This Row],[Location]])</f>
        <v>Taman Putra Perdana</v>
      </c>
      <c r="D2225" s="3" t="s">
        <v>532</v>
      </c>
      <c r="E2225" s="3" t="s">
        <v>4</v>
      </c>
      <c r="F2225" s="8" t="s">
        <v>47</v>
      </c>
      <c r="I2225" s="11">
        <v>187</v>
      </c>
      <c r="J2225" s="106">
        <f t="shared" si="159"/>
        <v>2012.8511699999999</v>
      </c>
      <c r="K2225" s="50">
        <v>13.368983957219251</v>
      </c>
      <c r="L2225" s="50">
        <v>14.705882352941176</v>
      </c>
      <c r="M2225" s="50">
        <f>AVERAGE(K2225,L2225)</f>
        <v>14.037433155080214</v>
      </c>
      <c r="N2225" s="51">
        <f t="shared" si="158"/>
        <v>1.304121475959477</v>
      </c>
    </row>
    <row r="2226" spans="1:14" x14ac:dyDescent="0.2">
      <c r="A2226" s="3" t="s">
        <v>198</v>
      </c>
      <c r="B2226" s="3" t="s">
        <v>244</v>
      </c>
      <c r="C2226" s="41" t="str">
        <f ca="1">TRIM(Table1[[#This Row],[Location]])</f>
        <v>Airport City Business Centre, Kota Warisan</v>
      </c>
      <c r="D2226" s="3" t="s">
        <v>533</v>
      </c>
      <c r="E2226" s="3" t="s">
        <v>4</v>
      </c>
      <c r="F2226" s="8" t="s">
        <v>47</v>
      </c>
      <c r="I2226" s="11">
        <v>111</v>
      </c>
      <c r="J2226" s="106">
        <f t="shared" si="159"/>
        <v>1194.7940099999998</v>
      </c>
      <c r="K2226" s="50">
        <v>0</v>
      </c>
      <c r="L2226" s="50">
        <v>0</v>
      </c>
      <c r="M2226" s="50">
        <v>16.216216216216218</v>
      </c>
      <c r="N2226" s="51">
        <f t="shared" si="158"/>
        <v>1.5065372417261604</v>
      </c>
    </row>
    <row r="2227" spans="1:14" x14ac:dyDescent="0.2">
      <c r="A2227" s="3" t="s">
        <v>198</v>
      </c>
      <c r="B2227" s="3" t="s">
        <v>244</v>
      </c>
      <c r="C2227" s="41" t="str">
        <f ca="1">TRIM(Table1[[#This Row],[Location]])</f>
        <v>Taman Dengkil Jaya</v>
      </c>
      <c r="D2227" s="3" t="s">
        <v>533</v>
      </c>
      <c r="E2227" s="3" t="s">
        <v>4</v>
      </c>
      <c r="F2227" s="8" t="s">
        <v>47</v>
      </c>
      <c r="I2227" s="11">
        <v>187</v>
      </c>
      <c r="J2227" s="106">
        <f t="shared" si="159"/>
        <v>2012.8511699999999</v>
      </c>
      <c r="K2227" s="50">
        <v>0</v>
      </c>
      <c r="L2227" s="50">
        <v>0</v>
      </c>
      <c r="M2227" s="50">
        <v>16.427874866309999</v>
      </c>
      <c r="N2227" s="51">
        <f t="shared" si="158"/>
        <v>1.526200992791646</v>
      </c>
    </row>
    <row r="2228" spans="1:14" x14ac:dyDescent="0.2">
      <c r="A2228" s="3" t="s">
        <v>198</v>
      </c>
      <c r="B2228" s="3" t="s">
        <v>244</v>
      </c>
      <c r="C2228" s="41" t="str">
        <f ca="1">TRIM(Table1[[#This Row],[Location]])</f>
        <v>Pusat Perniagaan Gemilang, Kota Warisan</v>
      </c>
      <c r="D2228" s="3" t="s">
        <v>533</v>
      </c>
      <c r="E2228" s="3" t="s">
        <v>4</v>
      </c>
      <c r="F2228" s="8" t="s">
        <v>47</v>
      </c>
      <c r="I2228" s="11">
        <v>145</v>
      </c>
      <c r="J2228" s="106">
        <f t="shared" si="159"/>
        <v>1560.76695</v>
      </c>
      <c r="K2228" s="50">
        <v>0</v>
      </c>
      <c r="L2228" s="50">
        <v>0</v>
      </c>
      <c r="M2228" s="50">
        <v>2.6896551724137998</v>
      </c>
      <c r="N2228" s="51">
        <f t="shared" si="158"/>
        <v>0.24987738388630515</v>
      </c>
    </row>
    <row r="2229" spans="1:14" x14ac:dyDescent="0.2">
      <c r="A2229" s="3" t="s">
        <v>198</v>
      </c>
      <c r="B2229" s="3" t="s">
        <v>244</v>
      </c>
      <c r="C2229" s="41" t="str">
        <f ca="1">TRIM(Table1[[#This Row],[Location]])</f>
        <v>Conezion, Sepang</v>
      </c>
      <c r="D2229" s="3" t="s">
        <v>533</v>
      </c>
      <c r="E2229" s="3" t="s">
        <v>4</v>
      </c>
      <c r="F2229" s="8" t="s">
        <v>47</v>
      </c>
      <c r="I2229" s="11">
        <v>133</v>
      </c>
      <c r="J2229" s="106">
        <f t="shared" si="159"/>
        <v>1431.6000299999998</v>
      </c>
      <c r="K2229" s="50">
        <v>26.315789473684209</v>
      </c>
      <c r="L2229" s="50">
        <v>42.857142857142854</v>
      </c>
      <c r="M2229" s="50">
        <f t="shared" ref="M2229:M2245" si="162">AVERAGE(K2229,L2229)</f>
        <v>34.586466165413533</v>
      </c>
      <c r="N2229" s="51">
        <f t="shared" si="158"/>
        <v>3.2131909591703316</v>
      </c>
    </row>
    <row r="2230" spans="1:14" x14ac:dyDescent="0.2">
      <c r="A2230" s="3" t="s">
        <v>198</v>
      </c>
      <c r="B2230" s="3" t="s">
        <v>244</v>
      </c>
      <c r="C2230" s="41" t="str">
        <f ca="1">TRIM(Table1[[#This Row],[Location]])</f>
        <v>Conezion, Sepang</v>
      </c>
      <c r="D2230" s="3" t="s">
        <v>533</v>
      </c>
      <c r="E2230" s="3" t="s">
        <v>4</v>
      </c>
      <c r="F2230" s="8" t="s">
        <v>47</v>
      </c>
      <c r="I2230" s="11">
        <v>186</v>
      </c>
      <c r="J2230" s="106">
        <f t="shared" si="159"/>
        <v>2002.0872599999998</v>
      </c>
      <c r="K2230" s="50">
        <v>24.193548387096776</v>
      </c>
      <c r="L2230" s="50">
        <v>48.387096774193552</v>
      </c>
      <c r="M2230" s="50">
        <f t="shared" si="162"/>
        <v>36.290322580645167</v>
      </c>
      <c r="N2230" s="51">
        <f t="shared" si="158"/>
        <v>3.3714845530565287</v>
      </c>
    </row>
    <row r="2231" spans="1:14" x14ac:dyDescent="0.2">
      <c r="A2231" s="3" t="s">
        <v>198</v>
      </c>
      <c r="B2231" s="3" t="s">
        <v>244</v>
      </c>
      <c r="C2231" s="73" t="str">
        <f ca="1">TRIM(Table1[[#This Row],[Location]])</f>
        <v>IOI City Mall</v>
      </c>
      <c r="E2231" s="3" t="s">
        <v>5</v>
      </c>
      <c r="F2231" s="32" t="s">
        <v>159</v>
      </c>
      <c r="G2231" s="77"/>
      <c r="H2231" s="31"/>
      <c r="I2231" s="9">
        <v>46.5</v>
      </c>
      <c r="J2231" s="106">
        <f t="shared" si="159"/>
        <v>500.52181499999995</v>
      </c>
      <c r="K2231" s="50">
        <v>279.86</v>
      </c>
      <c r="L2231" s="50">
        <v>398.26</v>
      </c>
      <c r="M2231" s="50">
        <f t="shared" si="162"/>
        <v>339.06</v>
      </c>
      <c r="N2231" s="51">
        <f t="shared" si="158"/>
        <v>31.499735226079768</v>
      </c>
    </row>
    <row r="2232" spans="1:14" x14ac:dyDescent="0.2">
      <c r="A2232" s="3" t="s">
        <v>198</v>
      </c>
      <c r="B2232" s="3" t="s">
        <v>244</v>
      </c>
      <c r="C2232" s="73" t="str">
        <f ca="1">TRIM(Table1[[#This Row],[Location]])</f>
        <v>IOI City Mall</v>
      </c>
      <c r="E2232" s="3" t="s">
        <v>5</v>
      </c>
      <c r="F2232" s="32" t="s">
        <v>159</v>
      </c>
      <c r="G2232" s="77"/>
      <c r="H2232" s="31"/>
      <c r="I2232" s="9">
        <v>115.5</v>
      </c>
      <c r="J2232" s="106">
        <f t="shared" si="159"/>
        <v>1243.2316049999999</v>
      </c>
      <c r="K2232" s="50">
        <v>182.99</v>
      </c>
      <c r="L2232" s="50">
        <v>236.81</v>
      </c>
      <c r="M2232" s="50">
        <f t="shared" si="162"/>
        <v>209.9</v>
      </c>
      <c r="N2232" s="51">
        <f t="shared" si="158"/>
        <v>19.500366967363131</v>
      </c>
    </row>
    <row r="2233" spans="1:14" x14ac:dyDescent="0.2">
      <c r="A2233" s="3" t="s">
        <v>198</v>
      </c>
      <c r="B2233" s="3" t="s">
        <v>244</v>
      </c>
      <c r="C2233" s="73" t="str">
        <f ca="1">TRIM(Table1[[#This Row],[Location]])</f>
        <v>IOI City Mall</v>
      </c>
      <c r="E2233" s="3" t="s">
        <v>5</v>
      </c>
      <c r="F2233" s="32" t="s">
        <v>159</v>
      </c>
      <c r="G2233" s="77"/>
      <c r="H2233" s="31"/>
      <c r="I2233" s="9">
        <v>60</v>
      </c>
      <c r="J2233" s="106">
        <f t="shared" si="159"/>
        <v>645.83459999999991</v>
      </c>
      <c r="K2233" s="50">
        <v>376.74</v>
      </c>
      <c r="L2233" s="50">
        <v>473.61</v>
      </c>
      <c r="M2233" s="50">
        <f t="shared" si="162"/>
        <v>425.17500000000001</v>
      </c>
      <c r="N2233" s="51">
        <f t="shared" si="158"/>
        <v>39.500088257973417</v>
      </c>
    </row>
    <row r="2234" spans="1:14" x14ac:dyDescent="0.2">
      <c r="A2234" s="3" t="s">
        <v>198</v>
      </c>
      <c r="B2234" s="3" t="s">
        <v>244</v>
      </c>
      <c r="C2234" s="73" t="str">
        <f ca="1">TRIM(Table1[[#This Row],[Location]])</f>
        <v>IOI City Mall</v>
      </c>
      <c r="E2234" s="3" t="s">
        <v>5</v>
      </c>
      <c r="F2234" s="32" t="s">
        <v>159</v>
      </c>
      <c r="G2234" s="77"/>
      <c r="H2234" s="31"/>
      <c r="I2234" s="9">
        <v>202.5</v>
      </c>
      <c r="J2234" s="106">
        <f t="shared" si="159"/>
        <v>2179.6917749999998</v>
      </c>
      <c r="K2234" s="50">
        <v>269.10000000000002</v>
      </c>
      <c r="L2234" s="50">
        <v>437.93</v>
      </c>
      <c r="M2234" s="50">
        <f t="shared" si="162"/>
        <v>353.51499999999999</v>
      </c>
      <c r="N2234" s="51">
        <f t="shared" si="158"/>
        <v>32.842649968877453</v>
      </c>
    </row>
    <row r="2235" spans="1:14" x14ac:dyDescent="0.2">
      <c r="A2235" s="3" t="s">
        <v>198</v>
      </c>
      <c r="B2235" s="3" t="s">
        <v>244</v>
      </c>
      <c r="C2235" s="73" t="str">
        <f ca="1">TRIM(Table1[[#This Row],[Location]])</f>
        <v>IOI City Mall</v>
      </c>
      <c r="E2235" s="3" t="s">
        <v>5</v>
      </c>
      <c r="F2235" s="32" t="s">
        <v>159</v>
      </c>
      <c r="G2235" s="77"/>
      <c r="H2235" s="31"/>
      <c r="I2235" s="9">
        <v>23</v>
      </c>
      <c r="J2235" s="106">
        <f t="shared" si="159"/>
        <v>247.56992999999997</v>
      </c>
      <c r="K2235" s="50">
        <v>340.14</v>
      </c>
      <c r="L2235" s="50">
        <v>389.51</v>
      </c>
      <c r="M2235" s="50">
        <f t="shared" si="162"/>
        <v>364.82499999999999</v>
      </c>
      <c r="N2235" s="51">
        <f t="shared" si="158"/>
        <v>33.893384368119364</v>
      </c>
    </row>
    <row r="2236" spans="1:14" x14ac:dyDescent="0.2">
      <c r="A2236" s="3" t="s">
        <v>198</v>
      </c>
      <c r="B2236" s="3" t="s">
        <v>244</v>
      </c>
      <c r="C2236" s="73" t="str">
        <f ca="1">TRIM(Table1[[#This Row],[Location]])</f>
        <v>IOI City Mall</v>
      </c>
      <c r="E2236" s="3" t="s">
        <v>5</v>
      </c>
      <c r="F2236" s="32" t="s">
        <v>159</v>
      </c>
      <c r="G2236" s="77"/>
      <c r="H2236" s="31"/>
      <c r="I2236" s="9">
        <v>276.5</v>
      </c>
      <c r="J2236" s="106">
        <f t="shared" si="159"/>
        <v>2976.2211149999998</v>
      </c>
      <c r="K2236" s="50">
        <v>153.91999999999999</v>
      </c>
      <c r="L2236" s="50">
        <v>215.28</v>
      </c>
      <c r="M2236" s="50">
        <f t="shared" si="162"/>
        <v>184.6</v>
      </c>
      <c r="N2236" s="51">
        <f t="shared" si="158"/>
        <v>17.149917780730032</v>
      </c>
    </row>
    <row r="2237" spans="1:14" x14ac:dyDescent="0.2">
      <c r="A2237" s="3" t="s">
        <v>198</v>
      </c>
      <c r="B2237" s="3" t="s">
        <v>244</v>
      </c>
      <c r="C2237" s="73" t="str">
        <f ca="1">TRIM(Table1[[#This Row],[Location]])</f>
        <v>IOI City Mall</v>
      </c>
      <c r="E2237" s="3" t="s">
        <v>5</v>
      </c>
      <c r="F2237" s="44" t="s">
        <v>47</v>
      </c>
      <c r="G2237" s="77"/>
      <c r="H2237" s="31"/>
      <c r="I2237" s="9">
        <v>126</v>
      </c>
      <c r="J2237" s="106">
        <f t="shared" si="159"/>
        <v>1356.2526599999999</v>
      </c>
      <c r="K2237" s="50">
        <v>118.4</v>
      </c>
      <c r="L2237" s="50">
        <v>279.86</v>
      </c>
      <c r="M2237" s="50">
        <f t="shared" si="162"/>
        <v>199.13</v>
      </c>
      <c r="N2237" s="51">
        <f t="shared" si="158"/>
        <v>18.499800258270703</v>
      </c>
    </row>
    <row r="2238" spans="1:14" x14ac:dyDescent="0.2">
      <c r="A2238" s="3" t="s">
        <v>198</v>
      </c>
      <c r="B2238" s="3" t="s">
        <v>244</v>
      </c>
      <c r="C2238" s="73" t="str">
        <f ca="1">TRIM(Table1[[#This Row],[Location]])</f>
        <v>IOI City Mall</v>
      </c>
      <c r="E2238" s="3" t="s">
        <v>5</v>
      </c>
      <c r="F2238" s="44" t="s">
        <v>47</v>
      </c>
      <c r="G2238" s="77"/>
      <c r="H2238" s="31"/>
      <c r="I2238" s="9">
        <v>390</v>
      </c>
      <c r="J2238" s="106">
        <f t="shared" si="159"/>
        <v>4197.9249</v>
      </c>
      <c r="K2238" s="50">
        <v>86.11</v>
      </c>
      <c r="L2238" s="50">
        <v>124.86</v>
      </c>
      <c r="M2238" s="50">
        <f t="shared" si="162"/>
        <v>105.485</v>
      </c>
      <c r="N2238" s="51">
        <f t="shared" ref="N2238:N2301" si="163">M2238/10.7639</f>
        <v>9.7998866581815136</v>
      </c>
    </row>
    <row r="2239" spans="1:14" x14ac:dyDescent="0.2">
      <c r="A2239" s="3" t="s">
        <v>198</v>
      </c>
      <c r="B2239" s="3" t="s">
        <v>244</v>
      </c>
      <c r="C2239" s="73" t="str">
        <f ca="1">TRIM(Table1[[#This Row],[Location]])</f>
        <v>IOI City Mall</v>
      </c>
      <c r="E2239" s="3" t="s">
        <v>5</v>
      </c>
      <c r="F2239" s="44" t="s">
        <v>47</v>
      </c>
      <c r="G2239" s="77"/>
      <c r="H2239" s="31"/>
      <c r="I2239" s="9">
        <v>1516</v>
      </c>
      <c r="J2239" s="106">
        <f t="shared" ref="J2239:J2302" si="164">I2239*10.76391</f>
        <v>16318.087559999998</v>
      </c>
      <c r="K2239" s="50">
        <v>44.35</v>
      </c>
      <c r="L2239" s="50">
        <v>101.29</v>
      </c>
      <c r="M2239" s="50">
        <f t="shared" si="162"/>
        <v>72.820000000000007</v>
      </c>
      <c r="N2239" s="51">
        <f t="shared" si="163"/>
        <v>6.765205919787439</v>
      </c>
    </row>
    <row r="2240" spans="1:14" x14ac:dyDescent="0.2">
      <c r="A2240" s="3" t="s">
        <v>198</v>
      </c>
      <c r="B2240" s="3" t="s">
        <v>244</v>
      </c>
      <c r="C2240" s="73" t="str">
        <f ca="1">TRIM(Table1[[#This Row],[Location]])</f>
        <v>IOI City Mall</v>
      </c>
      <c r="E2240" s="3" t="s">
        <v>5</v>
      </c>
      <c r="F2240" s="44" t="s">
        <v>47</v>
      </c>
      <c r="G2240" s="77"/>
      <c r="H2240" s="31"/>
      <c r="I2240" s="9">
        <v>74</v>
      </c>
      <c r="J2240" s="106">
        <f t="shared" si="164"/>
        <v>796.52933999999993</v>
      </c>
      <c r="K2240" s="50">
        <v>269.10000000000002</v>
      </c>
      <c r="L2240" s="50">
        <v>355.21</v>
      </c>
      <c r="M2240" s="50">
        <f t="shared" si="162"/>
        <v>312.15499999999997</v>
      </c>
      <c r="N2240" s="51">
        <f t="shared" si="163"/>
        <v>29.000176515946819</v>
      </c>
    </row>
    <row r="2241" spans="1:14" x14ac:dyDescent="0.2">
      <c r="A2241" s="3" t="s">
        <v>198</v>
      </c>
      <c r="B2241" s="3" t="s">
        <v>244</v>
      </c>
      <c r="C2241" s="73" t="str">
        <f ca="1">TRIM(Table1[[#This Row],[Location]])</f>
        <v>IOI City Mall</v>
      </c>
      <c r="E2241" s="3" t="s">
        <v>5</v>
      </c>
      <c r="F2241" s="44" t="s">
        <v>47</v>
      </c>
      <c r="G2241" s="77"/>
      <c r="H2241" s="31"/>
      <c r="I2241" s="9">
        <v>180.5</v>
      </c>
      <c r="J2241" s="106">
        <f t="shared" si="164"/>
        <v>1942.8857549999998</v>
      </c>
      <c r="K2241" s="50">
        <v>96.88</v>
      </c>
      <c r="L2241" s="50">
        <v>193.75</v>
      </c>
      <c r="M2241" s="50">
        <f t="shared" si="162"/>
        <v>145.315</v>
      </c>
      <c r="N2241" s="51">
        <f t="shared" si="163"/>
        <v>13.500218322355281</v>
      </c>
    </row>
    <row r="2242" spans="1:14" x14ac:dyDescent="0.2">
      <c r="A2242" s="3" t="s">
        <v>198</v>
      </c>
      <c r="B2242" s="3" t="s">
        <v>244</v>
      </c>
      <c r="C2242" s="73" t="str">
        <f ca="1">TRIM(Table1[[#This Row],[Location]])</f>
        <v>IOI City Mall</v>
      </c>
      <c r="E2242" s="3" t="s">
        <v>5</v>
      </c>
      <c r="F2242" s="44" t="s">
        <v>47</v>
      </c>
      <c r="G2242" s="77"/>
      <c r="H2242" s="31"/>
      <c r="I2242" s="9">
        <v>71</v>
      </c>
      <c r="J2242" s="106">
        <f t="shared" si="164"/>
        <v>764.2376099999999</v>
      </c>
      <c r="K2242" s="50">
        <v>215.28</v>
      </c>
      <c r="L2242" s="50">
        <v>290.63</v>
      </c>
      <c r="M2242" s="50">
        <f t="shared" si="162"/>
        <v>252.95499999999998</v>
      </c>
      <c r="N2242" s="51">
        <f t="shared" si="163"/>
        <v>23.500311225485188</v>
      </c>
    </row>
    <row r="2243" spans="1:14" x14ac:dyDescent="0.2">
      <c r="A2243" s="3" t="s">
        <v>198</v>
      </c>
      <c r="B2243" s="3" t="s">
        <v>244</v>
      </c>
      <c r="C2243" s="73" t="str">
        <f ca="1">TRIM(Table1[[#This Row],[Location]])</f>
        <v>IOI City Mall</v>
      </c>
      <c r="E2243" s="3" t="s">
        <v>5</v>
      </c>
      <c r="F2243" s="44" t="s">
        <v>47</v>
      </c>
      <c r="G2243" s="77"/>
      <c r="H2243" s="31"/>
      <c r="I2243" s="9">
        <v>167.5</v>
      </c>
      <c r="J2243" s="106">
        <f t="shared" si="164"/>
        <v>1802.9549249999998</v>
      </c>
      <c r="K2243" s="50">
        <v>172.22</v>
      </c>
      <c r="L2243" s="50">
        <v>215.28</v>
      </c>
      <c r="M2243" s="50">
        <f t="shared" si="162"/>
        <v>193.75</v>
      </c>
      <c r="N2243" s="51">
        <f t="shared" si="163"/>
        <v>17.99998141937402</v>
      </c>
    </row>
    <row r="2244" spans="1:14" x14ac:dyDescent="0.2">
      <c r="A2244" s="3" t="s">
        <v>198</v>
      </c>
      <c r="B2244" s="3" t="s">
        <v>244</v>
      </c>
      <c r="C2244" s="73" t="str">
        <f ca="1">TRIM(Table1[[#This Row],[Location]])</f>
        <v>IOI City Mall</v>
      </c>
      <c r="E2244" s="3" t="s">
        <v>5</v>
      </c>
      <c r="F2244" s="31" t="s">
        <v>245</v>
      </c>
      <c r="G2244" s="77"/>
      <c r="H2244" s="31"/>
      <c r="I2244" s="9">
        <v>68.5</v>
      </c>
      <c r="J2244" s="106">
        <f t="shared" si="164"/>
        <v>737.32783499999994</v>
      </c>
      <c r="K2244" s="50">
        <v>145.31</v>
      </c>
      <c r="L2244" s="50">
        <v>215.28</v>
      </c>
      <c r="M2244" s="50">
        <f t="shared" si="162"/>
        <v>180.29500000000002</v>
      </c>
      <c r="N2244" s="51">
        <f t="shared" si="163"/>
        <v>16.749969806482781</v>
      </c>
    </row>
    <row r="2245" spans="1:14" x14ac:dyDescent="0.2">
      <c r="A2245" s="3" t="s">
        <v>198</v>
      </c>
      <c r="B2245" s="3" t="s">
        <v>244</v>
      </c>
      <c r="C2245" s="73" t="str">
        <f ca="1">TRIM(Table1[[#This Row],[Location]])</f>
        <v>IOI City Mall</v>
      </c>
      <c r="E2245" s="3" t="s">
        <v>5</v>
      </c>
      <c r="F2245" s="31" t="str">
        <f>F2244</f>
        <v>L1 (east wing)</v>
      </c>
      <c r="G2245" s="77"/>
      <c r="H2245" s="31"/>
      <c r="I2245" s="9">
        <v>188</v>
      </c>
      <c r="J2245" s="106">
        <f t="shared" si="164"/>
        <v>2023.6150799999998</v>
      </c>
      <c r="K2245" s="50">
        <v>80.73</v>
      </c>
      <c r="L2245" s="50">
        <v>129.16999999999999</v>
      </c>
      <c r="M2245" s="50">
        <f t="shared" si="162"/>
        <v>104.94999999999999</v>
      </c>
      <c r="N2245" s="51">
        <f t="shared" si="163"/>
        <v>9.750183483681564</v>
      </c>
    </row>
    <row r="2246" spans="1:14" x14ac:dyDescent="0.2">
      <c r="A2246" s="3" t="s">
        <v>198</v>
      </c>
      <c r="B2246" s="3" t="s">
        <v>244</v>
      </c>
      <c r="C2246" s="73" t="str">
        <f ca="1">TRIM(Table1[[#This Row],[Location]])</f>
        <v>IOI City Mall</v>
      </c>
      <c r="E2246" s="3" t="s">
        <v>5</v>
      </c>
      <c r="F2246" s="31" t="str">
        <f>F2245</f>
        <v>L1 (east wing)</v>
      </c>
      <c r="G2246" s="77"/>
      <c r="H2246" s="31"/>
      <c r="I2246" s="9">
        <v>678</v>
      </c>
      <c r="J2246" s="106">
        <f t="shared" si="164"/>
        <v>7297.9309799999992</v>
      </c>
      <c r="K2246" s="50">
        <v>0</v>
      </c>
      <c r="L2246" s="50">
        <v>0</v>
      </c>
      <c r="M2246" s="50">
        <v>28.52</v>
      </c>
      <c r="N2246" s="51">
        <f t="shared" si="163"/>
        <v>2.6495972649318555</v>
      </c>
    </row>
    <row r="2247" spans="1:14" x14ac:dyDescent="0.2">
      <c r="A2247" s="3" t="s">
        <v>198</v>
      </c>
      <c r="B2247" s="3" t="s">
        <v>244</v>
      </c>
      <c r="C2247" s="73" t="str">
        <f ca="1">TRIM(Table1[[#This Row],[Location]])</f>
        <v>IOI City Mall</v>
      </c>
      <c r="E2247" s="3" t="s">
        <v>5</v>
      </c>
      <c r="F2247" s="31" t="s">
        <v>246</v>
      </c>
      <c r="G2247" s="77"/>
      <c r="H2247" s="31"/>
      <c r="I2247" s="9">
        <v>74.5</v>
      </c>
      <c r="J2247" s="106">
        <f t="shared" si="164"/>
        <v>801.911295</v>
      </c>
      <c r="K2247" s="50">
        <v>236.81</v>
      </c>
      <c r="L2247" s="50">
        <v>462.85</v>
      </c>
      <c r="M2247" s="50">
        <f t="shared" ref="M2247:M2259" si="165">AVERAGE(K2247,L2247)</f>
        <v>349.83000000000004</v>
      </c>
      <c r="N2247" s="51">
        <f t="shared" si="163"/>
        <v>32.500301935172203</v>
      </c>
    </row>
    <row r="2248" spans="1:14" x14ac:dyDescent="0.2">
      <c r="A2248" s="3" t="s">
        <v>198</v>
      </c>
      <c r="B2248" s="3" t="s">
        <v>244</v>
      </c>
      <c r="C2248" s="73" t="str">
        <f ca="1">TRIM(Table1[[#This Row],[Location]])</f>
        <v>IOI City Mall</v>
      </c>
      <c r="E2248" s="3" t="s">
        <v>5</v>
      </c>
      <c r="F2248" s="31" t="str">
        <f>F2247</f>
        <v>L1 (centre court)</v>
      </c>
      <c r="G2248" s="77"/>
      <c r="H2248" s="31"/>
      <c r="I2248" s="9">
        <v>128</v>
      </c>
      <c r="J2248" s="106">
        <f t="shared" si="164"/>
        <v>1377.7804799999999</v>
      </c>
      <c r="K2248" s="50">
        <v>166.84</v>
      </c>
      <c r="L2248" s="50">
        <v>215.28</v>
      </c>
      <c r="M2248" s="50">
        <f t="shared" si="165"/>
        <v>191.06</v>
      </c>
      <c r="N2248" s="51">
        <f t="shared" si="163"/>
        <v>17.750071999925677</v>
      </c>
    </row>
    <row r="2249" spans="1:14" x14ac:dyDescent="0.2">
      <c r="A2249" s="3" t="s">
        <v>198</v>
      </c>
      <c r="B2249" s="3" t="s">
        <v>244</v>
      </c>
      <c r="C2249" s="73" t="str">
        <f ca="1">TRIM(Table1[[#This Row],[Location]])</f>
        <v>IOI City Mall</v>
      </c>
      <c r="E2249" s="3" t="s">
        <v>5</v>
      </c>
      <c r="F2249" s="31" t="str">
        <f>F2248</f>
        <v>L1 (centre court)</v>
      </c>
      <c r="G2249" s="77"/>
      <c r="H2249" s="31"/>
      <c r="I2249" s="9">
        <v>721.5</v>
      </c>
      <c r="J2249" s="106">
        <f t="shared" si="164"/>
        <v>7766.1610649999993</v>
      </c>
      <c r="K2249" s="50">
        <v>29.92</v>
      </c>
      <c r="L2249" s="50">
        <v>76.959999999999994</v>
      </c>
      <c r="M2249" s="50">
        <f t="shared" si="165"/>
        <v>53.44</v>
      </c>
      <c r="N2249" s="51">
        <f t="shared" si="163"/>
        <v>4.9647432622005034</v>
      </c>
    </row>
    <row r="2250" spans="1:14" x14ac:dyDescent="0.2">
      <c r="A2250" s="3" t="s">
        <v>198</v>
      </c>
      <c r="B2250" s="3" t="s">
        <v>244</v>
      </c>
      <c r="C2250" s="73" t="str">
        <f ca="1">TRIM(Table1[[#This Row],[Location]])</f>
        <v>IOI City Mall</v>
      </c>
      <c r="E2250" s="3" t="s">
        <v>5</v>
      </c>
      <c r="F2250" s="31" t="s">
        <v>247</v>
      </c>
      <c r="G2250" s="77"/>
      <c r="H2250" s="31"/>
      <c r="I2250" s="9">
        <v>70.5</v>
      </c>
      <c r="J2250" s="106">
        <f t="shared" si="164"/>
        <v>758.85565499999996</v>
      </c>
      <c r="K2250" s="50">
        <v>53.82</v>
      </c>
      <c r="L2250" s="50">
        <v>172.22</v>
      </c>
      <c r="M2250" s="50">
        <f t="shared" si="165"/>
        <v>113.02</v>
      </c>
      <c r="N2250" s="51">
        <f t="shared" si="163"/>
        <v>10.499911742026589</v>
      </c>
    </row>
    <row r="2251" spans="1:14" x14ac:dyDescent="0.2">
      <c r="A2251" s="3" t="s">
        <v>198</v>
      </c>
      <c r="B2251" s="3" t="s">
        <v>244</v>
      </c>
      <c r="C2251" s="73" t="str">
        <f ca="1">TRIM(Table1[[#This Row],[Location]])</f>
        <v>IOI City Mall</v>
      </c>
      <c r="E2251" s="3" t="s">
        <v>5</v>
      </c>
      <c r="F2251" s="31" t="str">
        <f>F2250</f>
        <v>L1 (west wing)</v>
      </c>
      <c r="G2251" s="77"/>
      <c r="H2251" s="31"/>
      <c r="I2251" s="9">
        <v>264.5</v>
      </c>
      <c r="J2251" s="106">
        <f t="shared" si="164"/>
        <v>2847.0541949999997</v>
      </c>
      <c r="K2251" s="50">
        <v>53.82</v>
      </c>
      <c r="L2251" s="50">
        <v>96.88</v>
      </c>
      <c r="M2251" s="50">
        <f t="shared" si="165"/>
        <v>75.349999999999994</v>
      </c>
      <c r="N2251" s="51">
        <f t="shared" si="163"/>
        <v>7.0002508384507474</v>
      </c>
    </row>
    <row r="2252" spans="1:14" x14ac:dyDescent="0.2">
      <c r="A2252" s="3" t="s">
        <v>198</v>
      </c>
      <c r="B2252" s="3" t="s">
        <v>244</v>
      </c>
      <c r="C2252" s="73" t="str">
        <f ca="1">TRIM(Table1[[#This Row],[Location]])</f>
        <v>IOI City Mall</v>
      </c>
      <c r="E2252" s="3" t="s">
        <v>5</v>
      </c>
      <c r="F2252" s="31" t="s">
        <v>248</v>
      </c>
      <c r="G2252" s="77"/>
      <c r="H2252" s="31"/>
      <c r="I2252" s="9">
        <v>78.5</v>
      </c>
      <c r="J2252" s="106">
        <f t="shared" si="164"/>
        <v>844.96693499999992</v>
      </c>
      <c r="K2252" s="50">
        <v>193.75</v>
      </c>
      <c r="L2252" s="50">
        <v>249.63</v>
      </c>
      <c r="M2252" s="50">
        <f t="shared" si="165"/>
        <v>221.69</v>
      </c>
      <c r="N2252" s="51">
        <f t="shared" si="163"/>
        <v>20.595694868960138</v>
      </c>
    </row>
    <row r="2253" spans="1:14" x14ac:dyDescent="0.2">
      <c r="A2253" s="3" t="s">
        <v>198</v>
      </c>
      <c r="B2253" s="3" t="s">
        <v>244</v>
      </c>
      <c r="C2253" s="73" t="str">
        <f ca="1">TRIM(Table1[[#This Row],[Location]])</f>
        <v>IOI City Mall</v>
      </c>
      <c r="E2253" s="3" t="s">
        <v>5</v>
      </c>
      <c r="F2253" s="31" t="str">
        <f>F2252</f>
        <v>L2 (east wing)</v>
      </c>
      <c r="G2253" s="77"/>
      <c r="H2253" s="31"/>
      <c r="I2253" s="9">
        <v>201.5</v>
      </c>
      <c r="J2253" s="106">
        <f t="shared" si="164"/>
        <v>2168.9278649999997</v>
      </c>
      <c r="K2253" s="50">
        <v>64.58</v>
      </c>
      <c r="L2253" s="50">
        <v>134.55000000000001</v>
      </c>
      <c r="M2253" s="50">
        <f t="shared" si="165"/>
        <v>99.564999999999998</v>
      </c>
      <c r="N2253" s="51">
        <f t="shared" si="163"/>
        <v>9.2499001291353515</v>
      </c>
    </row>
    <row r="2254" spans="1:14" x14ac:dyDescent="0.2">
      <c r="A2254" s="3" t="s">
        <v>198</v>
      </c>
      <c r="B2254" s="3" t="s">
        <v>244</v>
      </c>
      <c r="C2254" s="73" t="str">
        <f ca="1">TRIM(Table1[[#This Row],[Location]])</f>
        <v>IOI City Mall</v>
      </c>
      <c r="E2254" s="3" t="s">
        <v>5</v>
      </c>
      <c r="F2254" s="31" t="str">
        <f>F2253</f>
        <v>L2 (east wing)</v>
      </c>
      <c r="G2254" s="77"/>
      <c r="H2254" s="31"/>
      <c r="I2254" s="9">
        <v>430.5</v>
      </c>
      <c r="J2254" s="106">
        <f t="shared" si="164"/>
        <v>4633.8632549999993</v>
      </c>
      <c r="K2254" s="50">
        <v>30.14</v>
      </c>
      <c r="L2254" s="50">
        <v>43.06</v>
      </c>
      <c r="M2254" s="50">
        <f t="shared" si="165"/>
        <v>36.6</v>
      </c>
      <c r="N2254" s="51">
        <f t="shared" si="163"/>
        <v>3.4002545545759437</v>
      </c>
    </row>
    <row r="2255" spans="1:14" x14ac:dyDescent="0.2">
      <c r="A2255" s="3" t="s">
        <v>198</v>
      </c>
      <c r="B2255" s="3" t="s">
        <v>244</v>
      </c>
      <c r="C2255" s="73" t="str">
        <f ca="1">TRIM(Table1[[#This Row],[Location]])</f>
        <v>IOI City Mall</v>
      </c>
      <c r="E2255" s="3" t="s">
        <v>5</v>
      </c>
      <c r="F2255" s="31" t="s">
        <v>249</v>
      </c>
      <c r="G2255" s="77"/>
      <c r="H2255" s="31"/>
      <c r="I2255" s="9">
        <v>67</v>
      </c>
      <c r="J2255" s="106">
        <f t="shared" si="164"/>
        <v>721.18196999999998</v>
      </c>
      <c r="K2255" s="50">
        <v>249.63</v>
      </c>
      <c r="L2255" s="50">
        <v>346.47</v>
      </c>
      <c r="M2255" s="50">
        <f t="shared" si="165"/>
        <v>298.05</v>
      </c>
      <c r="N2255" s="51">
        <f t="shared" si="163"/>
        <v>27.689777868616396</v>
      </c>
    </row>
    <row r="2256" spans="1:14" x14ac:dyDescent="0.2">
      <c r="A2256" s="3" t="s">
        <v>198</v>
      </c>
      <c r="B2256" s="3" t="s">
        <v>244</v>
      </c>
      <c r="C2256" s="73" t="str">
        <f ca="1">TRIM(Table1[[#This Row],[Location]])</f>
        <v>IOI City Mall</v>
      </c>
      <c r="E2256" s="3" t="s">
        <v>5</v>
      </c>
      <c r="F2256" s="31" t="str">
        <f>F2255</f>
        <v>L2 (centre court)</v>
      </c>
      <c r="G2256" s="77"/>
      <c r="H2256" s="31"/>
      <c r="I2256" s="9">
        <v>100.5</v>
      </c>
      <c r="J2256" s="106">
        <f t="shared" si="164"/>
        <v>1081.7729549999999</v>
      </c>
      <c r="K2256" s="50">
        <v>193.75</v>
      </c>
      <c r="L2256" s="50">
        <v>236.81</v>
      </c>
      <c r="M2256" s="50">
        <f t="shared" si="165"/>
        <v>215.28</v>
      </c>
      <c r="N2256" s="51">
        <f t="shared" si="163"/>
        <v>20.000185806259815</v>
      </c>
    </row>
    <row r="2257" spans="1:14" x14ac:dyDescent="0.2">
      <c r="A2257" s="3" t="s">
        <v>198</v>
      </c>
      <c r="B2257" s="3" t="s">
        <v>244</v>
      </c>
      <c r="C2257" s="73" t="str">
        <f ca="1">TRIM(Table1[[#This Row],[Location]])</f>
        <v>IOI City Mall</v>
      </c>
      <c r="E2257" s="3" t="s">
        <v>5</v>
      </c>
      <c r="F2257" s="31" t="str">
        <f>F2256</f>
        <v>L2 (centre court)</v>
      </c>
      <c r="G2257" s="77"/>
      <c r="H2257" s="31"/>
      <c r="I2257" s="9">
        <v>245</v>
      </c>
      <c r="J2257" s="106">
        <f t="shared" si="164"/>
        <v>2637.1579499999998</v>
      </c>
      <c r="K2257" s="50">
        <v>102.26</v>
      </c>
      <c r="L2257" s="50">
        <v>123.78</v>
      </c>
      <c r="M2257" s="50">
        <f t="shared" si="165"/>
        <v>113.02000000000001</v>
      </c>
      <c r="N2257" s="51">
        <f t="shared" si="163"/>
        <v>10.49991174202659</v>
      </c>
    </row>
    <row r="2258" spans="1:14" x14ac:dyDescent="0.2">
      <c r="A2258" s="3" t="s">
        <v>198</v>
      </c>
      <c r="B2258" s="3" t="s">
        <v>244</v>
      </c>
      <c r="C2258" s="73" t="str">
        <f ca="1">TRIM(Table1[[#This Row],[Location]])</f>
        <v>IOI City Mall</v>
      </c>
      <c r="E2258" s="3" t="s">
        <v>5</v>
      </c>
      <c r="F2258" s="31" t="s">
        <v>250</v>
      </c>
      <c r="G2258" s="77"/>
      <c r="H2258" s="31"/>
      <c r="I2258" s="9">
        <v>70</v>
      </c>
      <c r="J2258" s="106">
        <f t="shared" si="164"/>
        <v>753.47369999999989</v>
      </c>
      <c r="K2258" s="50">
        <v>172.22</v>
      </c>
      <c r="L2258" s="50">
        <v>238.87</v>
      </c>
      <c r="M2258" s="50">
        <f t="shared" si="165"/>
        <v>205.54500000000002</v>
      </c>
      <c r="N2258" s="51">
        <f t="shared" si="163"/>
        <v>19.095773836620559</v>
      </c>
    </row>
    <row r="2259" spans="1:14" x14ac:dyDescent="0.2">
      <c r="A2259" s="3" t="s">
        <v>198</v>
      </c>
      <c r="B2259" s="3" t="s">
        <v>244</v>
      </c>
      <c r="C2259" s="73" t="str">
        <f ca="1">TRIM(Table1[[#This Row],[Location]])</f>
        <v>IOI City Mall</v>
      </c>
      <c r="E2259" s="3" t="s">
        <v>5</v>
      </c>
      <c r="F2259" s="31" t="str">
        <f>F2258</f>
        <v>L2 (west wing)</v>
      </c>
      <c r="G2259" s="77"/>
      <c r="H2259" s="31"/>
      <c r="I2259" s="9">
        <v>163</v>
      </c>
      <c r="J2259" s="106">
        <f t="shared" si="164"/>
        <v>1754.5173299999999</v>
      </c>
      <c r="K2259" s="50">
        <v>86.11</v>
      </c>
      <c r="L2259" s="50">
        <v>107.64</v>
      </c>
      <c r="M2259" s="50">
        <f t="shared" si="165"/>
        <v>96.875</v>
      </c>
      <c r="N2259" s="51">
        <f t="shared" si="163"/>
        <v>8.99999070968701</v>
      </c>
    </row>
    <row r="2260" spans="1:14" x14ac:dyDescent="0.2">
      <c r="A2260" s="3" t="s">
        <v>198</v>
      </c>
      <c r="B2260" s="3" t="s">
        <v>244</v>
      </c>
      <c r="C2260" s="73" t="str">
        <f ca="1">TRIM(Table1[[#This Row],[Location]])</f>
        <v>D'Pulze Cyberjaya</v>
      </c>
      <c r="E2260" s="3" t="s">
        <v>5</v>
      </c>
      <c r="F2260" s="31" t="s">
        <v>251</v>
      </c>
      <c r="G2260" s="77"/>
      <c r="H2260" s="31"/>
      <c r="I2260" s="9">
        <v>25</v>
      </c>
      <c r="J2260" s="106">
        <f t="shared" si="164"/>
        <v>269.09774999999996</v>
      </c>
      <c r="K2260" s="50">
        <v>0</v>
      </c>
      <c r="L2260" s="50">
        <v>0</v>
      </c>
      <c r="M2260" s="50">
        <v>24.51</v>
      </c>
      <c r="N2260" s="51">
        <f t="shared" si="163"/>
        <v>2.2770557140070053</v>
      </c>
    </row>
    <row r="2261" spans="1:14" x14ac:dyDescent="0.2">
      <c r="A2261" s="3" t="s">
        <v>198</v>
      </c>
      <c r="B2261" s="3" t="s">
        <v>244</v>
      </c>
      <c r="C2261" s="73" t="str">
        <f ca="1">TRIM(Table1[[#This Row],[Location]])</f>
        <v>D'Pulze Cyberjaya</v>
      </c>
      <c r="E2261" s="3" t="s">
        <v>5</v>
      </c>
      <c r="F2261" s="31" t="str">
        <f>F2260</f>
        <v>P1</v>
      </c>
      <c r="G2261" s="77"/>
      <c r="H2261" s="31"/>
      <c r="I2261" s="9">
        <v>211.5</v>
      </c>
      <c r="J2261" s="106">
        <f t="shared" si="164"/>
        <v>2276.566965</v>
      </c>
      <c r="K2261" s="50">
        <v>25.51</v>
      </c>
      <c r="L2261" s="50">
        <v>26.48</v>
      </c>
      <c r="M2261" s="50">
        <f t="shared" ref="M2261:M2286" si="166">AVERAGE(K2261,L2261)</f>
        <v>25.995000000000001</v>
      </c>
      <c r="N2261" s="51">
        <f t="shared" si="163"/>
        <v>2.4150168619180783</v>
      </c>
    </row>
    <row r="2262" spans="1:14" x14ac:dyDescent="0.2">
      <c r="A2262" s="3" t="s">
        <v>198</v>
      </c>
      <c r="B2262" s="3" t="s">
        <v>244</v>
      </c>
      <c r="C2262" s="73" t="str">
        <f ca="1">TRIM(Table1[[#This Row],[Location]])</f>
        <v>D'Pulze Cyberjaya</v>
      </c>
      <c r="E2262" s="3" t="s">
        <v>5</v>
      </c>
      <c r="F2262" s="31" t="s">
        <v>159</v>
      </c>
      <c r="G2262" s="77"/>
      <c r="H2262" s="31"/>
      <c r="I2262" s="9">
        <v>522.5</v>
      </c>
      <c r="J2262" s="106">
        <f t="shared" si="164"/>
        <v>5624.1429749999998</v>
      </c>
      <c r="K2262" s="50">
        <v>52.42</v>
      </c>
      <c r="L2262" s="50">
        <v>134.55000000000001</v>
      </c>
      <c r="M2262" s="50">
        <f t="shared" si="166"/>
        <v>93.485000000000014</v>
      </c>
      <c r="N2262" s="51">
        <f t="shared" si="163"/>
        <v>8.6850490993041571</v>
      </c>
    </row>
    <row r="2263" spans="1:14" x14ac:dyDescent="0.2">
      <c r="A2263" s="3" t="s">
        <v>198</v>
      </c>
      <c r="B2263" s="3" t="s">
        <v>244</v>
      </c>
      <c r="C2263" s="73" t="str">
        <f ca="1">TRIM(Table1[[#This Row],[Location]])</f>
        <v>D'Pulze Cyberjaya</v>
      </c>
      <c r="E2263" s="3" t="s">
        <v>5</v>
      </c>
      <c r="F2263" s="44" t="s">
        <v>47</v>
      </c>
      <c r="G2263" s="77"/>
      <c r="H2263" s="31"/>
      <c r="I2263" s="9">
        <v>18.5</v>
      </c>
      <c r="J2263" s="106">
        <f t="shared" si="164"/>
        <v>199.13233499999998</v>
      </c>
      <c r="K2263" s="50">
        <v>232.82</v>
      </c>
      <c r="L2263" s="50">
        <v>278.25</v>
      </c>
      <c r="M2263" s="50">
        <f t="shared" si="166"/>
        <v>255.535</v>
      </c>
      <c r="N2263" s="51">
        <f t="shared" si="163"/>
        <v>23.740001300643819</v>
      </c>
    </row>
    <row r="2264" spans="1:14" x14ac:dyDescent="0.2">
      <c r="A2264" s="3" t="s">
        <v>198</v>
      </c>
      <c r="B2264" s="3" t="s">
        <v>244</v>
      </c>
      <c r="C2264" s="73" t="str">
        <f ca="1">TRIM(Table1[[#This Row],[Location]])</f>
        <v>D'Pulze Cyberjaya</v>
      </c>
      <c r="E2264" s="3" t="s">
        <v>5</v>
      </c>
      <c r="F2264" s="44" t="s">
        <v>47</v>
      </c>
      <c r="G2264" s="77"/>
      <c r="H2264" s="31"/>
      <c r="I2264" s="9">
        <v>67.5</v>
      </c>
      <c r="J2264" s="106">
        <f t="shared" si="164"/>
        <v>726.56392499999993</v>
      </c>
      <c r="K2264" s="50">
        <v>107.64</v>
      </c>
      <c r="L2264" s="50">
        <v>246.71</v>
      </c>
      <c r="M2264" s="50">
        <f t="shared" si="166"/>
        <v>177.17500000000001</v>
      </c>
      <c r="N2264" s="51">
        <f t="shared" si="163"/>
        <v>16.460112041174668</v>
      </c>
    </row>
    <row r="2265" spans="1:14" x14ac:dyDescent="0.2">
      <c r="A2265" s="3" t="s">
        <v>198</v>
      </c>
      <c r="B2265" s="3" t="s">
        <v>244</v>
      </c>
      <c r="C2265" s="73" t="str">
        <f ca="1">TRIM(Table1[[#This Row],[Location]])</f>
        <v>D'Pulze Cyberjaya</v>
      </c>
      <c r="E2265" s="3" t="s">
        <v>5</v>
      </c>
      <c r="F2265" s="44" t="s">
        <v>47</v>
      </c>
      <c r="G2265" s="77"/>
      <c r="H2265" s="31"/>
      <c r="I2265" s="9">
        <v>182.5</v>
      </c>
      <c r="J2265" s="106">
        <f t="shared" si="164"/>
        <v>1964.4135749999998</v>
      </c>
      <c r="K2265" s="50">
        <v>32.83</v>
      </c>
      <c r="L2265" s="50">
        <v>80.73</v>
      </c>
      <c r="M2265" s="50">
        <f t="shared" si="166"/>
        <v>56.78</v>
      </c>
      <c r="N2265" s="51">
        <f t="shared" si="163"/>
        <v>5.2750397160880356</v>
      </c>
    </row>
    <row r="2266" spans="1:14" x14ac:dyDescent="0.2">
      <c r="A2266" s="3" t="s">
        <v>198</v>
      </c>
      <c r="B2266" s="3" t="s">
        <v>244</v>
      </c>
      <c r="C2266" s="73" t="str">
        <f ca="1">TRIM(Table1[[#This Row],[Location]])</f>
        <v>D'Pulze Cyberjaya</v>
      </c>
      <c r="E2266" s="3" t="s">
        <v>5</v>
      </c>
      <c r="F2266" s="31" t="s">
        <v>226</v>
      </c>
      <c r="G2266" s="77"/>
      <c r="H2266" s="31"/>
      <c r="I2266" s="9">
        <v>33</v>
      </c>
      <c r="J2266" s="106">
        <f t="shared" si="164"/>
        <v>355.20902999999998</v>
      </c>
      <c r="K2266" s="50">
        <v>129.16999999999999</v>
      </c>
      <c r="L2266" s="50">
        <v>194.4</v>
      </c>
      <c r="M2266" s="50">
        <f t="shared" si="166"/>
        <v>161.785</v>
      </c>
      <c r="N2266" s="51">
        <f t="shared" si="163"/>
        <v>15.030332871914455</v>
      </c>
    </row>
    <row r="2267" spans="1:14" x14ac:dyDescent="0.2">
      <c r="A2267" s="3" t="s">
        <v>198</v>
      </c>
      <c r="B2267" s="3" t="s">
        <v>244</v>
      </c>
      <c r="C2267" s="73" t="str">
        <f ca="1">TRIM(Table1[[#This Row],[Location]])</f>
        <v>D'Pulze Cyberjaya</v>
      </c>
      <c r="E2267" s="3" t="s">
        <v>5</v>
      </c>
      <c r="F2267" s="31" t="s">
        <v>226</v>
      </c>
      <c r="G2267" s="77"/>
      <c r="H2267" s="31"/>
      <c r="I2267" s="9">
        <v>64.5</v>
      </c>
      <c r="J2267" s="106">
        <f t="shared" si="164"/>
        <v>694.2721949999999</v>
      </c>
      <c r="K2267" s="50">
        <v>107.64</v>
      </c>
      <c r="L2267" s="50">
        <v>188.37</v>
      </c>
      <c r="M2267" s="50">
        <f t="shared" si="166"/>
        <v>148.005</v>
      </c>
      <c r="N2267" s="51">
        <f t="shared" si="163"/>
        <v>13.750127741803622</v>
      </c>
    </row>
    <row r="2268" spans="1:14" x14ac:dyDescent="0.2">
      <c r="A2268" s="3" t="s">
        <v>198</v>
      </c>
      <c r="B2268" s="3" t="s">
        <v>244</v>
      </c>
      <c r="C2268" s="73" t="str">
        <f ca="1">TRIM(Table1[[#This Row],[Location]])</f>
        <v>D'Pulze Cyberjaya</v>
      </c>
      <c r="E2268" s="3" t="s">
        <v>5</v>
      </c>
      <c r="F2268" s="31" t="s">
        <v>226</v>
      </c>
      <c r="G2268" s="77"/>
      <c r="H2268" s="31"/>
      <c r="I2268" s="9">
        <v>159</v>
      </c>
      <c r="J2268" s="106">
        <f t="shared" si="164"/>
        <v>1711.4616899999999</v>
      </c>
      <c r="K2268" s="50">
        <v>53.82</v>
      </c>
      <c r="L2268" s="50">
        <v>91.49</v>
      </c>
      <c r="M2268" s="50">
        <f t="shared" si="166"/>
        <v>72.655000000000001</v>
      </c>
      <c r="N2268" s="51">
        <f t="shared" si="163"/>
        <v>6.7498769033528747</v>
      </c>
    </row>
    <row r="2269" spans="1:14" x14ac:dyDescent="0.2">
      <c r="A2269" s="3" t="s">
        <v>198</v>
      </c>
      <c r="B2269" s="3" t="s">
        <v>244</v>
      </c>
      <c r="C2269" s="73" t="str">
        <f ca="1">TRIM(Table1[[#This Row],[Location]])</f>
        <v>D'Pulze Cyberjaya</v>
      </c>
      <c r="E2269" s="3" t="s">
        <v>5</v>
      </c>
      <c r="F2269" s="31" t="s">
        <v>252</v>
      </c>
      <c r="G2269" s="77"/>
      <c r="H2269" s="31"/>
      <c r="I2269" s="9">
        <v>78.5</v>
      </c>
      <c r="J2269" s="106">
        <f t="shared" si="164"/>
        <v>844.96693499999992</v>
      </c>
      <c r="K2269" s="50">
        <v>91.49</v>
      </c>
      <c r="L2269" s="50">
        <v>118.36</v>
      </c>
      <c r="M2269" s="50">
        <f t="shared" si="166"/>
        <v>104.925</v>
      </c>
      <c r="N2269" s="51">
        <f t="shared" si="163"/>
        <v>9.7478609054339049</v>
      </c>
    </row>
    <row r="2270" spans="1:14" x14ac:dyDescent="0.2">
      <c r="A2270" s="3" t="s">
        <v>198</v>
      </c>
      <c r="B2270" s="3" t="s">
        <v>244</v>
      </c>
      <c r="C2270" s="73" t="str">
        <f ca="1">TRIM(Table1[[#This Row],[Location]])</f>
        <v>KIP Mall Kota Warisan</v>
      </c>
      <c r="E2270" s="3" t="s">
        <v>5</v>
      </c>
      <c r="F2270" s="31" t="s">
        <v>47</v>
      </c>
      <c r="G2270" s="77"/>
      <c r="H2270" s="31"/>
      <c r="I2270" s="9">
        <v>14.5</v>
      </c>
      <c r="J2270" s="106">
        <f t="shared" si="164"/>
        <v>156.076695</v>
      </c>
      <c r="K2270" s="50">
        <v>57.96</v>
      </c>
      <c r="L2270" s="50">
        <v>83.74</v>
      </c>
      <c r="M2270" s="50">
        <f t="shared" si="166"/>
        <v>70.849999999999994</v>
      </c>
      <c r="N2270" s="51">
        <f t="shared" si="163"/>
        <v>6.5821867538717376</v>
      </c>
    </row>
    <row r="2271" spans="1:14" x14ac:dyDescent="0.2">
      <c r="A2271" s="3" t="s">
        <v>198</v>
      </c>
      <c r="B2271" s="3" t="s">
        <v>244</v>
      </c>
      <c r="C2271" s="73" t="str">
        <f ca="1">TRIM(Table1[[#This Row],[Location]])</f>
        <v>KIP Mall Kota Warisan</v>
      </c>
      <c r="E2271" s="3" t="s">
        <v>5</v>
      </c>
      <c r="F2271" s="31" t="s">
        <v>47</v>
      </c>
      <c r="G2271" s="77"/>
      <c r="H2271" s="31"/>
      <c r="I2271" s="9">
        <v>37.5</v>
      </c>
      <c r="J2271" s="106">
        <f t="shared" si="164"/>
        <v>403.64662499999997</v>
      </c>
      <c r="K2271" s="50">
        <v>46.18</v>
      </c>
      <c r="L2271" s="50">
        <v>118.4</v>
      </c>
      <c r="M2271" s="50">
        <f t="shared" si="166"/>
        <v>82.29</v>
      </c>
      <c r="N2271" s="51">
        <f t="shared" si="163"/>
        <v>7.6449985600014871</v>
      </c>
    </row>
    <row r="2272" spans="1:14" x14ac:dyDescent="0.2">
      <c r="A2272" s="3" t="s">
        <v>198</v>
      </c>
      <c r="B2272" s="3" t="s">
        <v>244</v>
      </c>
      <c r="C2272" s="73" t="str">
        <f ca="1">TRIM(Table1[[#This Row],[Location]])</f>
        <v>KIP Mall Kota Warisan</v>
      </c>
      <c r="E2272" s="3" t="s">
        <v>5</v>
      </c>
      <c r="F2272" s="31" t="s">
        <v>47</v>
      </c>
      <c r="G2272" s="77"/>
      <c r="H2272" s="31"/>
      <c r="I2272" s="9">
        <v>85</v>
      </c>
      <c r="J2272" s="106">
        <f t="shared" si="164"/>
        <v>914.93234999999993</v>
      </c>
      <c r="K2272" s="50">
        <v>49.73</v>
      </c>
      <c r="L2272" s="50">
        <v>52.31</v>
      </c>
      <c r="M2272" s="50">
        <f t="shared" si="166"/>
        <v>51.019999999999996</v>
      </c>
      <c r="N2272" s="51">
        <f t="shared" si="163"/>
        <v>4.7399176878269031</v>
      </c>
    </row>
    <row r="2273" spans="1:14" x14ac:dyDescent="0.2">
      <c r="A2273" s="3" t="s">
        <v>198</v>
      </c>
      <c r="B2273" s="3" t="s">
        <v>244</v>
      </c>
      <c r="C2273" s="73" t="str">
        <f ca="1">TRIM(Table1[[#This Row],[Location]])</f>
        <v>KIP Mall Kota Warisan</v>
      </c>
      <c r="E2273" s="3" t="s">
        <v>5</v>
      </c>
      <c r="F2273" s="31" t="s">
        <v>47</v>
      </c>
      <c r="G2273" s="77"/>
      <c r="H2273" s="31"/>
      <c r="I2273" s="9">
        <v>174</v>
      </c>
      <c r="J2273" s="106">
        <f t="shared" si="164"/>
        <v>1872.9203399999999</v>
      </c>
      <c r="K2273" s="50">
        <v>18.73</v>
      </c>
      <c r="L2273" s="50">
        <v>26.91</v>
      </c>
      <c r="M2273" s="50">
        <f t="shared" si="166"/>
        <v>22.82</v>
      </c>
      <c r="N2273" s="51">
        <f t="shared" si="163"/>
        <v>2.1200494244651105</v>
      </c>
    </row>
    <row r="2274" spans="1:14" x14ac:dyDescent="0.2">
      <c r="A2274" s="3" t="s">
        <v>198</v>
      </c>
      <c r="B2274" s="3" t="s">
        <v>244</v>
      </c>
      <c r="C2274" s="73" t="str">
        <f ca="1">TRIM(Table1[[#This Row],[Location]])</f>
        <v>KIP Mall Kota Warisan</v>
      </c>
      <c r="E2274" s="3" t="s">
        <v>5</v>
      </c>
      <c r="F2274" s="31" t="s">
        <v>47</v>
      </c>
      <c r="G2274" s="77"/>
      <c r="H2274" s="31"/>
      <c r="I2274" s="9">
        <v>358</v>
      </c>
      <c r="J2274" s="106">
        <f t="shared" si="164"/>
        <v>3853.4797799999997</v>
      </c>
      <c r="K2274" s="50">
        <v>18.3</v>
      </c>
      <c r="L2274" s="50">
        <v>0</v>
      </c>
      <c r="M2274" s="50">
        <f t="shared" si="166"/>
        <v>9.15</v>
      </c>
      <c r="N2274" s="51">
        <f t="shared" si="163"/>
        <v>0.85006363864398593</v>
      </c>
    </row>
    <row r="2275" spans="1:14" x14ac:dyDescent="0.2">
      <c r="A2275" s="3" t="s">
        <v>198</v>
      </c>
      <c r="B2275" s="3" t="s">
        <v>244</v>
      </c>
      <c r="C2275" s="73" t="str">
        <f ca="1">TRIM(Table1[[#This Row],[Location]])</f>
        <v>KIP Mall Kota Warisan</v>
      </c>
      <c r="E2275" s="3" t="s">
        <v>5</v>
      </c>
      <c r="F2275" s="31" t="s">
        <v>158</v>
      </c>
      <c r="G2275" s="77"/>
      <c r="H2275" s="31"/>
      <c r="I2275" s="9">
        <v>37</v>
      </c>
      <c r="J2275" s="106">
        <f t="shared" si="164"/>
        <v>398.26466999999997</v>
      </c>
      <c r="K2275" s="50">
        <v>81.27</v>
      </c>
      <c r="L2275" s="50">
        <v>118.22</v>
      </c>
      <c r="M2275" s="50">
        <f t="shared" si="166"/>
        <v>99.745000000000005</v>
      </c>
      <c r="N2275" s="51">
        <f t="shared" si="163"/>
        <v>9.2666226925185118</v>
      </c>
    </row>
    <row r="2276" spans="1:14" x14ac:dyDescent="0.2">
      <c r="A2276" s="3" t="s">
        <v>198</v>
      </c>
      <c r="B2276" s="3" t="s">
        <v>244</v>
      </c>
      <c r="C2276" s="73" t="str">
        <f ca="1">TRIM(Table1[[#This Row],[Location]])</f>
        <v>KIP Mall Kota Warisan</v>
      </c>
      <c r="E2276" s="3" t="s">
        <v>5</v>
      </c>
      <c r="F2276" s="31" t="str">
        <f>F2275</f>
        <v>M</v>
      </c>
      <c r="G2276" s="77"/>
      <c r="H2276" s="31"/>
      <c r="I2276" s="9">
        <v>64</v>
      </c>
      <c r="J2276" s="106">
        <f t="shared" si="164"/>
        <v>688.89023999999995</v>
      </c>
      <c r="K2276" s="50">
        <v>18.649999999999999</v>
      </c>
      <c r="L2276" s="50">
        <v>25.38</v>
      </c>
      <c r="M2276" s="50">
        <f t="shared" si="166"/>
        <v>22.015000000000001</v>
      </c>
      <c r="N2276" s="51">
        <f t="shared" si="163"/>
        <v>2.0452624048904209</v>
      </c>
    </row>
    <row r="2277" spans="1:14" x14ac:dyDescent="0.2">
      <c r="A2277" s="3" t="s">
        <v>198</v>
      </c>
      <c r="B2277" s="3" t="s">
        <v>244</v>
      </c>
      <c r="C2277" s="73" t="str">
        <f ca="1">TRIM(Table1[[#This Row],[Location]])</f>
        <v>Gem In Mall, Mutiara Ville</v>
      </c>
      <c r="E2277" s="3" t="s">
        <v>5</v>
      </c>
      <c r="F2277" s="44" t="s">
        <v>47</v>
      </c>
      <c r="G2277" s="77"/>
      <c r="H2277" s="31"/>
      <c r="I2277" s="9">
        <v>98</v>
      </c>
      <c r="J2277" s="106">
        <f t="shared" si="164"/>
        <v>1054.8631799999998</v>
      </c>
      <c r="K2277" s="50">
        <v>0</v>
      </c>
      <c r="L2277" s="50">
        <v>43.06</v>
      </c>
      <c r="M2277" s="50">
        <f t="shared" si="166"/>
        <v>21.53</v>
      </c>
      <c r="N2277" s="51">
        <f t="shared" si="163"/>
        <v>2.0002043868857942</v>
      </c>
    </row>
    <row r="2278" spans="1:14" x14ac:dyDescent="0.2">
      <c r="A2278" s="3" t="s">
        <v>198</v>
      </c>
      <c r="B2278" s="3" t="s">
        <v>244</v>
      </c>
      <c r="C2278" s="73" t="str">
        <f ca="1">TRIM(Table1[[#This Row],[Location]])</f>
        <v>Gem In Mall, Mutiara Ville</v>
      </c>
      <c r="E2278" s="3" t="s">
        <v>5</v>
      </c>
      <c r="F2278" s="31" t="s">
        <v>253</v>
      </c>
      <c r="G2278" s="77"/>
      <c r="H2278" s="31"/>
      <c r="I2278" s="9">
        <v>76</v>
      </c>
      <c r="J2278" s="106">
        <f t="shared" si="164"/>
        <v>818.05715999999995</v>
      </c>
      <c r="K2278" s="50">
        <v>0</v>
      </c>
      <c r="L2278" s="50">
        <v>43.06</v>
      </c>
      <c r="M2278" s="50">
        <f t="shared" si="166"/>
        <v>21.53</v>
      </c>
      <c r="N2278" s="51">
        <f t="shared" si="163"/>
        <v>2.0002043868857942</v>
      </c>
    </row>
    <row r="2279" spans="1:14" x14ac:dyDescent="0.2">
      <c r="A2279" s="3" t="s">
        <v>198</v>
      </c>
      <c r="B2279" s="3" t="s">
        <v>244</v>
      </c>
      <c r="C2279" s="73" t="str">
        <f ca="1">TRIM(Table1[[#This Row],[Location]])</f>
        <v>Gem In Mall, Mutiara Ville</v>
      </c>
      <c r="E2279" s="3" t="s">
        <v>5</v>
      </c>
      <c r="F2279" s="31" t="s">
        <v>254</v>
      </c>
      <c r="G2279" s="77"/>
      <c r="H2279" s="31"/>
      <c r="I2279" s="9">
        <v>868</v>
      </c>
      <c r="J2279" s="106">
        <f t="shared" si="164"/>
        <v>9343.0738799999999</v>
      </c>
      <c r="K2279" s="50">
        <v>0</v>
      </c>
      <c r="L2279" s="50">
        <v>64.58</v>
      </c>
      <c r="M2279" s="50">
        <f t="shared" si="166"/>
        <v>32.29</v>
      </c>
      <c r="N2279" s="51">
        <f t="shared" si="163"/>
        <v>2.999842064679159</v>
      </c>
    </row>
    <row r="2280" spans="1:14" x14ac:dyDescent="0.2">
      <c r="A2280" s="3" t="s">
        <v>198</v>
      </c>
      <c r="B2280" s="3" t="s">
        <v>244</v>
      </c>
      <c r="C2280" s="73" t="str">
        <f ca="1">TRIM(Table1[[#This Row],[Location]])</f>
        <v>Gem In Mall, Mutiara Ville</v>
      </c>
      <c r="E2280" s="3" t="s">
        <v>5</v>
      </c>
      <c r="F2280" s="31" t="s">
        <v>255</v>
      </c>
      <c r="G2280" s="77"/>
      <c r="H2280" s="31"/>
      <c r="I2280" s="9">
        <v>1223</v>
      </c>
      <c r="J2280" s="106">
        <f t="shared" si="164"/>
        <v>13164.261929999999</v>
      </c>
      <c r="K2280" s="50">
        <v>0</v>
      </c>
      <c r="L2280" s="50">
        <v>43.06</v>
      </c>
      <c r="M2280" s="50">
        <f t="shared" si="166"/>
        <v>21.53</v>
      </c>
      <c r="N2280" s="51">
        <f t="shared" si="163"/>
        <v>2.0002043868857942</v>
      </c>
    </row>
    <row r="2281" spans="1:14" x14ac:dyDescent="0.2">
      <c r="A2281" s="3" t="s">
        <v>198</v>
      </c>
      <c r="B2281" s="3" t="s">
        <v>256</v>
      </c>
      <c r="C2281" s="73" t="str">
        <f ca="1">TRIM(Table1[[#This Row],[Location]])</f>
        <v>Mines Shopping Fair</v>
      </c>
      <c r="E2281" s="3" t="s">
        <v>5</v>
      </c>
      <c r="F2281" s="8">
        <v>1</v>
      </c>
      <c r="G2281" s="105"/>
      <c r="H2281" s="32"/>
      <c r="I2281" s="9">
        <v>84.5</v>
      </c>
      <c r="J2281" s="106">
        <f t="shared" si="164"/>
        <v>909.55039499999998</v>
      </c>
      <c r="K2281" s="50">
        <v>107.64</v>
      </c>
      <c r="L2281" s="50">
        <v>222.7</v>
      </c>
      <c r="M2281" s="50">
        <f t="shared" si="166"/>
        <v>165.17</v>
      </c>
      <c r="N2281" s="51">
        <f t="shared" si="163"/>
        <v>15.344809966647777</v>
      </c>
    </row>
    <row r="2282" spans="1:14" x14ac:dyDescent="0.2">
      <c r="A2282" s="3" t="s">
        <v>198</v>
      </c>
      <c r="B2282" s="3" t="s">
        <v>256</v>
      </c>
      <c r="C2282" s="73" t="str">
        <f ca="1">TRIM(Table1[[#This Row],[Location]])</f>
        <v>Mines Shopping Fair</v>
      </c>
      <c r="E2282" s="3" t="s">
        <v>5</v>
      </c>
      <c r="F2282" s="8">
        <v>1</v>
      </c>
      <c r="G2282" s="105"/>
      <c r="H2282" s="32"/>
      <c r="I2282" s="9">
        <v>100.5</v>
      </c>
      <c r="J2282" s="106">
        <f t="shared" si="164"/>
        <v>1081.7729549999999</v>
      </c>
      <c r="K2282" s="50">
        <v>76.959999999999994</v>
      </c>
      <c r="L2282" s="50">
        <v>191.6</v>
      </c>
      <c r="M2282" s="50">
        <f t="shared" si="166"/>
        <v>134.28</v>
      </c>
      <c r="N2282" s="51">
        <f t="shared" si="163"/>
        <v>12.475032283837644</v>
      </c>
    </row>
    <row r="2283" spans="1:14" x14ac:dyDescent="0.2">
      <c r="A2283" s="3" t="s">
        <v>198</v>
      </c>
      <c r="B2283" s="3" t="s">
        <v>256</v>
      </c>
      <c r="C2283" s="73" t="str">
        <f ca="1">TRIM(Table1[[#This Row],[Location]])</f>
        <v>Mines Shopping Fair</v>
      </c>
      <c r="E2283" s="3" t="s">
        <v>5</v>
      </c>
      <c r="F2283" s="32">
        <v>2</v>
      </c>
      <c r="G2283" s="105"/>
      <c r="H2283" s="32"/>
      <c r="I2283" s="9">
        <v>128.5</v>
      </c>
      <c r="J2283" s="106">
        <f t="shared" si="164"/>
        <v>1383.162435</v>
      </c>
      <c r="K2283" s="50">
        <v>89.34</v>
      </c>
      <c r="L2283" s="50">
        <v>192.14</v>
      </c>
      <c r="M2283" s="50">
        <f t="shared" si="166"/>
        <v>140.74</v>
      </c>
      <c r="N2283" s="51">
        <f t="shared" si="163"/>
        <v>13.075186503033288</v>
      </c>
    </row>
    <row r="2284" spans="1:14" x14ac:dyDescent="0.2">
      <c r="A2284" s="3" t="s">
        <v>198</v>
      </c>
      <c r="B2284" s="3" t="s">
        <v>256</v>
      </c>
      <c r="C2284" s="73" t="str">
        <f ca="1">TRIM(Table1[[#This Row],[Location]])</f>
        <v>Mines Shopping Fair</v>
      </c>
      <c r="E2284" s="3" t="s">
        <v>5</v>
      </c>
      <c r="F2284" s="32">
        <v>2</v>
      </c>
      <c r="G2284" s="105"/>
      <c r="H2284" s="32"/>
      <c r="I2284" s="9">
        <v>128.5</v>
      </c>
      <c r="J2284" s="106">
        <f t="shared" si="164"/>
        <v>1383.162435</v>
      </c>
      <c r="K2284" s="50">
        <v>145.31</v>
      </c>
      <c r="L2284" s="50">
        <v>172.22</v>
      </c>
      <c r="M2284" s="50">
        <f t="shared" si="166"/>
        <v>158.76499999999999</v>
      </c>
      <c r="N2284" s="51">
        <f t="shared" si="163"/>
        <v>14.749765419596985</v>
      </c>
    </row>
    <row r="2285" spans="1:14" x14ac:dyDescent="0.2">
      <c r="A2285" s="3" t="s">
        <v>198</v>
      </c>
      <c r="B2285" s="3" t="s">
        <v>256</v>
      </c>
      <c r="C2285" s="73" t="str">
        <f ca="1">TRIM(Table1[[#This Row],[Location]])</f>
        <v>Mines Shopping Fair</v>
      </c>
      <c r="E2285" s="3" t="s">
        <v>5</v>
      </c>
      <c r="F2285" s="32">
        <v>3</v>
      </c>
      <c r="G2285" s="105"/>
      <c r="H2285" s="32"/>
      <c r="I2285" s="9">
        <v>119</v>
      </c>
      <c r="J2285" s="106">
        <f t="shared" si="164"/>
        <v>1280.9052899999999</v>
      </c>
      <c r="K2285" s="50">
        <v>58.13</v>
      </c>
      <c r="L2285" s="50">
        <v>90.42</v>
      </c>
      <c r="M2285" s="50">
        <f t="shared" si="166"/>
        <v>74.275000000000006</v>
      </c>
      <c r="N2285" s="51">
        <f t="shared" si="163"/>
        <v>6.9003799738013178</v>
      </c>
    </row>
    <row r="2286" spans="1:14" x14ac:dyDescent="0.2">
      <c r="A2286" s="3" t="s">
        <v>198</v>
      </c>
      <c r="B2286" s="3" t="s">
        <v>256</v>
      </c>
      <c r="C2286" s="73" t="str">
        <f ca="1">TRIM(Table1[[#This Row],[Location]])</f>
        <v>Mines Shopping Fair</v>
      </c>
      <c r="E2286" s="3" t="s">
        <v>5</v>
      </c>
      <c r="F2286" s="32">
        <v>3</v>
      </c>
      <c r="G2286" s="105"/>
      <c r="H2286" s="32"/>
      <c r="I2286" s="9">
        <v>153.5</v>
      </c>
      <c r="J2286" s="106">
        <f t="shared" si="164"/>
        <v>1652.2601849999999</v>
      </c>
      <c r="K2286" s="50">
        <v>63</v>
      </c>
      <c r="L2286" s="50">
        <v>158.96</v>
      </c>
      <c r="M2286" s="50">
        <f t="shared" si="166"/>
        <v>110.98</v>
      </c>
      <c r="N2286" s="51">
        <f t="shared" si="163"/>
        <v>10.310389357017439</v>
      </c>
    </row>
    <row r="2287" spans="1:14" x14ac:dyDescent="0.2">
      <c r="A2287" s="3" t="s">
        <v>198</v>
      </c>
      <c r="B2287" s="3" t="s">
        <v>256</v>
      </c>
      <c r="C2287" s="73" t="str">
        <f ca="1">TRIM(Table1[[#This Row],[Location]])</f>
        <v>Mines Shopping Fair</v>
      </c>
      <c r="E2287" s="3" t="s">
        <v>5</v>
      </c>
      <c r="F2287" s="32">
        <v>3</v>
      </c>
      <c r="G2287" s="105"/>
      <c r="H2287" s="32"/>
      <c r="I2287" s="9">
        <v>72</v>
      </c>
      <c r="J2287" s="106">
        <f t="shared" si="164"/>
        <v>775.00151999999991</v>
      </c>
      <c r="K2287" s="51">
        <v>0</v>
      </c>
      <c r="L2287" s="50">
        <v>0</v>
      </c>
      <c r="M2287" s="50">
        <v>256.72000000000003</v>
      </c>
      <c r="N2287" s="51">
        <f t="shared" si="163"/>
        <v>23.85009150958296</v>
      </c>
    </row>
    <row r="2288" spans="1:14" x14ac:dyDescent="0.2">
      <c r="A2288" s="3" t="s">
        <v>198</v>
      </c>
      <c r="B2288" s="3" t="s">
        <v>256</v>
      </c>
      <c r="C2288" s="73" t="str">
        <f ca="1">TRIM(Table1[[#This Row],[Location]])</f>
        <v>Mines Shopping Fair</v>
      </c>
      <c r="E2288" s="3" t="s">
        <v>5</v>
      </c>
      <c r="F2288" s="32">
        <v>4</v>
      </c>
      <c r="G2288" s="105"/>
      <c r="H2288" s="32"/>
      <c r="I2288" s="9">
        <v>117</v>
      </c>
      <c r="J2288" s="106">
        <f t="shared" si="164"/>
        <v>1259.3774699999999</v>
      </c>
      <c r="K2288" s="50">
        <v>96.88</v>
      </c>
      <c r="L2288" s="50">
        <v>204.52</v>
      </c>
      <c r="M2288" s="50">
        <f t="shared" ref="M2288:M2301" si="167">AVERAGE(K2288,L2288)</f>
        <v>150.69999999999999</v>
      </c>
      <c r="N2288" s="51">
        <f t="shared" si="163"/>
        <v>14.000501676901495</v>
      </c>
    </row>
    <row r="2289" spans="1:14" x14ac:dyDescent="0.2">
      <c r="A2289" s="3" t="s">
        <v>198</v>
      </c>
      <c r="B2289" s="3" t="s">
        <v>256</v>
      </c>
      <c r="C2289" s="73" t="str">
        <f ca="1">TRIM(Table1[[#This Row],[Location]])</f>
        <v>AEON Taman Equine</v>
      </c>
      <c r="E2289" s="3" t="s">
        <v>5</v>
      </c>
      <c r="F2289" s="32" t="s">
        <v>159</v>
      </c>
      <c r="G2289" s="105"/>
      <c r="H2289" s="32"/>
      <c r="I2289" s="9">
        <v>93</v>
      </c>
      <c r="J2289" s="106">
        <f t="shared" si="164"/>
        <v>1001.0436299999999</v>
      </c>
      <c r="K2289" s="50">
        <v>51.67</v>
      </c>
      <c r="L2289" s="50">
        <v>105.48</v>
      </c>
      <c r="M2289" s="50">
        <f t="shared" si="167"/>
        <v>78.575000000000003</v>
      </c>
      <c r="N2289" s="51">
        <f t="shared" si="163"/>
        <v>7.2998634323990377</v>
      </c>
    </row>
    <row r="2290" spans="1:14" x14ac:dyDescent="0.2">
      <c r="A2290" s="3" t="s">
        <v>198</v>
      </c>
      <c r="B2290" s="3" t="s">
        <v>256</v>
      </c>
      <c r="C2290" s="73" t="str">
        <f ca="1">TRIM(Table1[[#This Row],[Location]])</f>
        <v>AEON Taman Equine</v>
      </c>
      <c r="E2290" s="3" t="s">
        <v>5</v>
      </c>
      <c r="F2290" s="32" t="s">
        <v>159</v>
      </c>
      <c r="G2290" s="105"/>
      <c r="H2290" s="32"/>
      <c r="I2290" s="9">
        <v>261.5</v>
      </c>
      <c r="J2290" s="106">
        <f t="shared" si="164"/>
        <v>2814.7624649999998</v>
      </c>
      <c r="K2290" s="50">
        <v>60.28</v>
      </c>
      <c r="L2290" s="50">
        <v>141.01</v>
      </c>
      <c r="M2290" s="50">
        <f t="shared" si="167"/>
        <v>100.645</v>
      </c>
      <c r="N2290" s="51">
        <f t="shared" si="163"/>
        <v>9.350235509434313</v>
      </c>
    </row>
    <row r="2291" spans="1:14" x14ac:dyDescent="0.2">
      <c r="A2291" s="3" t="s">
        <v>198</v>
      </c>
      <c r="B2291" s="3" t="s">
        <v>256</v>
      </c>
      <c r="C2291" s="73" t="str">
        <f ca="1">TRIM(Table1[[#This Row],[Location]])</f>
        <v>AEON Taman Equine</v>
      </c>
      <c r="E2291" s="3" t="s">
        <v>5</v>
      </c>
      <c r="F2291" s="32" t="s">
        <v>47</v>
      </c>
      <c r="G2291" s="105"/>
      <c r="H2291" s="32"/>
      <c r="I2291" s="9">
        <v>101.5</v>
      </c>
      <c r="J2291" s="106">
        <f t="shared" si="164"/>
        <v>1092.5368649999998</v>
      </c>
      <c r="K2291" s="50">
        <v>51.67</v>
      </c>
      <c r="L2291" s="50">
        <v>164.69</v>
      </c>
      <c r="M2291" s="50">
        <f t="shared" si="167"/>
        <v>108.18</v>
      </c>
      <c r="N2291" s="51">
        <f t="shared" si="163"/>
        <v>10.050260593279388</v>
      </c>
    </row>
    <row r="2292" spans="1:14" x14ac:dyDescent="0.2">
      <c r="A2292" s="3" t="s">
        <v>198</v>
      </c>
      <c r="B2292" s="3" t="s">
        <v>256</v>
      </c>
      <c r="C2292" s="73" t="str">
        <f ca="1">TRIM(Table1[[#This Row],[Location]])</f>
        <v>AEON Taman Equine</v>
      </c>
      <c r="E2292" s="3" t="s">
        <v>5</v>
      </c>
      <c r="F2292" s="32" t="s">
        <v>47</v>
      </c>
      <c r="G2292" s="105"/>
      <c r="H2292" s="32"/>
      <c r="I2292" s="9">
        <v>78.5</v>
      </c>
      <c r="J2292" s="106">
        <f t="shared" si="164"/>
        <v>844.96693499999992</v>
      </c>
      <c r="K2292" s="50">
        <v>212.05</v>
      </c>
      <c r="L2292" s="50">
        <v>270.17</v>
      </c>
      <c r="M2292" s="50">
        <f t="shared" si="167"/>
        <v>241.11</v>
      </c>
      <c r="N2292" s="51">
        <f t="shared" si="163"/>
        <v>22.399873651743331</v>
      </c>
    </row>
    <row r="2293" spans="1:14" x14ac:dyDescent="0.2">
      <c r="A2293" s="3" t="s">
        <v>198</v>
      </c>
      <c r="B2293" s="3" t="s">
        <v>256</v>
      </c>
      <c r="C2293" s="73" t="str">
        <f ca="1">TRIM(Table1[[#This Row],[Location]])</f>
        <v>AEON Taman Equine</v>
      </c>
      <c r="E2293" s="3" t="s">
        <v>5</v>
      </c>
      <c r="F2293" s="32" t="s">
        <v>47</v>
      </c>
      <c r="G2293" s="105"/>
      <c r="H2293" s="32"/>
      <c r="I2293" s="9">
        <v>61</v>
      </c>
      <c r="J2293" s="106">
        <f t="shared" si="164"/>
        <v>656.59850999999992</v>
      </c>
      <c r="K2293" s="50">
        <v>127.01</v>
      </c>
      <c r="L2293" s="50">
        <v>176.53</v>
      </c>
      <c r="M2293" s="50">
        <f t="shared" si="167"/>
        <v>151.77000000000001</v>
      </c>
      <c r="N2293" s="51">
        <f t="shared" si="163"/>
        <v>14.099908025901394</v>
      </c>
    </row>
    <row r="2294" spans="1:14" x14ac:dyDescent="0.2">
      <c r="A2294" s="3" t="s">
        <v>198</v>
      </c>
      <c r="B2294" s="3" t="s">
        <v>256</v>
      </c>
      <c r="C2294" s="73" t="str">
        <f ca="1">TRIM(Table1[[#This Row],[Location]])</f>
        <v>Giant Seri Kembangan</v>
      </c>
      <c r="E2294" s="3" t="s">
        <v>5</v>
      </c>
      <c r="F2294" s="42" t="s">
        <v>47</v>
      </c>
      <c r="G2294" s="104"/>
      <c r="H2294" s="42"/>
      <c r="I2294" s="9">
        <v>52</v>
      </c>
      <c r="J2294" s="106">
        <f t="shared" si="164"/>
        <v>559.72331999999994</v>
      </c>
      <c r="K2294" s="50">
        <v>49.5</v>
      </c>
      <c r="L2294" s="50">
        <v>129</v>
      </c>
      <c r="M2294" s="50">
        <f t="shared" si="167"/>
        <v>89.25</v>
      </c>
      <c r="N2294" s="51">
        <f t="shared" si="163"/>
        <v>8.291604344150354</v>
      </c>
    </row>
    <row r="2295" spans="1:14" x14ac:dyDescent="0.2">
      <c r="A2295" s="3" t="s">
        <v>198</v>
      </c>
      <c r="B2295" s="3" t="s">
        <v>256</v>
      </c>
      <c r="C2295" s="73" t="str">
        <f ca="1">TRIM(Table1[[#This Row],[Location]])</f>
        <v>Giant Seri Kembangan</v>
      </c>
      <c r="E2295" s="3" t="s">
        <v>5</v>
      </c>
      <c r="F2295" s="8">
        <v>1</v>
      </c>
      <c r="G2295" s="104"/>
      <c r="H2295" s="42"/>
      <c r="I2295" s="9">
        <v>64.5</v>
      </c>
      <c r="J2295" s="106">
        <f t="shared" si="164"/>
        <v>694.2721949999999</v>
      </c>
      <c r="K2295" s="50">
        <v>49.1</v>
      </c>
      <c r="L2295" s="50">
        <v>101</v>
      </c>
      <c r="M2295" s="50">
        <f t="shared" si="167"/>
        <v>75.05</v>
      </c>
      <c r="N2295" s="51">
        <f t="shared" si="163"/>
        <v>6.9723798994788133</v>
      </c>
    </row>
    <row r="2296" spans="1:14" x14ac:dyDescent="0.2">
      <c r="A2296" s="3" t="s">
        <v>198</v>
      </c>
      <c r="B2296" s="3" t="s">
        <v>256</v>
      </c>
      <c r="C2296" s="73" t="str">
        <f ca="1">TRIM(Table1[[#This Row],[Location]])</f>
        <v>AEON Taman Equine</v>
      </c>
      <c r="E2296" s="3" t="s">
        <v>5</v>
      </c>
      <c r="F2296" s="42" t="s">
        <v>159</v>
      </c>
      <c r="G2296" s="104"/>
      <c r="H2296" s="42"/>
      <c r="I2296" s="9">
        <v>93</v>
      </c>
      <c r="J2296" s="106">
        <f t="shared" si="164"/>
        <v>1001.0436299999999</v>
      </c>
      <c r="K2296" s="50">
        <v>51.67</v>
      </c>
      <c r="L2296" s="50">
        <v>105.48</v>
      </c>
      <c r="M2296" s="50">
        <f t="shared" si="167"/>
        <v>78.575000000000003</v>
      </c>
      <c r="N2296" s="51">
        <f t="shared" si="163"/>
        <v>7.2998634323990377</v>
      </c>
    </row>
    <row r="2297" spans="1:14" x14ac:dyDescent="0.2">
      <c r="A2297" s="3" t="s">
        <v>198</v>
      </c>
      <c r="B2297" s="3" t="s">
        <v>256</v>
      </c>
      <c r="C2297" s="73" t="str">
        <f ca="1">TRIM(Table1[[#This Row],[Location]])</f>
        <v>AEON Taman Equine</v>
      </c>
      <c r="E2297" s="3" t="s">
        <v>5</v>
      </c>
      <c r="F2297" s="42" t="s">
        <v>159</v>
      </c>
      <c r="G2297" s="104"/>
      <c r="H2297" s="42"/>
      <c r="I2297" s="9">
        <v>261.5</v>
      </c>
      <c r="J2297" s="106">
        <f t="shared" si="164"/>
        <v>2814.7624649999998</v>
      </c>
      <c r="K2297" s="50">
        <v>60.28</v>
      </c>
      <c r="L2297" s="50">
        <v>141.01</v>
      </c>
      <c r="M2297" s="50">
        <f t="shared" si="167"/>
        <v>100.645</v>
      </c>
      <c r="N2297" s="51">
        <f t="shared" si="163"/>
        <v>9.350235509434313</v>
      </c>
    </row>
    <row r="2298" spans="1:14" x14ac:dyDescent="0.2">
      <c r="A2298" s="3" t="s">
        <v>198</v>
      </c>
      <c r="B2298" s="3" t="s">
        <v>256</v>
      </c>
      <c r="C2298" s="73" t="str">
        <f ca="1">TRIM(Table1[[#This Row],[Location]])</f>
        <v>AEON Taman Equine</v>
      </c>
      <c r="E2298" s="3" t="s">
        <v>5</v>
      </c>
      <c r="F2298" s="42" t="s">
        <v>47</v>
      </c>
      <c r="G2298" s="104"/>
      <c r="H2298" s="42"/>
      <c r="I2298" s="9">
        <v>101.5</v>
      </c>
      <c r="J2298" s="106">
        <f t="shared" si="164"/>
        <v>1092.5368649999998</v>
      </c>
      <c r="K2298" s="50">
        <v>51.67</v>
      </c>
      <c r="L2298" s="50">
        <v>164.69</v>
      </c>
      <c r="M2298" s="50">
        <f t="shared" si="167"/>
        <v>108.18</v>
      </c>
      <c r="N2298" s="51">
        <f t="shared" si="163"/>
        <v>10.050260593279388</v>
      </c>
    </row>
    <row r="2299" spans="1:14" x14ac:dyDescent="0.2">
      <c r="A2299" s="3" t="s">
        <v>198</v>
      </c>
      <c r="B2299" s="3" t="s">
        <v>256</v>
      </c>
      <c r="C2299" s="73" t="str">
        <f ca="1">TRIM(Table1[[#This Row],[Location]])</f>
        <v>AEON Taman Equine</v>
      </c>
      <c r="E2299" s="3" t="s">
        <v>5</v>
      </c>
      <c r="F2299" s="42" t="s">
        <v>47</v>
      </c>
      <c r="G2299" s="104"/>
      <c r="H2299" s="42"/>
      <c r="I2299" s="9">
        <v>78.5</v>
      </c>
      <c r="J2299" s="106">
        <f t="shared" si="164"/>
        <v>844.96693499999992</v>
      </c>
      <c r="K2299" s="50">
        <v>212.05</v>
      </c>
      <c r="L2299" s="50">
        <v>270.17</v>
      </c>
      <c r="M2299" s="50">
        <f t="shared" si="167"/>
        <v>241.11</v>
      </c>
      <c r="N2299" s="51">
        <f t="shared" si="163"/>
        <v>22.399873651743331</v>
      </c>
    </row>
    <row r="2300" spans="1:14" x14ac:dyDescent="0.2">
      <c r="A2300" s="3" t="s">
        <v>198</v>
      </c>
      <c r="B2300" s="3" t="s">
        <v>256</v>
      </c>
      <c r="C2300" s="73" t="str">
        <f ca="1">TRIM(Table1[[#This Row],[Location]])</f>
        <v>AEON Taman Equine</v>
      </c>
      <c r="E2300" s="3" t="s">
        <v>5</v>
      </c>
      <c r="F2300" s="42" t="s">
        <v>47</v>
      </c>
      <c r="G2300" s="104"/>
      <c r="H2300" s="42"/>
      <c r="I2300" s="9">
        <v>61</v>
      </c>
      <c r="J2300" s="106">
        <f t="shared" si="164"/>
        <v>656.59850999999992</v>
      </c>
      <c r="K2300" s="50">
        <v>127.01</v>
      </c>
      <c r="L2300" s="50">
        <v>176.53</v>
      </c>
      <c r="M2300" s="50">
        <f t="shared" si="167"/>
        <v>151.77000000000001</v>
      </c>
      <c r="N2300" s="51">
        <f t="shared" si="163"/>
        <v>14.099908025901394</v>
      </c>
    </row>
    <row r="2301" spans="1:14" x14ac:dyDescent="0.2">
      <c r="A2301" s="3" t="s">
        <v>198</v>
      </c>
      <c r="B2301" s="3" t="s">
        <v>10</v>
      </c>
      <c r="C2301" s="73" t="str">
        <f ca="1">TRIM(Table1[[#This Row],[Location]])</f>
        <v>Shah Alam City Centre Mall (SACC Mall)</v>
      </c>
      <c r="E2301" s="3" t="s">
        <v>5</v>
      </c>
      <c r="F2301" s="32" t="s">
        <v>159</v>
      </c>
      <c r="G2301" s="105"/>
      <c r="H2301" s="32"/>
      <c r="I2301" s="9">
        <v>24</v>
      </c>
      <c r="J2301" s="106">
        <f t="shared" si="164"/>
        <v>258.33384000000001</v>
      </c>
      <c r="K2301" s="50">
        <v>76.959999999999994</v>
      </c>
      <c r="L2301" s="50">
        <v>141.22999999999999</v>
      </c>
      <c r="M2301" s="50">
        <f t="shared" si="167"/>
        <v>109.095</v>
      </c>
      <c r="N2301" s="51">
        <f t="shared" si="163"/>
        <v>10.135266957143786</v>
      </c>
    </row>
    <row r="2302" spans="1:14" x14ac:dyDescent="0.2">
      <c r="A2302" s="3" t="s">
        <v>198</v>
      </c>
      <c r="B2302" s="3" t="s">
        <v>10</v>
      </c>
      <c r="C2302" s="73" t="str">
        <f ca="1">TRIM(Table1[[#This Row],[Location]])</f>
        <v>Shah Alam City Centre Mall (SACC Mall)</v>
      </c>
      <c r="E2302" s="3" t="s">
        <v>5</v>
      </c>
      <c r="F2302" s="32" t="s">
        <v>159</v>
      </c>
      <c r="G2302" s="105"/>
      <c r="H2302" s="32"/>
      <c r="I2302" s="9">
        <v>144</v>
      </c>
      <c r="J2302" s="106">
        <f t="shared" si="164"/>
        <v>1550.0030399999998</v>
      </c>
      <c r="K2302" s="50">
        <v>0</v>
      </c>
      <c r="L2302" s="50">
        <v>0</v>
      </c>
      <c r="M2302" s="50">
        <v>71.400000000000006</v>
      </c>
      <c r="N2302" s="51">
        <f t="shared" ref="N2302:N2365" si="168">M2302/10.7639</f>
        <v>6.6332834753202841</v>
      </c>
    </row>
    <row r="2303" spans="1:14" x14ac:dyDescent="0.2">
      <c r="A2303" s="3" t="s">
        <v>198</v>
      </c>
      <c r="B2303" s="3" t="s">
        <v>10</v>
      </c>
      <c r="C2303" s="73" t="str">
        <f ca="1">TRIM(Table1[[#This Row],[Location]])</f>
        <v>Shah Alam City Centre Mall (SACC Mall)</v>
      </c>
      <c r="E2303" s="3" t="s">
        <v>5</v>
      </c>
      <c r="F2303" s="32" t="s">
        <v>159</v>
      </c>
      <c r="G2303" s="105"/>
      <c r="H2303" s="32"/>
      <c r="I2303" s="9">
        <v>652.5</v>
      </c>
      <c r="J2303" s="106">
        <f t="shared" ref="J2303:J2366" si="169">I2303*10.76391</f>
        <v>7023.4512749999994</v>
      </c>
      <c r="K2303" s="50">
        <v>10.119999999999999</v>
      </c>
      <c r="L2303" s="50">
        <v>21.53</v>
      </c>
      <c r="M2303" s="50">
        <f t="shared" ref="M2303:M2349" si="170">AVERAGE(K2303,L2303)</f>
        <v>15.824999999999999</v>
      </c>
      <c r="N2303" s="51">
        <f t="shared" si="168"/>
        <v>1.4701920307695167</v>
      </c>
    </row>
    <row r="2304" spans="1:14" x14ac:dyDescent="0.2">
      <c r="A2304" s="3" t="s">
        <v>198</v>
      </c>
      <c r="B2304" s="3" t="s">
        <v>10</v>
      </c>
      <c r="C2304" s="73" t="str">
        <f ca="1">TRIM(Table1[[#This Row],[Location]])</f>
        <v>Shah Alam City Centre Mall (SACC Mall)</v>
      </c>
      <c r="E2304" s="3" t="s">
        <v>5</v>
      </c>
      <c r="F2304" s="32" t="s">
        <v>47</v>
      </c>
      <c r="G2304" s="105"/>
      <c r="H2304" s="32"/>
      <c r="I2304" s="9">
        <v>54.5</v>
      </c>
      <c r="J2304" s="106">
        <f t="shared" si="169"/>
        <v>586.63309499999991</v>
      </c>
      <c r="K2304" s="50">
        <v>72.12</v>
      </c>
      <c r="L2304" s="50">
        <v>247.58</v>
      </c>
      <c r="M2304" s="50">
        <f t="shared" si="170"/>
        <v>159.85000000000002</v>
      </c>
      <c r="N2304" s="51">
        <f t="shared" si="168"/>
        <v>14.850565315545483</v>
      </c>
    </row>
    <row r="2305" spans="1:14" x14ac:dyDescent="0.2">
      <c r="A2305" s="3" t="s">
        <v>198</v>
      </c>
      <c r="B2305" s="3" t="s">
        <v>10</v>
      </c>
      <c r="C2305" s="73" t="str">
        <f ca="1">TRIM(Table1[[#This Row],[Location]])</f>
        <v>Shah Alam City Centre Mall (SACC Mall)</v>
      </c>
      <c r="E2305" s="3" t="s">
        <v>5</v>
      </c>
      <c r="F2305" s="32" t="s">
        <v>47</v>
      </c>
      <c r="G2305" s="105"/>
      <c r="H2305" s="32"/>
      <c r="I2305" s="9">
        <v>159.5</v>
      </c>
      <c r="J2305" s="106">
        <f t="shared" si="169"/>
        <v>1716.8436449999999</v>
      </c>
      <c r="K2305" s="50">
        <v>48.44</v>
      </c>
      <c r="L2305" s="50">
        <v>146.93</v>
      </c>
      <c r="M2305" s="50">
        <f t="shared" si="170"/>
        <v>97.685000000000002</v>
      </c>
      <c r="N2305" s="51">
        <f t="shared" si="168"/>
        <v>9.075242244911232</v>
      </c>
    </row>
    <row r="2306" spans="1:14" x14ac:dyDescent="0.2">
      <c r="A2306" s="3" t="s">
        <v>198</v>
      </c>
      <c r="B2306" s="3" t="s">
        <v>10</v>
      </c>
      <c r="C2306" s="73" t="str">
        <f ca="1">TRIM(Table1[[#This Row],[Location]])</f>
        <v>Shah Alam City Centre Mall (SACC Mall)</v>
      </c>
      <c r="E2306" s="3" t="s">
        <v>5</v>
      </c>
      <c r="F2306" s="32" t="s">
        <v>47</v>
      </c>
      <c r="G2306" s="105"/>
      <c r="H2306" s="32"/>
      <c r="I2306" s="9">
        <v>505</v>
      </c>
      <c r="J2306" s="106">
        <f t="shared" si="169"/>
        <v>5435.7745499999992</v>
      </c>
      <c r="K2306" s="50">
        <v>48.44</v>
      </c>
      <c r="L2306" s="50">
        <v>75.239999999999995</v>
      </c>
      <c r="M2306" s="50">
        <f t="shared" si="170"/>
        <v>61.839999999999996</v>
      </c>
      <c r="N2306" s="51">
        <f t="shared" si="168"/>
        <v>5.745129553414654</v>
      </c>
    </row>
    <row r="2307" spans="1:14" x14ac:dyDescent="0.2">
      <c r="A2307" s="3" t="s">
        <v>198</v>
      </c>
      <c r="B2307" s="3" t="s">
        <v>10</v>
      </c>
      <c r="C2307" s="73" t="str">
        <f ca="1">TRIM(Table1[[#This Row],[Location]])</f>
        <v>Shah Alam City Centre Mall (SACC Mall)</v>
      </c>
      <c r="E2307" s="3" t="s">
        <v>5</v>
      </c>
      <c r="F2307" s="32" t="s">
        <v>214</v>
      </c>
      <c r="G2307" s="105"/>
      <c r="H2307" s="32"/>
      <c r="I2307" s="9">
        <v>77.5</v>
      </c>
      <c r="J2307" s="106">
        <f t="shared" si="169"/>
        <v>834.20302499999991</v>
      </c>
      <c r="K2307" s="50">
        <v>53.82</v>
      </c>
      <c r="L2307" s="50">
        <v>129.16999999999999</v>
      </c>
      <c r="M2307" s="50">
        <f t="shared" si="170"/>
        <v>91.49499999999999</v>
      </c>
      <c r="N2307" s="51">
        <f t="shared" si="168"/>
        <v>8.5001718707903269</v>
      </c>
    </row>
    <row r="2308" spans="1:14" x14ac:dyDescent="0.2">
      <c r="A2308" s="3" t="s">
        <v>198</v>
      </c>
      <c r="B2308" s="3" t="s">
        <v>10</v>
      </c>
      <c r="C2308" s="73" t="str">
        <f ca="1">TRIM(Table1[[#This Row],[Location]])</f>
        <v>Shah Alam City Centre Mall (SACC Mall)</v>
      </c>
      <c r="E2308" s="3" t="s">
        <v>5</v>
      </c>
      <c r="F2308" s="32" t="s">
        <v>214</v>
      </c>
      <c r="G2308" s="105"/>
      <c r="H2308" s="32"/>
      <c r="I2308" s="9">
        <v>136</v>
      </c>
      <c r="J2308" s="106">
        <f t="shared" si="169"/>
        <v>1463.89176</v>
      </c>
      <c r="K2308" s="50">
        <v>42.63</v>
      </c>
      <c r="L2308" s="50">
        <v>82.88</v>
      </c>
      <c r="M2308" s="50">
        <f t="shared" si="170"/>
        <v>62.754999999999995</v>
      </c>
      <c r="N2308" s="51">
        <f t="shared" si="168"/>
        <v>5.830135917279053</v>
      </c>
    </row>
    <row r="2309" spans="1:14" x14ac:dyDescent="0.2">
      <c r="A2309" s="3" t="s">
        <v>198</v>
      </c>
      <c r="B2309" s="3" t="s">
        <v>10</v>
      </c>
      <c r="C2309" s="73" t="str">
        <f ca="1">TRIM(Table1[[#This Row],[Location]])</f>
        <v>Shah Alam City Centre Mall (SACC Mall)</v>
      </c>
      <c r="E2309" s="3" t="s">
        <v>5</v>
      </c>
      <c r="F2309" s="32" t="s">
        <v>214</v>
      </c>
      <c r="G2309" s="105"/>
      <c r="H2309" s="32"/>
      <c r="I2309" s="9">
        <v>574</v>
      </c>
      <c r="J2309" s="106">
        <f t="shared" si="169"/>
        <v>6178.48434</v>
      </c>
      <c r="K2309" s="50">
        <v>32.29</v>
      </c>
      <c r="L2309" s="50">
        <v>48.44</v>
      </c>
      <c r="M2309" s="50">
        <f t="shared" si="170"/>
        <v>40.364999999999995</v>
      </c>
      <c r="N2309" s="51">
        <f t="shared" si="168"/>
        <v>3.7500348386737148</v>
      </c>
    </row>
    <row r="2310" spans="1:14" x14ac:dyDescent="0.2">
      <c r="A2310" s="3" t="s">
        <v>198</v>
      </c>
      <c r="B2310" s="3" t="s">
        <v>10</v>
      </c>
      <c r="C2310" s="73" t="str">
        <f ca="1">TRIM(Table1[[#This Row],[Location]])</f>
        <v>Shah Alam City Centre Mall (SACC Mall)</v>
      </c>
      <c r="E2310" s="3" t="s">
        <v>5</v>
      </c>
      <c r="F2310" s="32" t="s">
        <v>215</v>
      </c>
      <c r="G2310" s="105"/>
      <c r="H2310" s="32"/>
      <c r="I2310" s="9">
        <v>43.5</v>
      </c>
      <c r="J2310" s="106">
        <f t="shared" si="169"/>
        <v>468.23008499999997</v>
      </c>
      <c r="K2310" s="50">
        <v>28.53</v>
      </c>
      <c r="L2310" s="50">
        <v>110.55</v>
      </c>
      <c r="M2310" s="50">
        <f t="shared" si="170"/>
        <v>69.539999999999992</v>
      </c>
      <c r="N2310" s="51">
        <f t="shared" si="168"/>
        <v>6.4604836536942924</v>
      </c>
    </row>
    <row r="2311" spans="1:14" x14ac:dyDescent="0.2">
      <c r="A2311" s="3" t="s">
        <v>198</v>
      </c>
      <c r="B2311" s="3" t="s">
        <v>10</v>
      </c>
      <c r="C2311" s="73" t="str">
        <f ca="1">TRIM(Table1[[#This Row],[Location]])</f>
        <v>Shah Alam City Centre Mall (SACC Mall)</v>
      </c>
      <c r="E2311" s="3" t="s">
        <v>5</v>
      </c>
      <c r="F2311" s="32" t="s">
        <v>215</v>
      </c>
      <c r="G2311" s="105"/>
      <c r="H2311" s="32"/>
      <c r="I2311" s="9">
        <v>131</v>
      </c>
      <c r="J2311" s="106">
        <f t="shared" si="169"/>
        <v>1410.0722099999998</v>
      </c>
      <c r="K2311" s="50">
        <v>27.99</v>
      </c>
      <c r="L2311" s="50">
        <v>74.17</v>
      </c>
      <c r="M2311" s="50">
        <f t="shared" si="170"/>
        <v>51.08</v>
      </c>
      <c r="N2311" s="51">
        <f t="shared" si="168"/>
        <v>4.7454918756212896</v>
      </c>
    </row>
    <row r="2312" spans="1:14" x14ac:dyDescent="0.2">
      <c r="A2312" s="3" t="s">
        <v>198</v>
      </c>
      <c r="B2312" s="3" t="s">
        <v>10</v>
      </c>
      <c r="C2312" s="73" t="str">
        <f ca="1">TRIM(Table1[[#This Row],[Location]])</f>
        <v>Shah Alam City Centre Mall (SACC Mall)</v>
      </c>
      <c r="E2312" s="3" t="s">
        <v>5</v>
      </c>
      <c r="F2312" s="32" t="s">
        <v>216</v>
      </c>
      <c r="G2312" s="105"/>
      <c r="H2312" s="32"/>
      <c r="I2312" s="9">
        <v>58</v>
      </c>
      <c r="J2312" s="106">
        <f t="shared" si="169"/>
        <v>624.30678</v>
      </c>
      <c r="K2312" s="50">
        <v>43.81</v>
      </c>
      <c r="L2312" s="50">
        <v>64.59</v>
      </c>
      <c r="M2312" s="50">
        <f t="shared" si="170"/>
        <v>54.2</v>
      </c>
      <c r="N2312" s="51">
        <f t="shared" si="168"/>
        <v>5.035349640929403</v>
      </c>
    </row>
    <row r="2313" spans="1:14" x14ac:dyDescent="0.2">
      <c r="A2313" s="3" t="s">
        <v>198</v>
      </c>
      <c r="B2313" s="3" t="s">
        <v>10</v>
      </c>
      <c r="C2313" s="73" t="str">
        <f ca="1">TRIM(Table1[[#This Row],[Location]])</f>
        <v>Shah Alam City Centre Mall (SACC Mall)</v>
      </c>
      <c r="E2313" s="3" t="s">
        <v>5</v>
      </c>
      <c r="F2313" s="32" t="s">
        <v>216</v>
      </c>
      <c r="G2313" s="105"/>
      <c r="H2313" s="32"/>
      <c r="I2313" s="9">
        <v>131</v>
      </c>
      <c r="J2313" s="106">
        <f t="shared" si="169"/>
        <v>1410.0722099999998</v>
      </c>
      <c r="K2313" s="50">
        <v>32.29</v>
      </c>
      <c r="L2313" s="50">
        <v>48.44</v>
      </c>
      <c r="M2313" s="50">
        <f t="shared" si="170"/>
        <v>40.364999999999995</v>
      </c>
      <c r="N2313" s="51">
        <f t="shared" si="168"/>
        <v>3.7500348386737148</v>
      </c>
    </row>
    <row r="2314" spans="1:14" x14ac:dyDescent="0.2">
      <c r="A2314" s="3" t="s">
        <v>198</v>
      </c>
      <c r="B2314" s="3" t="s">
        <v>10</v>
      </c>
      <c r="C2314" s="73" t="str">
        <f ca="1">TRIM(Table1[[#This Row],[Location]])</f>
        <v>Shah Alam City Centre Mall (SACC Mall)</v>
      </c>
      <c r="E2314" s="3" t="s">
        <v>5</v>
      </c>
      <c r="F2314" s="32" t="s">
        <v>216</v>
      </c>
      <c r="G2314" s="105"/>
      <c r="H2314" s="32"/>
      <c r="I2314" s="9">
        <v>689</v>
      </c>
      <c r="J2314" s="106">
        <f t="shared" si="169"/>
        <v>7416.3339899999992</v>
      </c>
      <c r="K2314" s="50">
        <v>20.13</v>
      </c>
      <c r="L2314" s="50">
        <v>26.91</v>
      </c>
      <c r="M2314" s="50">
        <f t="shared" si="170"/>
        <v>23.52</v>
      </c>
      <c r="N2314" s="51">
        <f t="shared" si="168"/>
        <v>2.1850816153996226</v>
      </c>
    </row>
    <row r="2315" spans="1:14" x14ac:dyDescent="0.2">
      <c r="A2315" s="3" t="s">
        <v>198</v>
      </c>
      <c r="B2315" s="3" t="s">
        <v>10</v>
      </c>
      <c r="C2315" s="41" t="str">
        <f ca="1">TRIM(Table1[[#This Row],[Location]])</f>
        <v>Plaza Alam Sentral</v>
      </c>
      <c r="E2315" s="3" t="s">
        <v>5</v>
      </c>
      <c r="F2315" s="31" t="s">
        <v>47</v>
      </c>
      <c r="G2315" s="77"/>
      <c r="H2315" s="31"/>
      <c r="I2315" s="9">
        <v>138</v>
      </c>
      <c r="J2315" s="106">
        <f t="shared" si="169"/>
        <v>1485.41958</v>
      </c>
      <c r="K2315" s="50">
        <v>64.58</v>
      </c>
      <c r="L2315" s="50">
        <v>177.6</v>
      </c>
      <c r="M2315" s="50">
        <f t="shared" si="170"/>
        <v>121.09</v>
      </c>
      <c r="N2315" s="51">
        <f t="shared" si="168"/>
        <v>11.249640000371613</v>
      </c>
    </row>
    <row r="2316" spans="1:14" x14ac:dyDescent="0.2">
      <c r="A2316" s="3" t="s">
        <v>198</v>
      </c>
      <c r="B2316" s="3" t="s">
        <v>10</v>
      </c>
      <c r="C2316" s="41" t="str">
        <f ca="1">TRIM(Table1[[#This Row],[Location]])</f>
        <v>Plaza Alam Sentral</v>
      </c>
      <c r="E2316" s="3" t="s">
        <v>5</v>
      </c>
      <c r="F2316" s="8">
        <v>1</v>
      </c>
      <c r="G2316" s="77"/>
      <c r="H2316" s="31"/>
      <c r="I2316" s="9">
        <v>105</v>
      </c>
      <c r="J2316" s="106">
        <f t="shared" si="169"/>
        <v>1130.21055</v>
      </c>
      <c r="K2316" s="50">
        <v>35.520000000000003</v>
      </c>
      <c r="L2316" s="50">
        <v>102.8</v>
      </c>
      <c r="M2316" s="50">
        <f t="shared" si="170"/>
        <v>69.16</v>
      </c>
      <c r="N2316" s="51">
        <f t="shared" si="168"/>
        <v>6.4251804643298431</v>
      </c>
    </row>
    <row r="2317" spans="1:14" x14ac:dyDescent="0.2">
      <c r="A2317" s="3" t="s">
        <v>198</v>
      </c>
      <c r="B2317" s="3" t="s">
        <v>10</v>
      </c>
      <c r="C2317" s="41" t="str">
        <f ca="1">TRIM(Table1[[#This Row],[Location]])</f>
        <v>Plaza Alam Sentral</v>
      </c>
      <c r="E2317" s="3" t="s">
        <v>5</v>
      </c>
      <c r="F2317" s="31" t="s">
        <v>257</v>
      </c>
      <c r="G2317" s="77"/>
      <c r="H2317" s="31"/>
      <c r="I2317" s="9">
        <v>43.5</v>
      </c>
      <c r="J2317" s="106">
        <f t="shared" si="169"/>
        <v>468.23008499999997</v>
      </c>
      <c r="K2317" s="50">
        <v>39.5</v>
      </c>
      <c r="L2317" s="50">
        <v>79.11</v>
      </c>
      <c r="M2317" s="50">
        <f t="shared" si="170"/>
        <v>59.305</v>
      </c>
      <c r="N2317" s="51">
        <f t="shared" si="168"/>
        <v>5.5096201191018128</v>
      </c>
    </row>
    <row r="2318" spans="1:14" x14ac:dyDescent="0.2">
      <c r="A2318" s="3" t="s">
        <v>198</v>
      </c>
      <c r="B2318" s="3" t="s">
        <v>10</v>
      </c>
      <c r="C2318" s="41" t="str">
        <f ca="1">TRIM(Table1[[#This Row],[Location]])</f>
        <v>Plaza Alam Sentral</v>
      </c>
      <c r="E2318" s="3" t="s">
        <v>5</v>
      </c>
      <c r="F2318" s="31" t="s">
        <v>258</v>
      </c>
      <c r="G2318" s="77"/>
      <c r="H2318" s="31"/>
      <c r="I2318" s="9">
        <v>44</v>
      </c>
      <c r="J2318" s="106">
        <f t="shared" si="169"/>
        <v>473.61203999999998</v>
      </c>
      <c r="K2318" s="50">
        <v>73.19</v>
      </c>
      <c r="L2318" s="50">
        <v>118.4</v>
      </c>
      <c r="M2318" s="50">
        <f t="shared" si="170"/>
        <v>95.795000000000002</v>
      </c>
      <c r="N2318" s="51">
        <f t="shared" si="168"/>
        <v>8.8996553293880467</v>
      </c>
    </row>
    <row r="2319" spans="1:14" x14ac:dyDescent="0.2">
      <c r="A2319" s="3" t="s">
        <v>198</v>
      </c>
      <c r="B2319" s="3" t="s">
        <v>10</v>
      </c>
      <c r="C2319" s="41" t="str">
        <f ca="1">TRIM(Table1[[#This Row],[Location]])</f>
        <v>Central I-City</v>
      </c>
      <c r="E2319" s="3" t="s">
        <v>5</v>
      </c>
      <c r="F2319" s="32" t="s">
        <v>159</v>
      </c>
      <c r="G2319" s="77"/>
      <c r="H2319" s="31"/>
      <c r="I2319" s="9">
        <v>219.5</v>
      </c>
      <c r="J2319" s="106">
        <f t="shared" si="169"/>
        <v>2362.6782449999996</v>
      </c>
      <c r="K2319" s="50">
        <v>64.59</v>
      </c>
      <c r="L2319" s="50">
        <v>172.2</v>
      </c>
      <c r="M2319" s="50">
        <f t="shared" si="170"/>
        <v>118.395</v>
      </c>
      <c r="N2319" s="51">
        <f t="shared" si="168"/>
        <v>10.999266065273739</v>
      </c>
    </row>
    <row r="2320" spans="1:14" x14ac:dyDescent="0.2">
      <c r="A2320" s="3" t="s">
        <v>198</v>
      </c>
      <c r="B2320" s="3" t="s">
        <v>10</v>
      </c>
      <c r="C2320" s="41" t="str">
        <f ca="1">TRIM(Table1[[#This Row],[Location]])</f>
        <v>Central I-City</v>
      </c>
      <c r="E2320" s="3" t="s">
        <v>5</v>
      </c>
      <c r="F2320" s="32" t="s">
        <v>159</v>
      </c>
      <c r="G2320" s="77"/>
      <c r="H2320" s="31"/>
      <c r="I2320" s="9">
        <v>205.5</v>
      </c>
      <c r="J2320" s="106">
        <f t="shared" si="169"/>
        <v>2211.9835049999997</v>
      </c>
      <c r="K2320" s="50">
        <v>91.5</v>
      </c>
      <c r="L2320" s="50">
        <v>182.99</v>
      </c>
      <c r="M2320" s="50">
        <f t="shared" si="170"/>
        <v>137.245</v>
      </c>
      <c r="N2320" s="51">
        <f t="shared" si="168"/>
        <v>12.750490064010258</v>
      </c>
    </row>
    <row r="2321" spans="1:14" x14ac:dyDescent="0.2">
      <c r="A2321" s="3" t="s">
        <v>198</v>
      </c>
      <c r="B2321" s="3" t="s">
        <v>10</v>
      </c>
      <c r="C2321" s="41" t="str">
        <f ca="1">TRIM(Table1[[#This Row],[Location]])</f>
        <v>Central I-City</v>
      </c>
      <c r="E2321" s="3" t="s">
        <v>5</v>
      </c>
      <c r="F2321" s="44" t="s">
        <v>47</v>
      </c>
      <c r="G2321" s="77"/>
      <c r="H2321" s="31"/>
      <c r="I2321" s="9">
        <v>230.5</v>
      </c>
      <c r="J2321" s="106">
        <f t="shared" si="169"/>
        <v>2481.0812549999996</v>
      </c>
      <c r="K2321" s="50">
        <v>118.41</v>
      </c>
      <c r="L2321" s="50">
        <v>247.58</v>
      </c>
      <c r="M2321" s="50">
        <f t="shared" si="170"/>
        <v>182.995</v>
      </c>
      <c r="N2321" s="51">
        <f t="shared" si="168"/>
        <v>17.000808257230187</v>
      </c>
    </row>
    <row r="2322" spans="1:14" x14ac:dyDescent="0.2">
      <c r="A2322" s="3" t="s">
        <v>198</v>
      </c>
      <c r="B2322" s="3" t="s">
        <v>10</v>
      </c>
      <c r="C2322" s="41" t="str">
        <f ca="1">TRIM(Table1[[#This Row],[Location]])</f>
        <v>Central I-City</v>
      </c>
      <c r="E2322" s="3" t="s">
        <v>5</v>
      </c>
      <c r="F2322" s="44" t="s">
        <v>47</v>
      </c>
      <c r="G2322" s="77"/>
      <c r="H2322" s="31"/>
      <c r="I2322" s="9">
        <v>102.5</v>
      </c>
      <c r="J2322" s="106">
        <f t="shared" si="169"/>
        <v>1103.3007749999999</v>
      </c>
      <c r="K2322" s="50">
        <v>107.64</v>
      </c>
      <c r="L2322" s="50">
        <v>226.05</v>
      </c>
      <c r="M2322" s="50">
        <f t="shared" si="170"/>
        <v>166.845</v>
      </c>
      <c r="N2322" s="51">
        <f t="shared" si="168"/>
        <v>15.500422709241075</v>
      </c>
    </row>
    <row r="2323" spans="1:14" x14ac:dyDescent="0.2">
      <c r="A2323" s="3" t="s">
        <v>198</v>
      </c>
      <c r="B2323" s="3" t="s">
        <v>10</v>
      </c>
      <c r="C2323" s="41" t="str">
        <f ca="1">TRIM(Table1[[#This Row],[Location]])</f>
        <v>Central I-City</v>
      </c>
      <c r="E2323" s="3" t="s">
        <v>5</v>
      </c>
      <c r="F2323" s="44" t="s">
        <v>47</v>
      </c>
      <c r="G2323" s="77"/>
      <c r="H2323" s="31"/>
      <c r="I2323" s="9">
        <v>93</v>
      </c>
      <c r="J2323" s="106">
        <f t="shared" si="169"/>
        <v>1001.0436299999999</v>
      </c>
      <c r="K2323" s="50">
        <v>123.79</v>
      </c>
      <c r="L2323" s="50">
        <v>205</v>
      </c>
      <c r="M2323" s="50">
        <f t="shared" si="170"/>
        <v>164.39500000000001</v>
      </c>
      <c r="N2323" s="51">
        <f t="shared" si="168"/>
        <v>15.272810040970281</v>
      </c>
    </row>
    <row r="2324" spans="1:14" x14ac:dyDescent="0.2">
      <c r="A2324" s="3" t="s">
        <v>198</v>
      </c>
      <c r="B2324" s="3" t="s">
        <v>10</v>
      </c>
      <c r="C2324" s="41" t="str">
        <f ca="1">TRIM(Table1[[#This Row],[Location]])</f>
        <v>Central I-City</v>
      </c>
      <c r="E2324" s="3" t="s">
        <v>5</v>
      </c>
      <c r="F2324" s="8">
        <v>1</v>
      </c>
      <c r="G2324" s="77"/>
      <c r="H2324" s="31"/>
      <c r="I2324" s="9">
        <v>129.5</v>
      </c>
      <c r="J2324" s="106">
        <f t="shared" si="169"/>
        <v>1393.9263449999999</v>
      </c>
      <c r="K2324" s="50">
        <v>86.11</v>
      </c>
      <c r="L2324" s="50">
        <v>161.46</v>
      </c>
      <c r="M2324" s="50">
        <f t="shared" si="170"/>
        <v>123.785</v>
      </c>
      <c r="N2324" s="51">
        <f t="shared" si="168"/>
        <v>11.500013935469486</v>
      </c>
    </row>
    <row r="2325" spans="1:14" x14ac:dyDescent="0.2">
      <c r="A2325" s="3" t="s">
        <v>198</v>
      </c>
      <c r="B2325" s="3" t="s">
        <v>10</v>
      </c>
      <c r="C2325" s="41" t="str">
        <f ca="1">TRIM(Table1[[#This Row],[Location]])</f>
        <v>Central I-City</v>
      </c>
      <c r="E2325" s="3" t="s">
        <v>5</v>
      </c>
      <c r="F2325" s="8">
        <v>1</v>
      </c>
      <c r="G2325" s="77"/>
      <c r="H2325" s="31"/>
      <c r="I2325" s="9">
        <v>82.5</v>
      </c>
      <c r="J2325" s="106">
        <f t="shared" si="169"/>
        <v>888.02257499999996</v>
      </c>
      <c r="K2325" s="50">
        <v>297.87</v>
      </c>
      <c r="L2325" s="50">
        <v>322.93</v>
      </c>
      <c r="M2325" s="50">
        <f t="shared" si="170"/>
        <v>310.39999999999998</v>
      </c>
      <c r="N2325" s="51">
        <f t="shared" si="168"/>
        <v>28.837131522961009</v>
      </c>
    </row>
    <row r="2326" spans="1:14" x14ac:dyDescent="0.2">
      <c r="A2326" s="3" t="s">
        <v>198</v>
      </c>
      <c r="B2326" s="3" t="s">
        <v>10</v>
      </c>
      <c r="C2326" s="41" t="str">
        <f ca="1">TRIM(Table1[[#This Row],[Location]])</f>
        <v>Central I-City</v>
      </c>
      <c r="E2326" s="3" t="s">
        <v>5</v>
      </c>
      <c r="F2326" s="31" t="s">
        <v>259</v>
      </c>
      <c r="G2326" s="77"/>
      <c r="H2326" s="31"/>
      <c r="I2326" s="9">
        <v>127</v>
      </c>
      <c r="J2326" s="106">
        <f t="shared" si="169"/>
        <v>1367.01657</v>
      </c>
      <c r="K2326" s="50">
        <v>64.59</v>
      </c>
      <c r="L2326" s="50">
        <v>139.94</v>
      </c>
      <c r="M2326" s="50">
        <f t="shared" si="170"/>
        <v>102.265</v>
      </c>
      <c r="N2326" s="51">
        <f t="shared" si="168"/>
        <v>9.5007385798827571</v>
      </c>
    </row>
    <row r="2327" spans="1:14" x14ac:dyDescent="0.2">
      <c r="A2327" s="3" t="s">
        <v>198</v>
      </c>
      <c r="B2327" s="3" t="s">
        <v>10</v>
      </c>
      <c r="C2327" s="41" t="str">
        <f ca="1">TRIM(Table1[[#This Row],[Location]])</f>
        <v>Central I-City</v>
      </c>
      <c r="E2327" s="3" t="s">
        <v>5</v>
      </c>
      <c r="F2327" s="31" t="s">
        <v>260</v>
      </c>
      <c r="G2327" s="77"/>
      <c r="H2327" s="31"/>
      <c r="I2327" s="9">
        <v>119.5</v>
      </c>
      <c r="J2327" s="106">
        <f t="shared" si="169"/>
        <v>1286.287245</v>
      </c>
      <c r="K2327" s="50">
        <v>96.88</v>
      </c>
      <c r="L2327" s="50">
        <v>172.23</v>
      </c>
      <c r="M2327" s="50">
        <f t="shared" si="170"/>
        <v>134.55500000000001</v>
      </c>
      <c r="N2327" s="51">
        <f t="shared" si="168"/>
        <v>12.500580644561916</v>
      </c>
    </row>
    <row r="2328" spans="1:14" x14ac:dyDescent="0.2">
      <c r="A2328" s="3" t="s">
        <v>198</v>
      </c>
      <c r="B2328" s="3" t="s">
        <v>10</v>
      </c>
      <c r="C2328" s="41" t="str">
        <f ca="1">TRIM(Table1[[#This Row],[Location]])</f>
        <v>Central I-City</v>
      </c>
      <c r="E2328" s="3" t="s">
        <v>5</v>
      </c>
      <c r="F2328" s="31" t="s">
        <v>261</v>
      </c>
      <c r="G2328" s="77"/>
      <c r="H2328" s="31"/>
      <c r="I2328" s="9">
        <v>168.5</v>
      </c>
      <c r="J2328" s="106">
        <f t="shared" si="169"/>
        <v>1813.7188349999999</v>
      </c>
      <c r="K2328" s="50">
        <v>86.1</v>
      </c>
      <c r="L2328" s="50">
        <v>140</v>
      </c>
      <c r="M2328" s="50">
        <f t="shared" si="170"/>
        <v>113.05</v>
      </c>
      <c r="N2328" s="51">
        <f t="shared" si="168"/>
        <v>10.502698835923782</v>
      </c>
    </row>
    <row r="2329" spans="1:14" x14ac:dyDescent="0.2">
      <c r="A2329" s="3" t="s">
        <v>198</v>
      </c>
      <c r="B2329" s="3" t="s">
        <v>10</v>
      </c>
      <c r="C2329" s="41" t="str">
        <f ca="1">TRIM(Table1[[#This Row],[Location]])</f>
        <v>Kompleks PKNS Shah Alam</v>
      </c>
      <c r="E2329" s="3" t="s">
        <v>5</v>
      </c>
      <c r="F2329" s="44" t="s">
        <v>47</v>
      </c>
      <c r="G2329" s="77"/>
      <c r="H2329" s="31"/>
      <c r="I2329" s="9">
        <v>155</v>
      </c>
      <c r="J2329" s="106">
        <f t="shared" si="169"/>
        <v>1668.4060499999998</v>
      </c>
      <c r="K2329" s="50">
        <v>32.29</v>
      </c>
      <c r="L2329" s="50">
        <v>68.14</v>
      </c>
      <c r="M2329" s="50">
        <f t="shared" si="170"/>
        <v>50.215000000000003</v>
      </c>
      <c r="N2329" s="51">
        <f t="shared" si="168"/>
        <v>4.665130668252214</v>
      </c>
    </row>
    <row r="2330" spans="1:14" x14ac:dyDescent="0.2">
      <c r="A2330" s="3" t="s">
        <v>198</v>
      </c>
      <c r="B2330" s="3" t="s">
        <v>10</v>
      </c>
      <c r="C2330" s="41" t="str">
        <f ca="1">TRIM(Table1[[#This Row],[Location]])</f>
        <v>Kompleks PKNS Shah Alam</v>
      </c>
      <c r="E2330" s="3" t="s">
        <v>5</v>
      </c>
      <c r="F2330" s="44" t="s">
        <v>47</v>
      </c>
      <c r="G2330" s="77"/>
      <c r="H2330" s="31"/>
      <c r="I2330" s="9">
        <v>46.5</v>
      </c>
      <c r="J2330" s="106">
        <f t="shared" si="169"/>
        <v>500.52181499999995</v>
      </c>
      <c r="K2330" s="50">
        <v>40.369999999999997</v>
      </c>
      <c r="L2330" s="50">
        <v>53.82</v>
      </c>
      <c r="M2330" s="50">
        <f t="shared" si="170"/>
        <v>47.094999999999999</v>
      </c>
      <c r="N2330" s="51">
        <f t="shared" si="168"/>
        <v>4.3752729029441007</v>
      </c>
    </row>
    <row r="2331" spans="1:14" x14ac:dyDescent="0.2">
      <c r="A2331" s="3" t="s">
        <v>198</v>
      </c>
      <c r="B2331" s="3" t="s">
        <v>10</v>
      </c>
      <c r="C2331" s="41" t="str">
        <f ca="1">TRIM(Table1[[#This Row],[Location]])</f>
        <v>Kompleks PKNS Shah Alam</v>
      </c>
      <c r="E2331" s="3" t="s">
        <v>5</v>
      </c>
      <c r="F2331" s="8">
        <v>1</v>
      </c>
      <c r="G2331" s="77"/>
      <c r="H2331" s="31"/>
      <c r="I2331" s="9">
        <v>52.5</v>
      </c>
      <c r="J2331" s="106">
        <f t="shared" si="169"/>
        <v>565.10527500000001</v>
      </c>
      <c r="K2331" s="50">
        <v>32.29</v>
      </c>
      <c r="L2331" s="50">
        <v>35.520000000000003</v>
      </c>
      <c r="M2331" s="50">
        <f t="shared" si="170"/>
        <v>33.905000000000001</v>
      </c>
      <c r="N2331" s="51">
        <f t="shared" si="168"/>
        <v>3.1498806194780706</v>
      </c>
    </row>
    <row r="2332" spans="1:14" x14ac:dyDescent="0.2">
      <c r="A2332" s="3" t="s">
        <v>198</v>
      </c>
      <c r="B2332" s="3" t="s">
        <v>10</v>
      </c>
      <c r="C2332" s="41" t="str">
        <f ca="1">TRIM(Table1[[#This Row],[Location]])</f>
        <v>Ole Ole</v>
      </c>
      <c r="E2332" s="3" t="s">
        <v>5</v>
      </c>
      <c r="F2332" s="31" t="s">
        <v>47</v>
      </c>
      <c r="G2332" s="77"/>
      <c r="H2332" s="31"/>
      <c r="I2332" s="9">
        <v>81</v>
      </c>
      <c r="J2332" s="106">
        <f t="shared" si="169"/>
        <v>871.87670999999989</v>
      </c>
      <c r="K2332" s="50">
        <v>72.23</v>
      </c>
      <c r="L2332" s="50">
        <v>99.24</v>
      </c>
      <c r="M2332" s="50">
        <f t="shared" si="170"/>
        <v>85.734999999999999</v>
      </c>
      <c r="N2332" s="51">
        <f t="shared" si="168"/>
        <v>7.9650498425291953</v>
      </c>
    </row>
    <row r="2333" spans="1:14" x14ac:dyDescent="0.2">
      <c r="A2333" s="3" t="s">
        <v>198</v>
      </c>
      <c r="B2333" s="3" t="s">
        <v>10</v>
      </c>
      <c r="C2333" s="41" t="str">
        <f ca="1">TRIM(Table1[[#This Row],[Location]])</f>
        <v>Ole Ole</v>
      </c>
      <c r="E2333" s="3" t="s">
        <v>5</v>
      </c>
      <c r="F2333" s="8">
        <v>1</v>
      </c>
      <c r="G2333" s="77"/>
      <c r="H2333" s="31"/>
      <c r="I2333" s="9">
        <v>79.5</v>
      </c>
      <c r="J2333" s="106">
        <f t="shared" si="169"/>
        <v>855.73084499999993</v>
      </c>
      <c r="K2333" s="50">
        <v>55</v>
      </c>
      <c r="L2333" s="50">
        <v>75.13</v>
      </c>
      <c r="M2333" s="50">
        <f t="shared" si="170"/>
        <v>65.064999999999998</v>
      </c>
      <c r="N2333" s="51">
        <f t="shared" si="168"/>
        <v>6.0447421473629444</v>
      </c>
    </row>
    <row r="2334" spans="1:14" x14ac:dyDescent="0.2">
      <c r="A2334" s="3" t="s">
        <v>198</v>
      </c>
      <c r="B2334" s="3" t="s">
        <v>10</v>
      </c>
      <c r="C2334" s="41" t="str">
        <f ca="1">TRIM(Table1[[#This Row],[Location]])</f>
        <v>AEON Mall</v>
      </c>
      <c r="E2334" s="3" t="s">
        <v>5</v>
      </c>
      <c r="F2334" s="44" t="s">
        <v>47</v>
      </c>
      <c r="G2334" s="77"/>
      <c r="H2334" s="31"/>
      <c r="I2334" s="9">
        <v>136</v>
      </c>
      <c r="J2334" s="106">
        <f t="shared" si="169"/>
        <v>1463.89176</v>
      </c>
      <c r="K2334" s="50">
        <v>134</v>
      </c>
      <c r="L2334" s="50">
        <v>202</v>
      </c>
      <c r="M2334" s="50">
        <f t="shared" si="170"/>
        <v>168</v>
      </c>
      <c r="N2334" s="51">
        <f t="shared" si="168"/>
        <v>15.607725824283021</v>
      </c>
    </row>
    <row r="2335" spans="1:14" x14ac:dyDescent="0.2">
      <c r="A2335" s="3" t="s">
        <v>198</v>
      </c>
      <c r="B2335" s="3" t="s">
        <v>10</v>
      </c>
      <c r="C2335" s="41" t="str">
        <f ca="1">TRIM(Table1[[#This Row],[Location]])</f>
        <v>AEON Mall</v>
      </c>
      <c r="E2335" s="3" t="s">
        <v>5</v>
      </c>
      <c r="F2335" s="44" t="s">
        <v>47</v>
      </c>
      <c r="G2335" s="77"/>
      <c r="H2335" s="31"/>
      <c r="I2335" s="9">
        <v>247</v>
      </c>
      <c r="J2335" s="106">
        <f t="shared" si="169"/>
        <v>2658.6857699999996</v>
      </c>
      <c r="K2335" s="50">
        <v>62.43</v>
      </c>
      <c r="L2335" s="50">
        <v>120.56</v>
      </c>
      <c r="M2335" s="50">
        <f t="shared" si="170"/>
        <v>91.495000000000005</v>
      </c>
      <c r="N2335" s="51">
        <f t="shared" si="168"/>
        <v>8.5001718707903269</v>
      </c>
    </row>
    <row r="2336" spans="1:14" x14ac:dyDescent="0.2">
      <c r="A2336" s="3" t="s">
        <v>198</v>
      </c>
      <c r="B2336" s="3" t="s">
        <v>10</v>
      </c>
      <c r="C2336" s="41" t="str">
        <f ca="1">TRIM(Table1[[#This Row],[Location]])</f>
        <v>AEON Mall</v>
      </c>
      <c r="E2336" s="3" t="s">
        <v>5</v>
      </c>
      <c r="F2336" s="8">
        <v>1</v>
      </c>
      <c r="G2336" s="77"/>
      <c r="H2336" s="31"/>
      <c r="I2336" s="9">
        <v>463.5</v>
      </c>
      <c r="J2336" s="106">
        <f t="shared" si="169"/>
        <v>4989.0722849999993</v>
      </c>
      <c r="K2336" s="50">
        <v>30.14</v>
      </c>
      <c r="L2336" s="50">
        <v>121.6</v>
      </c>
      <c r="M2336" s="50">
        <f t="shared" si="170"/>
        <v>75.87</v>
      </c>
      <c r="N2336" s="51">
        <f t="shared" si="168"/>
        <v>7.0485604660021002</v>
      </c>
    </row>
    <row r="2337" spans="1:14" x14ac:dyDescent="0.2">
      <c r="A2337" s="3" t="s">
        <v>198</v>
      </c>
      <c r="B2337" s="3" t="s">
        <v>10</v>
      </c>
      <c r="C2337" s="41" t="str">
        <f ca="1">TRIM(Table1[[#This Row],[Location]])</f>
        <v>AEON Mall</v>
      </c>
      <c r="E2337" s="3" t="s">
        <v>5</v>
      </c>
      <c r="F2337" s="8">
        <v>1</v>
      </c>
      <c r="G2337" s="77"/>
      <c r="H2337" s="31"/>
      <c r="I2337" s="9">
        <v>53</v>
      </c>
      <c r="J2337" s="106">
        <f t="shared" si="169"/>
        <v>570.48722999999995</v>
      </c>
      <c r="K2337" s="50">
        <v>116.25</v>
      </c>
      <c r="L2337" s="50">
        <v>207.74</v>
      </c>
      <c r="M2337" s="50">
        <f t="shared" si="170"/>
        <v>161.995</v>
      </c>
      <c r="N2337" s="51">
        <f t="shared" si="168"/>
        <v>15.049842529194809</v>
      </c>
    </row>
    <row r="2338" spans="1:14" x14ac:dyDescent="0.2">
      <c r="A2338" s="3" t="s">
        <v>198</v>
      </c>
      <c r="B2338" s="3" t="s">
        <v>10</v>
      </c>
      <c r="C2338" s="41" t="str">
        <f ca="1">TRIM(Table1[[#This Row],[Location]])</f>
        <v>AEON Mall</v>
      </c>
      <c r="E2338" s="3" t="s">
        <v>5</v>
      </c>
      <c r="F2338" s="31" t="s">
        <v>259</v>
      </c>
      <c r="G2338" s="77"/>
      <c r="H2338" s="31"/>
      <c r="I2338" s="9">
        <v>74</v>
      </c>
      <c r="J2338" s="106">
        <f t="shared" si="169"/>
        <v>796.52933999999993</v>
      </c>
      <c r="K2338" s="50">
        <v>94.72</v>
      </c>
      <c r="L2338" s="50">
        <v>202.36</v>
      </c>
      <c r="M2338" s="50">
        <f t="shared" si="170"/>
        <v>148.54000000000002</v>
      </c>
      <c r="N2338" s="51">
        <f t="shared" si="168"/>
        <v>13.799830916303574</v>
      </c>
    </row>
    <row r="2339" spans="1:14" x14ac:dyDescent="0.2">
      <c r="A2339" s="3" t="s">
        <v>198</v>
      </c>
      <c r="B2339" s="3" t="s">
        <v>10</v>
      </c>
      <c r="C2339" s="41" t="str">
        <f ca="1">TRIM(Table1[[#This Row],[Location]])</f>
        <v>AEON Mall</v>
      </c>
      <c r="E2339" s="3" t="s">
        <v>5</v>
      </c>
      <c r="F2339" s="31" t="s">
        <v>242</v>
      </c>
      <c r="G2339" s="77"/>
      <c r="H2339" s="31"/>
      <c r="I2339" s="9">
        <v>133.5</v>
      </c>
      <c r="J2339" s="106">
        <f t="shared" si="169"/>
        <v>1436.9819849999999</v>
      </c>
      <c r="K2339" s="50">
        <v>89.34</v>
      </c>
      <c r="L2339" s="50">
        <v>170</v>
      </c>
      <c r="M2339" s="50">
        <f t="shared" si="170"/>
        <v>129.67000000000002</v>
      </c>
      <c r="N2339" s="51">
        <f t="shared" si="168"/>
        <v>12.046748854968925</v>
      </c>
    </row>
    <row r="2340" spans="1:14" x14ac:dyDescent="0.2">
      <c r="A2340" s="3" t="s">
        <v>198</v>
      </c>
      <c r="B2340" s="3" t="s">
        <v>10</v>
      </c>
      <c r="C2340" s="41" t="str">
        <f ca="1">TRIM(Table1[[#This Row],[Location]])</f>
        <v>IKANO Power Centre</v>
      </c>
      <c r="E2340" s="3" t="s">
        <v>5</v>
      </c>
      <c r="F2340" s="32" t="s">
        <v>159</v>
      </c>
      <c r="G2340" s="77"/>
      <c r="H2340" s="31"/>
      <c r="I2340" s="9">
        <v>81.5</v>
      </c>
      <c r="J2340" s="106">
        <f t="shared" si="169"/>
        <v>877.25866499999995</v>
      </c>
      <c r="K2340" s="50">
        <v>141.87</v>
      </c>
      <c r="L2340" s="50">
        <v>571.69000000000005</v>
      </c>
      <c r="M2340" s="50">
        <f t="shared" si="170"/>
        <v>356.78000000000003</v>
      </c>
      <c r="N2340" s="51">
        <f t="shared" si="168"/>
        <v>33.145978688022005</v>
      </c>
    </row>
    <row r="2341" spans="1:14" x14ac:dyDescent="0.2">
      <c r="A2341" s="3" t="s">
        <v>198</v>
      </c>
      <c r="B2341" s="3" t="s">
        <v>10</v>
      </c>
      <c r="C2341" s="41" t="str">
        <f ca="1">TRIM(Table1[[#This Row],[Location]])</f>
        <v>IKANO Power Centre</v>
      </c>
      <c r="E2341" s="3" t="s">
        <v>5</v>
      </c>
      <c r="F2341" s="44" t="s">
        <v>47</v>
      </c>
      <c r="G2341" s="77"/>
      <c r="H2341" s="31"/>
      <c r="I2341" s="9">
        <v>1028</v>
      </c>
      <c r="J2341" s="106">
        <f t="shared" si="169"/>
        <v>11065.29948</v>
      </c>
      <c r="K2341" s="50">
        <v>26.8</v>
      </c>
      <c r="L2341" s="50">
        <v>341.23</v>
      </c>
      <c r="M2341" s="50">
        <f t="shared" si="170"/>
        <v>184.01500000000001</v>
      </c>
      <c r="N2341" s="51">
        <f t="shared" si="168"/>
        <v>17.095569449734764</v>
      </c>
    </row>
    <row r="2342" spans="1:14" x14ac:dyDescent="0.2">
      <c r="A2342" s="3" t="s">
        <v>198</v>
      </c>
      <c r="B2342" s="3" t="s">
        <v>10</v>
      </c>
      <c r="C2342" s="41" t="str">
        <f ca="1">TRIM(Table1[[#This Row],[Location]])</f>
        <v>IKANO Power Centre</v>
      </c>
      <c r="E2342" s="3" t="s">
        <v>5</v>
      </c>
      <c r="F2342" s="8">
        <v>1</v>
      </c>
      <c r="G2342" s="77"/>
      <c r="H2342" s="31"/>
      <c r="I2342" s="9">
        <v>1129.5</v>
      </c>
      <c r="J2342" s="106">
        <f t="shared" si="169"/>
        <v>12157.836345</v>
      </c>
      <c r="K2342" s="50">
        <v>66.95</v>
      </c>
      <c r="L2342" s="50">
        <v>247.9</v>
      </c>
      <c r="M2342" s="50">
        <f t="shared" si="170"/>
        <v>157.42500000000001</v>
      </c>
      <c r="N2342" s="51">
        <f t="shared" si="168"/>
        <v>14.625275225522349</v>
      </c>
    </row>
    <row r="2343" spans="1:14" x14ac:dyDescent="0.2">
      <c r="A2343" s="3" t="s">
        <v>198</v>
      </c>
      <c r="B2343" s="3" t="s">
        <v>10</v>
      </c>
      <c r="C2343" s="41" t="str">
        <f ca="1">TRIM(Table1[[#This Row],[Location]])</f>
        <v>IKANO Power Centre</v>
      </c>
      <c r="E2343" s="3" t="s">
        <v>5</v>
      </c>
      <c r="F2343" s="31">
        <v>2</v>
      </c>
      <c r="G2343" s="77"/>
      <c r="H2343" s="31"/>
      <c r="I2343" s="9">
        <v>951</v>
      </c>
      <c r="J2343" s="106">
        <f t="shared" si="169"/>
        <v>10236.47841</v>
      </c>
      <c r="K2343" s="50">
        <v>23.68</v>
      </c>
      <c r="L2343" s="50">
        <v>222.82</v>
      </c>
      <c r="M2343" s="50">
        <f t="shared" si="170"/>
        <v>123.25</v>
      </c>
      <c r="N2343" s="51">
        <f t="shared" si="168"/>
        <v>11.450310760969538</v>
      </c>
    </row>
    <row r="2344" spans="1:14" x14ac:dyDescent="0.2">
      <c r="A2344" s="3" t="s">
        <v>198</v>
      </c>
      <c r="B2344" s="3" t="s">
        <v>10</v>
      </c>
      <c r="C2344" s="41" t="str">
        <f ca="1">TRIM(Table1[[#This Row],[Location]])</f>
        <v>AEON Big Seksyen 23 Shah Alam</v>
      </c>
      <c r="E2344" s="3" t="s">
        <v>5</v>
      </c>
      <c r="F2344" s="42" t="s">
        <v>47</v>
      </c>
      <c r="G2344" s="104"/>
      <c r="H2344" s="42"/>
      <c r="I2344" s="9">
        <v>43.5</v>
      </c>
      <c r="J2344" s="106">
        <f t="shared" si="169"/>
        <v>468.23008499999997</v>
      </c>
      <c r="K2344" s="50">
        <v>60.71</v>
      </c>
      <c r="L2344" s="50">
        <v>172.53</v>
      </c>
      <c r="M2344" s="50">
        <f t="shared" si="170"/>
        <v>116.62</v>
      </c>
      <c r="N2344" s="51">
        <f t="shared" si="168"/>
        <v>10.834363009689797</v>
      </c>
    </row>
    <row r="2345" spans="1:14" x14ac:dyDescent="0.2">
      <c r="A2345" s="3" t="s">
        <v>198</v>
      </c>
      <c r="B2345" s="3" t="s">
        <v>10</v>
      </c>
      <c r="C2345" s="41" t="str">
        <f ca="1">TRIM(Table1[[#This Row],[Location]])</f>
        <v>LOTUS Shah Alam</v>
      </c>
      <c r="E2345" s="3" t="s">
        <v>5</v>
      </c>
      <c r="F2345" s="8" t="s">
        <v>47</v>
      </c>
      <c r="I2345" s="9">
        <v>26</v>
      </c>
      <c r="J2345" s="106">
        <f t="shared" si="169"/>
        <v>279.86165999999997</v>
      </c>
      <c r="K2345" s="50">
        <v>99.03</v>
      </c>
      <c r="L2345" s="50">
        <v>269.10000000000002</v>
      </c>
      <c r="M2345" s="50">
        <f t="shared" si="170"/>
        <v>184.065</v>
      </c>
      <c r="N2345" s="51">
        <f t="shared" si="168"/>
        <v>17.100214606230086</v>
      </c>
    </row>
    <row r="2346" spans="1:14" x14ac:dyDescent="0.2">
      <c r="A2346" s="3" t="s">
        <v>198</v>
      </c>
      <c r="B2346" s="3" t="s">
        <v>10</v>
      </c>
      <c r="C2346" s="41" t="str">
        <f ca="1">TRIM(Table1[[#This Row],[Location]])</f>
        <v>LOTUS Shah Alam</v>
      </c>
      <c r="E2346" s="3" t="s">
        <v>5</v>
      </c>
      <c r="F2346" s="8">
        <v>1</v>
      </c>
      <c r="I2346" s="9">
        <v>84.5</v>
      </c>
      <c r="J2346" s="106">
        <f t="shared" si="169"/>
        <v>909.55039499999998</v>
      </c>
      <c r="K2346" s="50">
        <v>39.83</v>
      </c>
      <c r="L2346" s="50">
        <v>124.86</v>
      </c>
      <c r="M2346" s="50">
        <f t="shared" si="170"/>
        <v>82.344999999999999</v>
      </c>
      <c r="N2346" s="51">
        <f t="shared" si="168"/>
        <v>7.6501082321463416</v>
      </c>
    </row>
    <row r="2347" spans="1:14" x14ac:dyDescent="0.2">
      <c r="A2347" s="3" t="s">
        <v>198</v>
      </c>
      <c r="B2347" s="3" t="s">
        <v>10</v>
      </c>
      <c r="C2347" s="41" t="str">
        <f ca="1">TRIM(Table1[[#This Row],[Location]])</f>
        <v>LOTUS Setia Alam</v>
      </c>
      <c r="E2347" s="3" t="s">
        <v>5</v>
      </c>
      <c r="F2347" s="8" t="s">
        <v>47</v>
      </c>
      <c r="I2347" s="9">
        <v>113.47999999999999</v>
      </c>
      <c r="J2347" s="106">
        <f t="shared" si="169"/>
        <v>1221.4885067999999</v>
      </c>
      <c r="K2347" s="50">
        <v>52.74</v>
      </c>
      <c r="L2347" s="50">
        <v>113.02</v>
      </c>
      <c r="M2347" s="50">
        <f t="shared" si="170"/>
        <v>82.88</v>
      </c>
      <c r="N2347" s="51">
        <f t="shared" si="168"/>
        <v>7.6998114066462895</v>
      </c>
    </row>
    <row r="2348" spans="1:14" x14ac:dyDescent="0.2">
      <c r="A2348" s="3" t="s">
        <v>198</v>
      </c>
      <c r="B2348" s="3" t="s">
        <v>10</v>
      </c>
      <c r="C2348" s="41" t="str">
        <f ca="1">TRIM(Table1[[#This Row],[Location]])</f>
        <v>LOTUS Setia Alam</v>
      </c>
      <c r="E2348" s="3" t="s">
        <v>5</v>
      </c>
      <c r="F2348" s="8">
        <v>1</v>
      </c>
      <c r="I2348" s="9">
        <v>99.495000000000005</v>
      </c>
      <c r="J2348" s="106">
        <f t="shared" si="169"/>
        <v>1070.9552254499999</v>
      </c>
      <c r="K2348" s="50">
        <v>36.06</v>
      </c>
      <c r="L2348" s="50">
        <v>170.07</v>
      </c>
      <c r="M2348" s="50">
        <f t="shared" si="170"/>
        <v>103.065</v>
      </c>
      <c r="N2348" s="51">
        <f t="shared" si="168"/>
        <v>9.5750610838079133</v>
      </c>
    </row>
    <row r="2349" spans="1:14" x14ac:dyDescent="0.2">
      <c r="A2349" s="3" t="s">
        <v>198</v>
      </c>
      <c r="B2349" s="3" t="s">
        <v>10</v>
      </c>
      <c r="C2349" s="41" t="str">
        <f ca="1">TRIM(Table1[[#This Row],[Location]])</f>
        <v>Giant Hypermarket Seksyen 13 Shah Alam</v>
      </c>
      <c r="E2349" s="3" t="s">
        <v>5</v>
      </c>
      <c r="F2349" s="44" t="s">
        <v>47</v>
      </c>
      <c r="I2349" s="9">
        <v>54</v>
      </c>
      <c r="J2349" s="106">
        <f t="shared" si="169"/>
        <v>581.25113999999996</v>
      </c>
      <c r="K2349" s="50">
        <v>142</v>
      </c>
      <c r="L2349" s="50">
        <v>263</v>
      </c>
      <c r="M2349" s="50">
        <f t="shared" si="170"/>
        <v>202.5</v>
      </c>
      <c r="N2349" s="51">
        <f t="shared" si="168"/>
        <v>18.812883806055428</v>
      </c>
    </row>
    <row r="2350" spans="1:14" x14ac:dyDescent="0.2">
      <c r="A2350" s="3" t="s">
        <v>198</v>
      </c>
      <c r="B2350" s="3" t="s">
        <v>10</v>
      </c>
      <c r="C2350" s="41" t="str">
        <f ca="1">TRIM(Table1[[#This Row],[Location]])</f>
        <v>Giant Hypermarket Seksyen 13 Shah Alam</v>
      </c>
      <c r="E2350" s="3" t="s">
        <v>5</v>
      </c>
      <c r="F2350" s="8">
        <v>1</v>
      </c>
      <c r="I2350" s="9">
        <v>30</v>
      </c>
      <c r="J2350" s="106">
        <f t="shared" si="169"/>
        <v>322.91729999999995</v>
      </c>
      <c r="K2350" s="50">
        <v>0</v>
      </c>
      <c r="L2350" s="50">
        <v>0</v>
      </c>
      <c r="M2350" s="50">
        <v>35</v>
      </c>
      <c r="N2350" s="51">
        <f t="shared" si="168"/>
        <v>3.2516095467256294</v>
      </c>
    </row>
    <row r="2351" spans="1:14" x14ac:dyDescent="0.2">
      <c r="A2351" s="3" t="s">
        <v>198</v>
      </c>
      <c r="B2351" s="3" t="s">
        <v>10</v>
      </c>
      <c r="C2351" s="41" t="str">
        <f ca="1">TRIM(Table1[[#This Row],[Location]])</f>
        <v>Giant Hypermarket Seksyen 13 Shah Alam</v>
      </c>
      <c r="E2351" s="3" t="s">
        <v>5</v>
      </c>
      <c r="F2351" s="44" t="s">
        <v>47</v>
      </c>
      <c r="I2351" s="9">
        <v>2.2999999999999998</v>
      </c>
      <c r="J2351" s="106">
        <f t="shared" si="169"/>
        <v>24.756992999999998</v>
      </c>
      <c r="K2351" s="50">
        <v>286.43</v>
      </c>
      <c r="L2351" s="50">
        <v>430.4</v>
      </c>
      <c r="M2351" s="50">
        <f t="shared" ref="M2351:M2361" si="171">AVERAGE(K2351,L2351)</f>
        <v>358.41499999999996</v>
      </c>
      <c r="N2351" s="51">
        <f t="shared" si="168"/>
        <v>33.297875305419041</v>
      </c>
    </row>
    <row r="2352" spans="1:14" x14ac:dyDescent="0.2">
      <c r="A2352" s="3" t="s">
        <v>198</v>
      </c>
      <c r="B2352" s="3" t="s">
        <v>10</v>
      </c>
      <c r="C2352" s="41" t="str">
        <f ca="1">TRIM(Table1[[#This Row],[Location]])</f>
        <v>Giant Hypermarket Seksyen 13 Shah Alam</v>
      </c>
      <c r="E2352" s="3" t="s">
        <v>5</v>
      </c>
      <c r="F2352" s="44" t="s">
        <v>47</v>
      </c>
      <c r="I2352" s="9">
        <v>21</v>
      </c>
      <c r="J2352" s="106">
        <f t="shared" si="169"/>
        <v>226.04210999999998</v>
      </c>
      <c r="K2352" s="50">
        <v>86.86</v>
      </c>
      <c r="L2352" s="50">
        <v>485.16</v>
      </c>
      <c r="M2352" s="50">
        <f t="shared" si="171"/>
        <v>286.01</v>
      </c>
      <c r="N2352" s="51">
        <f t="shared" si="168"/>
        <v>26.571224184542778</v>
      </c>
    </row>
    <row r="2353" spans="1:14" x14ac:dyDescent="0.2">
      <c r="A2353" s="3" t="s">
        <v>198</v>
      </c>
      <c r="B2353" s="3" t="s">
        <v>10</v>
      </c>
      <c r="C2353" s="41" t="str">
        <f ca="1">TRIM(Table1[[#This Row],[Location]])</f>
        <v>Giant Hypermarket Seksyen 13 Shah Alam</v>
      </c>
      <c r="E2353" s="3" t="s">
        <v>5</v>
      </c>
      <c r="F2353" s="44" t="s">
        <v>47</v>
      </c>
      <c r="I2353" s="9">
        <v>56.5</v>
      </c>
      <c r="J2353" s="106">
        <f t="shared" si="169"/>
        <v>608.16091499999993</v>
      </c>
      <c r="K2353" s="50">
        <v>23.35</v>
      </c>
      <c r="L2353" s="50">
        <v>587.20000000000005</v>
      </c>
      <c r="M2353" s="50">
        <f t="shared" si="171"/>
        <v>305.27500000000003</v>
      </c>
      <c r="N2353" s="51">
        <f t="shared" si="168"/>
        <v>28.361002982190474</v>
      </c>
    </row>
    <row r="2354" spans="1:14" x14ac:dyDescent="0.2">
      <c r="A2354" s="3" t="s">
        <v>198</v>
      </c>
      <c r="B2354" s="3" t="s">
        <v>10</v>
      </c>
      <c r="C2354" s="41" t="str">
        <f ca="1">TRIM(Table1[[#This Row],[Location]])</f>
        <v>Giant Hypermarket Seksyen 13 Shah Alam</v>
      </c>
      <c r="E2354" s="3" t="s">
        <v>5</v>
      </c>
      <c r="F2354" s="44" t="s">
        <v>47</v>
      </c>
      <c r="I2354" s="9">
        <v>87</v>
      </c>
      <c r="J2354" s="106">
        <f t="shared" si="169"/>
        <v>936.46016999999995</v>
      </c>
      <c r="K2354" s="50">
        <v>93.72</v>
      </c>
      <c r="L2354" s="50">
        <v>348</v>
      </c>
      <c r="M2354" s="50">
        <f t="shared" si="171"/>
        <v>220.86</v>
      </c>
      <c r="N2354" s="51">
        <f t="shared" si="168"/>
        <v>20.518585271137788</v>
      </c>
    </row>
    <row r="2355" spans="1:14" x14ac:dyDescent="0.2">
      <c r="A2355" s="3" t="s">
        <v>198</v>
      </c>
      <c r="B2355" s="3" t="s">
        <v>10</v>
      </c>
      <c r="C2355" s="41" t="str">
        <f ca="1">TRIM(Table1[[#This Row],[Location]])</f>
        <v>Giant Hypermarket Seksyen 13 Shah Alam</v>
      </c>
      <c r="E2355" s="3" t="s">
        <v>5</v>
      </c>
      <c r="F2355" s="44" t="s">
        <v>47</v>
      </c>
      <c r="I2355" s="9">
        <v>156</v>
      </c>
      <c r="J2355" s="106">
        <f t="shared" si="169"/>
        <v>1679.1699599999999</v>
      </c>
      <c r="K2355" s="50">
        <v>58.96</v>
      </c>
      <c r="L2355" s="50">
        <v>855</v>
      </c>
      <c r="M2355" s="50">
        <f t="shared" si="171"/>
        <v>456.98</v>
      </c>
      <c r="N2355" s="51">
        <f t="shared" si="168"/>
        <v>42.454872304647949</v>
      </c>
    </row>
    <row r="2356" spans="1:14" x14ac:dyDescent="0.2">
      <c r="A2356" s="3" t="s">
        <v>198</v>
      </c>
      <c r="B2356" s="3" t="s">
        <v>10</v>
      </c>
      <c r="C2356" s="41" t="str">
        <f ca="1">TRIM(Table1[[#This Row],[Location]])</f>
        <v>Giant Hypermarket Seksyen 13 Shah Alam</v>
      </c>
      <c r="E2356" s="3" t="s">
        <v>5</v>
      </c>
      <c r="F2356" s="44" t="s">
        <v>47</v>
      </c>
      <c r="I2356" s="9">
        <v>46</v>
      </c>
      <c r="J2356" s="106">
        <f t="shared" si="169"/>
        <v>495.13985999999994</v>
      </c>
      <c r="K2356" s="50">
        <v>178.96</v>
      </c>
      <c r="L2356" s="50">
        <v>561.29999999999995</v>
      </c>
      <c r="M2356" s="50">
        <f t="shared" si="171"/>
        <v>370.13</v>
      </c>
      <c r="N2356" s="51">
        <f t="shared" si="168"/>
        <v>34.386235472273064</v>
      </c>
    </row>
    <row r="2357" spans="1:14" x14ac:dyDescent="0.2">
      <c r="A2357" s="3" t="s">
        <v>198</v>
      </c>
      <c r="B2357" s="3" t="s">
        <v>10</v>
      </c>
      <c r="C2357" s="41" t="str">
        <f ca="1">TRIM(Table1[[#This Row],[Location]])</f>
        <v>Giant Hypermarket Seksyen 13 Shah Alam</v>
      </c>
      <c r="E2357" s="3" t="s">
        <v>5</v>
      </c>
      <c r="F2357" s="44" t="s">
        <v>47</v>
      </c>
      <c r="I2357" s="9">
        <v>13.5</v>
      </c>
      <c r="J2357" s="106">
        <f t="shared" si="169"/>
        <v>145.31278499999999</v>
      </c>
      <c r="K2357" s="50">
        <v>507.04</v>
      </c>
      <c r="L2357" s="50">
        <v>955.31</v>
      </c>
      <c r="M2357" s="50">
        <f t="shared" si="171"/>
        <v>731.17499999999995</v>
      </c>
      <c r="N2357" s="51">
        <f t="shared" si="168"/>
        <v>67.928446009346047</v>
      </c>
    </row>
    <row r="2358" spans="1:14" x14ac:dyDescent="0.2">
      <c r="A2358" s="3" t="s">
        <v>198</v>
      </c>
      <c r="B2358" s="3" t="s">
        <v>10</v>
      </c>
      <c r="C2358" s="41" t="str">
        <f ca="1">TRIM(Table1[[#This Row],[Location]])</f>
        <v>Giant Hypermarket Seksyen 13 Shah Alam</v>
      </c>
      <c r="E2358" s="3" t="s">
        <v>5</v>
      </c>
      <c r="F2358" s="44" t="s">
        <v>47</v>
      </c>
      <c r="I2358" s="9">
        <v>124.65</v>
      </c>
      <c r="J2358" s="106">
        <f t="shared" si="169"/>
        <v>1341.7213815</v>
      </c>
      <c r="K2358" s="50">
        <v>39.81</v>
      </c>
      <c r="L2358" s="50">
        <v>532.62</v>
      </c>
      <c r="M2358" s="50">
        <f t="shared" si="171"/>
        <v>286.21500000000003</v>
      </c>
      <c r="N2358" s="51">
        <f t="shared" si="168"/>
        <v>26.590269326173601</v>
      </c>
    </row>
    <row r="2359" spans="1:14" x14ac:dyDescent="0.2">
      <c r="A2359" s="3" t="s">
        <v>198</v>
      </c>
      <c r="B2359" s="3" t="s">
        <v>10</v>
      </c>
      <c r="C2359" s="41" t="str">
        <f ca="1">TRIM(Table1[[#This Row],[Location]])</f>
        <v>Giant Hypermarket Kota Damansara</v>
      </c>
      <c r="E2359" s="3" t="s">
        <v>5</v>
      </c>
      <c r="F2359" s="44" t="s">
        <v>47</v>
      </c>
      <c r="I2359" s="9">
        <v>43</v>
      </c>
      <c r="J2359" s="106">
        <f t="shared" si="169"/>
        <v>462.84812999999997</v>
      </c>
      <c r="K2359" s="50">
        <v>79.75</v>
      </c>
      <c r="L2359" s="50">
        <v>269</v>
      </c>
      <c r="M2359" s="50">
        <f t="shared" si="171"/>
        <v>174.375</v>
      </c>
      <c r="N2359" s="51">
        <f t="shared" si="168"/>
        <v>16.199983277436619</v>
      </c>
    </row>
    <row r="2360" spans="1:14" x14ac:dyDescent="0.2">
      <c r="A2360" s="3" t="s">
        <v>198</v>
      </c>
      <c r="B2360" s="3" t="s">
        <v>10</v>
      </c>
      <c r="C2360" s="41" t="str">
        <f ca="1">TRIM(Table1[[#This Row],[Location]])</f>
        <v>Giant Hypermarket Kota Damansara</v>
      </c>
      <c r="E2360" s="3" t="s">
        <v>5</v>
      </c>
      <c r="F2360" s="44" t="s">
        <v>47</v>
      </c>
      <c r="I2360" s="9">
        <v>81</v>
      </c>
      <c r="J2360" s="106">
        <f t="shared" si="169"/>
        <v>871.87670999999989</v>
      </c>
      <c r="K2360" s="50">
        <v>82.14</v>
      </c>
      <c r="L2360" s="50">
        <v>224.88</v>
      </c>
      <c r="M2360" s="50">
        <f t="shared" si="171"/>
        <v>153.51</v>
      </c>
      <c r="N2360" s="51">
        <f t="shared" si="168"/>
        <v>14.261559471938609</v>
      </c>
    </row>
    <row r="2361" spans="1:14" x14ac:dyDescent="0.2">
      <c r="A2361" s="3" t="s">
        <v>198</v>
      </c>
      <c r="B2361" s="3" t="s">
        <v>10</v>
      </c>
      <c r="C2361" s="41" t="str">
        <f ca="1">TRIM(Table1[[#This Row],[Location]])</f>
        <v>Giant Hypermarket Kota Damansara</v>
      </c>
      <c r="E2361" s="3" t="s">
        <v>5</v>
      </c>
      <c r="F2361" s="44" t="s">
        <v>47</v>
      </c>
      <c r="I2361" s="9">
        <v>71</v>
      </c>
      <c r="J2361" s="106">
        <f t="shared" si="169"/>
        <v>764.2376099999999</v>
      </c>
      <c r="K2361" s="50">
        <v>87.82</v>
      </c>
      <c r="L2361" s="50">
        <v>153.72</v>
      </c>
      <c r="M2361" s="50">
        <f t="shared" si="171"/>
        <v>120.77</v>
      </c>
      <c r="N2361" s="51">
        <f t="shared" si="168"/>
        <v>11.21991099880155</v>
      </c>
    </row>
    <row r="2362" spans="1:14" x14ac:dyDescent="0.2">
      <c r="A2362" s="3" t="s">
        <v>198</v>
      </c>
      <c r="B2362" s="3" t="s">
        <v>10</v>
      </c>
      <c r="C2362" s="41" t="str">
        <f ca="1">TRIM(Table1[[#This Row],[Location]])</f>
        <v>Giant Hypermarket Kota Damansara</v>
      </c>
      <c r="E2362" s="3" t="s">
        <v>5</v>
      </c>
      <c r="F2362" s="44" t="s">
        <v>47</v>
      </c>
      <c r="I2362" s="9">
        <v>9</v>
      </c>
      <c r="J2362" s="106">
        <f t="shared" si="169"/>
        <v>96.875189999999989</v>
      </c>
      <c r="K2362" s="50">
        <v>0</v>
      </c>
      <c r="L2362" s="50">
        <v>0</v>
      </c>
      <c r="M2362" s="50">
        <v>667.12</v>
      </c>
      <c r="N2362" s="51">
        <f t="shared" si="168"/>
        <v>61.977536023188627</v>
      </c>
    </row>
    <row r="2363" spans="1:14" x14ac:dyDescent="0.2">
      <c r="A2363" s="3" t="s">
        <v>198</v>
      </c>
      <c r="B2363" s="3" t="s">
        <v>10</v>
      </c>
      <c r="C2363" s="41" t="str">
        <f ca="1">TRIM(Table1[[#This Row],[Location]])</f>
        <v>Giant Hypermarket Kota Damansara</v>
      </c>
      <c r="E2363" s="3" t="s">
        <v>5</v>
      </c>
      <c r="F2363" s="44" t="s">
        <v>47</v>
      </c>
      <c r="I2363" s="9">
        <v>71</v>
      </c>
      <c r="J2363" s="106">
        <f t="shared" si="169"/>
        <v>764.2376099999999</v>
      </c>
      <c r="K2363" s="50">
        <v>107.6</v>
      </c>
      <c r="L2363" s="50">
        <v>157.25</v>
      </c>
      <c r="M2363" s="50">
        <f>AVERAGE(K2363,L2363)</f>
        <v>132.42500000000001</v>
      </c>
      <c r="N2363" s="51">
        <f t="shared" si="168"/>
        <v>12.302696977861185</v>
      </c>
    </row>
    <row r="2364" spans="1:14" x14ac:dyDescent="0.2">
      <c r="A2364" s="3" t="s">
        <v>198</v>
      </c>
      <c r="B2364" s="3" t="s">
        <v>10</v>
      </c>
      <c r="C2364" s="41" t="str">
        <f ca="1">TRIM(Table1[[#This Row],[Location]])</f>
        <v>Giant Hypermarket Kota Damansara</v>
      </c>
      <c r="E2364" s="3" t="s">
        <v>5</v>
      </c>
      <c r="F2364" s="44" t="s">
        <v>47</v>
      </c>
      <c r="I2364" s="9">
        <v>145.5</v>
      </c>
      <c r="J2364" s="106">
        <f t="shared" si="169"/>
        <v>1566.1489049999998</v>
      </c>
      <c r="K2364" s="50">
        <v>32.28</v>
      </c>
      <c r="L2364" s="50">
        <v>277.67</v>
      </c>
      <c r="M2364" s="50">
        <f>AVERAGE(K2364,L2364)</f>
        <v>154.97500000000002</v>
      </c>
      <c r="N2364" s="51">
        <f t="shared" si="168"/>
        <v>14.397662557251557</v>
      </c>
    </row>
    <row r="2365" spans="1:14" x14ac:dyDescent="0.2">
      <c r="A2365" s="3" t="s">
        <v>198</v>
      </c>
      <c r="B2365" s="3" t="s">
        <v>10</v>
      </c>
      <c r="C2365" s="41" t="str">
        <f ca="1">TRIM(Table1[[#This Row],[Location]])</f>
        <v>Giant Hypermarket Kota Damansara</v>
      </c>
      <c r="E2365" s="3" t="s">
        <v>5</v>
      </c>
      <c r="F2365" s="44" t="s">
        <v>47</v>
      </c>
      <c r="I2365" s="9">
        <v>308</v>
      </c>
      <c r="J2365" s="106">
        <f t="shared" si="169"/>
        <v>3315.2842799999999</v>
      </c>
      <c r="K2365" s="50">
        <v>20.12</v>
      </c>
      <c r="L2365" s="50">
        <v>269</v>
      </c>
      <c r="M2365" s="50">
        <f>AVERAGE(K2365,L2365)</f>
        <v>144.56</v>
      </c>
      <c r="N2365" s="51">
        <f t="shared" si="168"/>
        <v>13.430076459275913</v>
      </c>
    </row>
    <row r="2366" spans="1:14" x14ac:dyDescent="0.2">
      <c r="A2366" s="3" t="s">
        <v>198</v>
      </c>
      <c r="B2366" s="3" t="s">
        <v>10</v>
      </c>
      <c r="C2366" s="41" t="str">
        <f ca="1">TRIM(Table1[[#This Row],[Location]])</f>
        <v>Giant Hypermarket Kota Damansara</v>
      </c>
      <c r="E2366" s="3" t="s">
        <v>5</v>
      </c>
      <c r="F2366" s="8">
        <v>1</v>
      </c>
      <c r="I2366" s="9">
        <v>3</v>
      </c>
      <c r="J2366" s="106">
        <f t="shared" si="169"/>
        <v>32.291730000000001</v>
      </c>
      <c r="K2366" s="50">
        <v>0</v>
      </c>
      <c r="L2366" s="50">
        <v>0</v>
      </c>
      <c r="M2366" s="50">
        <v>32.630000000000003</v>
      </c>
      <c r="N2366" s="51">
        <f t="shared" ref="N2366:N2429" si="172">M2366/10.7639</f>
        <v>3.0314291288473512</v>
      </c>
    </row>
    <row r="2367" spans="1:14" x14ac:dyDescent="0.2">
      <c r="A2367" s="3" t="s">
        <v>198</v>
      </c>
      <c r="B2367" s="3" t="s">
        <v>10</v>
      </c>
      <c r="C2367" s="41" t="str">
        <f ca="1">TRIM(Table1[[#This Row],[Location]])</f>
        <v>Giant Hypermarket Kota Damansara</v>
      </c>
      <c r="E2367" s="3" t="s">
        <v>5</v>
      </c>
      <c r="F2367" s="8">
        <v>1</v>
      </c>
      <c r="I2367" s="9">
        <v>128.5</v>
      </c>
      <c r="J2367" s="106">
        <f t="shared" ref="J2367:J2430" si="173">I2367*10.76391</f>
        <v>1383.162435</v>
      </c>
      <c r="K2367" s="50">
        <v>56.88</v>
      </c>
      <c r="L2367" s="50">
        <v>807</v>
      </c>
      <c r="M2367" s="50">
        <f t="shared" ref="M2367:M2374" si="174">AVERAGE(K2367,L2367)</f>
        <v>431.94</v>
      </c>
      <c r="N2367" s="51">
        <f t="shared" si="172"/>
        <v>40.128577931790524</v>
      </c>
    </row>
    <row r="2368" spans="1:14" x14ac:dyDescent="0.2">
      <c r="A2368" s="3" t="s">
        <v>198</v>
      </c>
      <c r="B2368" s="3" t="s">
        <v>10</v>
      </c>
      <c r="C2368" s="41" t="str">
        <f ca="1">TRIM(Table1[[#This Row],[Location]])</f>
        <v>Giant Hypermarket Kota Damansara</v>
      </c>
      <c r="E2368" s="3" t="s">
        <v>5</v>
      </c>
      <c r="F2368" s="8">
        <v>1</v>
      </c>
      <c r="I2368" s="9">
        <v>123.5</v>
      </c>
      <c r="J2368" s="106">
        <f t="shared" si="173"/>
        <v>1329.3428849999998</v>
      </c>
      <c r="K2368" s="50">
        <v>41.53</v>
      </c>
      <c r="L2368" s="50">
        <v>80.98</v>
      </c>
      <c r="M2368" s="50">
        <f t="shared" si="174"/>
        <v>61.255000000000003</v>
      </c>
      <c r="N2368" s="51">
        <f t="shared" si="172"/>
        <v>5.6907812224193837</v>
      </c>
    </row>
    <row r="2369" spans="1:14" x14ac:dyDescent="0.2">
      <c r="A2369" s="3" t="s">
        <v>198</v>
      </c>
      <c r="B2369" s="3" t="s">
        <v>10</v>
      </c>
      <c r="C2369" s="41" t="str">
        <f ca="1">TRIM(Table1[[#This Row],[Location]])</f>
        <v>Giant Hypermarket Kota Damansara</v>
      </c>
      <c r="E2369" s="3" t="s">
        <v>5</v>
      </c>
      <c r="F2369" s="8">
        <v>1</v>
      </c>
      <c r="I2369" s="9">
        <v>130</v>
      </c>
      <c r="J2369" s="106">
        <f t="shared" si="173"/>
        <v>1399.3082999999999</v>
      </c>
      <c r="K2369" s="50">
        <v>71.28</v>
      </c>
      <c r="L2369" s="50">
        <v>161.83000000000001</v>
      </c>
      <c r="M2369" s="50">
        <f t="shared" si="174"/>
        <v>116.55500000000001</v>
      </c>
      <c r="N2369" s="51">
        <f t="shared" si="172"/>
        <v>10.828324306245879</v>
      </c>
    </row>
    <row r="2370" spans="1:14" x14ac:dyDescent="0.2">
      <c r="A2370" s="3" t="s">
        <v>198</v>
      </c>
      <c r="B2370" s="3" t="s">
        <v>10</v>
      </c>
      <c r="C2370" s="41" t="str">
        <f ca="1">TRIM(Table1[[#This Row],[Location]])</f>
        <v>Giant Hypermarket Kota Damansara</v>
      </c>
      <c r="E2370" s="3" t="s">
        <v>5</v>
      </c>
      <c r="F2370" s="8">
        <v>1</v>
      </c>
      <c r="I2370" s="9">
        <v>87.5</v>
      </c>
      <c r="J2370" s="106">
        <f t="shared" si="173"/>
        <v>941.8421249999999</v>
      </c>
      <c r="K2370" s="50">
        <v>104.59</v>
      </c>
      <c r="L2370" s="50">
        <v>108.68</v>
      </c>
      <c r="M2370" s="50">
        <f t="shared" si="174"/>
        <v>106.63500000000001</v>
      </c>
      <c r="N2370" s="51">
        <f t="shared" si="172"/>
        <v>9.9067252575739282</v>
      </c>
    </row>
    <row r="2371" spans="1:14" x14ac:dyDescent="0.2">
      <c r="A2371" s="3" t="s">
        <v>198</v>
      </c>
      <c r="B2371" s="3" t="s">
        <v>10</v>
      </c>
      <c r="C2371" s="41" t="str">
        <f ca="1">TRIM(Table1[[#This Row],[Location]])</f>
        <v>Giant Hypermarket Kota Damansara</v>
      </c>
      <c r="E2371" s="3" t="s">
        <v>5</v>
      </c>
      <c r="F2371" s="8">
        <v>1</v>
      </c>
      <c r="I2371" s="9">
        <v>140.5</v>
      </c>
      <c r="J2371" s="106">
        <f t="shared" si="173"/>
        <v>1512.3293549999999</v>
      </c>
      <c r="K2371" s="50">
        <v>20.440000000000001</v>
      </c>
      <c r="L2371" s="50">
        <v>262.02999999999997</v>
      </c>
      <c r="M2371" s="50">
        <f t="shared" si="174"/>
        <v>141.23499999999999</v>
      </c>
      <c r="N2371" s="51">
        <f t="shared" si="172"/>
        <v>13.121173552336977</v>
      </c>
    </row>
    <row r="2372" spans="1:14" x14ac:dyDescent="0.2">
      <c r="A2372" s="3" t="s">
        <v>198</v>
      </c>
      <c r="B2372" s="3" t="s">
        <v>10</v>
      </c>
      <c r="C2372" s="41" t="str">
        <f ca="1">TRIM(Table1[[#This Row],[Location]])</f>
        <v>Giant Hypermarket Kota Damansara</v>
      </c>
      <c r="E2372" s="3" t="s">
        <v>5</v>
      </c>
      <c r="F2372" s="8">
        <v>1</v>
      </c>
      <c r="I2372" s="9">
        <v>156.5</v>
      </c>
      <c r="J2372" s="106">
        <f t="shared" si="173"/>
        <v>1684.5519149999998</v>
      </c>
      <c r="K2372" s="50">
        <v>29.03</v>
      </c>
      <c r="L2372" s="50">
        <v>302.63</v>
      </c>
      <c r="M2372" s="50">
        <f t="shared" si="174"/>
        <v>165.82999999999998</v>
      </c>
      <c r="N2372" s="51">
        <f t="shared" si="172"/>
        <v>15.40612603238603</v>
      </c>
    </row>
    <row r="2373" spans="1:14" x14ac:dyDescent="0.2">
      <c r="A2373" s="3" t="s">
        <v>198</v>
      </c>
      <c r="B2373" s="3" t="s">
        <v>10</v>
      </c>
      <c r="C2373" s="41" t="str">
        <f ca="1">TRIM(Table1[[#This Row],[Location]])</f>
        <v>Giant Hypermarket Kota Damansara</v>
      </c>
      <c r="E2373" s="3" t="s">
        <v>5</v>
      </c>
      <c r="F2373" s="8">
        <v>1</v>
      </c>
      <c r="I2373" s="9">
        <v>13</v>
      </c>
      <c r="J2373" s="106">
        <f t="shared" si="173"/>
        <v>139.93082999999999</v>
      </c>
      <c r="K2373" s="50">
        <v>265.41000000000003</v>
      </c>
      <c r="L2373" s="50">
        <v>374.25</v>
      </c>
      <c r="M2373" s="50">
        <f t="shared" si="174"/>
        <v>319.83000000000004</v>
      </c>
      <c r="N2373" s="51">
        <f t="shared" si="172"/>
        <v>29.713208037978806</v>
      </c>
    </row>
    <row r="2374" spans="1:14" x14ac:dyDescent="0.2">
      <c r="A2374" s="3" t="s">
        <v>198</v>
      </c>
      <c r="B2374" s="3" t="s">
        <v>10</v>
      </c>
      <c r="C2374" s="41" t="str">
        <f ca="1">TRIM(Table1[[#This Row],[Location]])</f>
        <v>Komplek PKNS</v>
      </c>
      <c r="E2374" s="3" t="s">
        <v>46</v>
      </c>
      <c r="F2374" s="44" t="s">
        <v>84</v>
      </c>
      <c r="G2374" s="45">
        <v>20</v>
      </c>
      <c r="H2374" s="45">
        <v>4503</v>
      </c>
      <c r="I2374" s="45">
        <f t="shared" ref="I2374:I2381" si="175">AVERAGE(G2374,H2374)</f>
        <v>2261.5</v>
      </c>
      <c r="J2374" s="106">
        <f t="shared" si="173"/>
        <v>24342.582465</v>
      </c>
      <c r="K2374" s="49">
        <v>25.8</v>
      </c>
      <c r="L2374" s="50">
        <v>37.67</v>
      </c>
      <c r="M2374" s="50">
        <f t="shared" si="174"/>
        <v>31.734999999999999</v>
      </c>
      <c r="N2374" s="51">
        <f t="shared" si="172"/>
        <v>2.9482808275810815</v>
      </c>
    </row>
    <row r="2375" spans="1:14" x14ac:dyDescent="0.2">
      <c r="A2375" s="3" t="s">
        <v>198</v>
      </c>
      <c r="B2375" s="3" t="s">
        <v>10</v>
      </c>
      <c r="C2375" s="41" t="str">
        <f ca="1">TRIM(Table1[[#This Row],[Location]])</f>
        <v>Plaza Perangsang</v>
      </c>
      <c r="E2375" s="3" t="s">
        <v>46</v>
      </c>
      <c r="F2375" s="44" t="s">
        <v>262</v>
      </c>
      <c r="G2375" s="45">
        <v>15</v>
      </c>
      <c r="H2375" s="45">
        <v>17</v>
      </c>
      <c r="I2375" s="45">
        <f t="shared" si="175"/>
        <v>16</v>
      </c>
      <c r="J2375" s="106">
        <f t="shared" si="173"/>
        <v>172.22255999999999</v>
      </c>
      <c r="K2375" s="50">
        <v>0</v>
      </c>
      <c r="L2375" s="50">
        <v>0</v>
      </c>
      <c r="M2375" s="49">
        <v>28.3</v>
      </c>
      <c r="N2375" s="51">
        <f t="shared" si="172"/>
        <v>2.6291585763524377</v>
      </c>
    </row>
    <row r="2376" spans="1:14" x14ac:dyDescent="0.2">
      <c r="A2376" s="3" t="s">
        <v>198</v>
      </c>
      <c r="B2376" s="3" t="s">
        <v>10</v>
      </c>
      <c r="C2376" s="41" t="str">
        <f ca="1">TRIM(Table1[[#This Row],[Location]])</f>
        <v>Plaza Perangsang</v>
      </c>
      <c r="E2376" s="3" t="s">
        <v>46</v>
      </c>
      <c r="F2376" s="44" t="s">
        <v>263</v>
      </c>
      <c r="G2376" s="45">
        <v>510</v>
      </c>
      <c r="H2376" s="45">
        <v>1257</v>
      </c>
      <c r="I2376" s="45">
        <f t="shared" si="175"/>
        <v>883.5</v>
      </c>
      <c r="J2376" s="106">
        <f t="shared" si="173"/>
        <v>9509.9144849999993</v>
      </c>
      <c r="K2376" s="49">
        <v>34.340000000000003</v>
      </c>
      <c r="L2376" s="50">
        <v>37.67</v>
      </c>
      <c r="M2376" s="50">
        <f>AVERAGE(K2376,L2376)</f>
        <v>36.005000000000003</v>
      </c>
      <c r="N2376" s="51">
        <f t="shared" si="172"/>
        <v>3.3449771922816085</v>
      </c>
    </row>
    <row r="2377" spans="1:14" x14ac:dyDescent="0.2">
      <c r="A2377" s="3" t="s">
        <v>198</v>
      </c>
      <c r="B2377" s="3" t="s">
        <v>10</v>
      </c>
      <c r="C2377" s="41" t="str">
        <f ca="1">TRIM(Table1[[#This Row],[Location]])</f>
        <v>Wisma PPNS</v>
      </c>
      <c r="E2377" s="3" t="s">
        <v>46</v>
      </c>
      <c r="F2377" s="44" t="s">
        <v>264</v>
      </c>
      <c r="G2377" s="45">
        <v>417</v>
      </c>
      <c r="H2377" s="45">
        <v>499</v>
      </c>
      <c r="I2377" s="45">
        <f t="shared" si="175"/>
        <v>458</v>
      </c>
      <c r="J2377" s="106">
        <f t="shared" si="173"/>
        <v>4929.8707799999993</v>
      </c>
      <c r="K2377" s="49">
        <v>24.42</v>
      </c>
      <c r="L2377" s="50">
        <v>30.22</v>
      </c>
      <c r="M2377" s="50">
        <f>AVERAGE(K2377,L2377)</f>
        <v>27.32</v>
      </c>
      <c r="N2377" s="51">
        <f t="shared" si="172"/>
        <v>2.5381135090441198</v>
      </c>
    </row>
    <row r="2378" spans="1:14" x14ac:dyDescent="0.2">
      <c r="A2378" s="3" t="s">
        <v>198</v>
      </c>
      <c r="B2378" s="3" t="s">
        <v>10</v>
      </c>
      <c r="C2378" s="41" t="str">
        <f ca="1">TRIM(Table1[[#This Row],[Location]])</f>
        <v>Bangunan Darul Ehsan</v>
      </c>
      <c r="E2378" s="3" t="s">
        <v>46</v>
      </c>
      <c r="F2378" s="44" t="s">
        <v>265</v>
      </c>
      <c r="G2378" s="45">
        <v>452</v>
      </c>
      <c r="H2378" s="45">
        <v>2181</v>
      </c>
      <c r="I2378" s="45">
        <f t="shared" si="175"/>
        <v>1316.5</v>
      </c>
      <c r="J2378" s="106">
        <f t="shared" si="173"/>
        <v>14170.687515</v>
      </c>
      <c r="K2378" s="49">
        <v>26.91</v>
      </c>
      <c r="L2378" s="50">
        <v>30.14</v>
      </c>
      <c r="M2378" s="50">
        <f>AVERAGE(K2378,L2378)</f>
        <v>28.524999999999999</v>
      </c>
      <c r="N2378" s="51">
        <f t="shared" si="172"/>
        <v>2.650061780581388</v>
      </c>
    </row>
    <row r="2379" spans="1:14" x14ac:dyDescent="0.2">
      <c r="A2379" s="3" t="s">
        <v>198</v>
      </c>
      <c r="B2379" s="3" t="s">
        <v>10</v>
      </c>
      <c r="C2379" s="41" t="str">
        <f ca="1">TRIM(Table1[[#This Row],[Location]])</f>
        <v>Wisma MBSA</v>
      </c>
      <c r="E2379" s="3" t="s">
        <v>46</v>
      </c>
      <c r="F2379" s="44" t="s">
        <v>266</v>
      </c>
      <c r="G2379" s="45">
        <v>232</v>
      </c>
      <c r="H2379" s="45">
        <v>929</v>
      </c>
      <c r="I2379" s="45">
        <f t="shared" si="175"/>
        <v>580.5</v>
      </c>
      <c r="J2379" s="106">
        <f t="shared" si="173"/>
        <v>6248.4497549999996</v>
      </c>
      <c r="K2379" s="51">
        <v>0</v>
      </c>
      <c r="L2379" s="50">
        <v>0</v>
      </c>
      <c r="M2379" s="49">
        <v>37.67</v>
      </c>
      <c r="N2379" s="51">
        <f t="shared" si="172"/>
        <v>3.4996609035758417</v>
      </c>
    </row>
    <row r="2380" spans="1:14" x14ac:dyDescent="0.2">
      <c r="A2380" s="3" t="s">
        <v>198</v>
      </c>
      <c r="B2380" s="3" t="s">
        <v>10</v>
      </c>
      <c r="C2380" s="41" t="str">
        <f ca="1">TRIM(Table1[[#This Row],[Location]])</f>
        <v>Menara Bank Rakyat</v>
      </c>
      <c r="E2380" s="3" t="s">
        <v>46</v>
      </c>
      <c r="F2380" s="44" t="s">
        <v>238</v>
      </c>
      <c r="G2380" s="45">
        <v>440</v>
      </c>
      <c r="H2380" s="45">
        <v>940</v>
      </c>
      <c r="I2380" s="45">
        <f t="shared" si="175"/>
        <v>690</v>
      </c>
      <c r="J2380" s="106">
        <f t="shared" si="173"/>
        <v>7427.0978999999998</v>
      </c>
      <c r="K2380" s="49">
        <v>35.5</v>
      </c>
      <c r="L2380" s="50">
        <v>39.799999999999997</v>
      </c>
      <c r="M2380" s="50">
        <f>AVERAGE(K2380,L2380)</f>
        <v>37.65</v>
      </c>
      <c r="N2380" s="51">
        <f t="shared" si="172"/>
        <v>3.4978028409777124</v>
      </c>
    </row>
    <row r="2381" spans="1:14" x14ac:dyDescent="0.2">
      <c r="A2381" s="3" t="s">
        <v>198</v>
      </c>
      <c r="B2381" s="3" t="s">
        <v>10</v>
      </c>
      <c r="C2381" s="41" t="str">
        <f ca="1">TRIM(Table1[[#This Row],[Location]])</f>
        <v>Wisma PKPS</v>
      </c>
      <c r="E2381" s="3" t="s">
        <v>46</v>
      </c>
      <c r="F2381" s="44" t="s">
        <v>267</v>
      </c>
      <c r="G2381" s="45">
        <v>263</v>
      </c>
      <c r="H2381" s="45">
        <v>1060</v>
      </c>
      <c r="I2381" s="45">
        <f t="shared" si="175"/>
        <v>661.5</v>
      </c>
      <c r="J2381" s="106">
        <f t="shared" si="173"/>
        <v>7120.3264649999992</v>
      </c>
      <c r="K2381" s="49">
        <v>34.44</v>
      </c>
      <c r="L2381" s="50">
        <v>50.16</v>
      </c>
      <c r="M2381" s="50">
        <f>AVERAGE(K2381,L2381)</f>
        <v>42.3</v>
      </c>
      <c r="N2381" s="51">
        <f t="shared" si="172"/>
        <v>3.9298023950426888</v>
      </c>
    </row>
    <row r="2382" spans="1:14" x14ac:dyDescent="0.2">
      <c r="A2382" s="3" t="s">
        <v>198</v>
      </c>
      <c r="B2382" s="3" t="s">
        <v>10</v>
      </c>
      <c r="C2382" s="41" t="str">
        <f ca="1">TRIM(Table1[[#This Row],[Location]])</f>
        <v>Bangunan Kumpulan Muara (fka Bangunan UMNO Selangor )</v>
      </c>
      <c r="E2382" s="3" t="s">
        <v>46</v>
      </c>
      <c r="F2382" s="44" t="s">
        <v>268</v>
      </c>
      <c r="G2382" s="45"/>
      <c r="H2382" s="45"/>
      <c r="I2382" s="45">
        <v>661</v>
      </c>
      <c r="J2382" s="106">
        <f t="shared" si="173"/>
        <v>7114.9445099999994</v>
      </c>
      <c r="K2382" s="49">
        <v>22.61</v>
      </c>
      <c r="L2382" s="50">
        <v>26.91</v>
      </c>
      <c r="M2382" s="50">
        <f>AVERAGE(K2382,L2382)</f>
        <v>24.759999999999998</v>
      </c>
      <c r="N2382" s="51">
        <f t="shared" si="172"/>
        <v>2.3002814964836165</v>
      </c>
    </row>
    <row r="2383" spans="1:14" x14ac:dyDescent="0.2">
      <c r="A2383" s="3" t="s">
        <v>198</v>
      </c>
      <c r="B2383" s="3" t="s">
        <v>10</v>
      </c>
      <c r="C2383" s="41" t="str">
        <f ca="1">TRIM(Table1[[#This Row],[Location]])</f>
        <v>Peremba Square (Block A)</v>
      </c>
      <c r="E2383" s="3" t="s">
        <v>46</v>
      </c>
      <c r="F2383" s="44" t="s">
        <v>211</v>
      </c>
      <c r="G2383" s="45">
        <v>133</v>
      </c>
      <c r="H2383" s="45">
        <v>929</v>
      </c>
      <c r="I2383" s="45">
        <f>AVERAGE(H2383,G2383)</f>
        <v>531</v>
      </c>
      <c r="J2383" s="106">
        <f t="shared" si="173"/>
        <v>5715.6362099999997</v>
      </c>
      <c r="K2383" s="49">
        <v>32.299999999999997</v>
      </c>
      <c r="L2383" s="50">
        <v>43.1</v>
      </c>
      <c r="M2383" s="50">
        <f>AVERAGE(K2383,L2383)</f>
        <v>37.700000000000003</v>
      </c>
      <c r="N2383" s="51">
        <f t="shared" si="172"/>
        <v>3.5024479974730354</v>
      </c>
    </row>
    <row r="2384" spans="1:14" x14ac:dyDescent="0.2">
      <c r="A2384" s="3" t="s">
        <v>198</v>
      </c>
      <c r="B2384" s="3" t="s">
        <v>10</v>
      </c>
      <c r="C2384" s="41" t="str">
        <f ca="1">TRIM(Table1[[#This Row],[Location]])</f>
        <v>Peremba Square (Block B)</v>
      </c>
      <c r="E2384" s="3" t="s">
        <v>46</v>
      </c>
      <c r="F2384" s="44" t="s">
        <v>166</v>
      </c>
      <c r="G2384" s="45">
        <v>150</v>
      </c>
      <c r="H2384" s="45">
        <v>985</v>
      </c>
      <c r="I2384" s="45">
        <f>AVERAGE(H2384,G2384)</f>
        <v>567.5</v>
      </c>
      <c r="J2384" s="106">
        <f t="shared" si="173"/>
        <v>6108.5189249999994</v>
      </c>
      <c r="K2384" s="49">
        <v>32.299999999999997</v>
      </c>
      <c r="L2384" s="50">
        <v>40.9</v>
      </c>
      <c r="M2384" s="50">
        <f>AVERAGE(K2384,L2384)</f>
        <v>36.599999999999994</v>
      </c>
      <c r="N2384" s="51">
        <f t="shared" si="172"/>
        <v>3.4002545545759433</v>
      </c>
    </row>
    <row r="2385" spans="1:14" x14ac:dyDescent="0.2">
      <c r="A2385" s="3" t="s">
        <v>198</v>
      </c>
      <c r="B2385" s="3" t="s">
        <v>10</v>
      </c>
      <c r="C2385" s="41" t="str">
        <f ca="1">TRIM(Table1[[#This Row],[Location]])</f>
        <v>Peremba Square (Block C)</v>
      </c>
      <c r="E2385" s="3" t="s">
        <v>46</v>
      </c>
      <c r="F2385" s="44">
        <v>2</v>
      </c>
      <c r="G2385" s="45"/>
      <c r="H2385" s="45"/>
      <c r="I2385" s="45">
        <v>465</v>
      </c>
      <c r="J2385" s="106">
        <f t="shared" si="173"/>
        <v>5005.2181499999997</v>
      </c>
      <c r="K2385" s="51">
        <v>0</v>
      </c>
      <c r="L2385" s="50">
        <v>0</v>
      </c>
      <c r="M2385" s="49">
        <v>38.75</v>
      </c>
      <c r="N2385" s="51">
        <f t="shared" si="172"/>
        <v>3.5999962838748041</v>
      </c>
    </row>
    <row r="2386" spans="1:14" x14ac:dyDescent="0.2">
      <c r="A2386" s="3" t="s">
        <v>198</v>
      </c>
      <c r="B2386" s="3" t="s">
        <v>10</v>
      </c>
      <c r="C2386" s="41" t="str">
        <f ca="1">TRIM(Table1[[#This Row],[Location]])</f>
        <v>Peremba Square (Block D)</v>
      </c>
      <c r="E2386" s="3" t="s">
        <v>46</v>
      </c>
      <c r="F2386" s="44" t="s">
        <v>166</v>
      </c>
      <c r="G2386" s="45"/>
      <c r="H2386" s="45"/>
      <c r="I2386" s="45">
        <v>5967</v>
      </c>
      <c r="J2386" s="106">
        <f t="shared" si="173"/>
        <v>64228.250969999994</v>
      </c>
      <c r="K2386" s="51">
        <v>0</v>
      </c>
      <c r="L2386" s="50">
        <v>0</v>
      </c>
      <c r="M2386" s="49">
        <v>36.6</v>
      </c>
      <c r="N2386" s="51">
        <f t="shared" si="172"/>
        <v>3.4002545545759437</v>
      </c>
    </row>
    <row r="2387" spans="1:14" x14ac:dyDescent="0.2">
      <c r="A2387" s="3" t="s">
        <v>198</v>
      </c>
      <c r="B2387" s="3" t="s">
        <v>10</v>
      </c>
      <c r="C2387" s="41" t="str">
        <f ca="1">TRIM(Table1[[#This Row],[Location]])</f>
        <v>Peremba Square (Block E)</v>
      </c>
      <c r="E2387" s="3" t="s">
        <v>46</v>
      </c>
      <c r="F2387" s="44" t="s">
        <v>166</v>
      </c>
      <c r="G2387" s="45">
        <v>409</v>
      </c>
      <c r="H2387" s="45">
        <v>1023</v>
      </c>
      <c r="I2387" s="45">
        <f>AVERAGE(H2387,G2387)</f>
        <v>716</v>
      </c>
      <c r="J2387" s="106">
        <f t="shared" si="173"/>
        <v>7706.9595599999993</v>
      </c>
      <c r="K2387" s="49">
        <v>41.44</v>
      </c>
      <c r="L2387" s="50">
        <v>49.52</v>
      </c>
      <c r="M2387" s="50">
        <f t="shared" ref="M2387:M2417" si="176">AVERAGE(K2387,L2387)</f>
        <v>45.480000000000004</v>
      </c>
      <c r="N2387" s="51">
        <f t="shared" si="172"/>
        <v>4.2252343481451895</v>
      </c>
    </row>
    <row r="2388" spans="1:14" x14ac:dyDescent="0.2">
      <c r="A2388" s="3" t="s">
        <v>198</v>
      </c>
      <c r="B2388" s="3" t="s">
        <v>10</v>
      </c>
      <c r="C2388" s="41" t="str">
        <f ca="1">TRIM(Table1[[#This Row],[Location]])</f>
        <v>Wisma Ehsan (Menara BSN)</v>
      </c>
      <c r="E2388" s="3" t="s">
        <v>46</v>
      </c>
      <c r="F2388" s="44" t="s">
        <v>269</v>
      </c>
      <c r="G2388" s="45">
        <v>502</v>
      </c>
      <c r="H2388" s="45">
        <v>690</v>
      </c>
      <c r="I2388" s="45">
        <f>AVERAGE(H2388,G2388)</f>
        <v>596</v>
      </c>
      <c r="J2388" s="106">
        <f t="shared" si="173"/>
        <v>6415.29036</v>
      </c>
      <c r="K2388" s="49">
        <v>32.29</v>
      </c>
      <c r="L2388" s="50">
        <v>43.06</v>
      </c>
      <c r="M2388" s="50">
        <f t="shared" si="176"/>
        <v>37.674999999999997</v>
      </c>
      <c r="N2388" s="51">
        <f t="shared" si="172"/>
        <v>3.5001254192253737</v>
      </c>
    </row>
    <row r="2389" spans="1:14" x14ac:dyDescent="0.2">
      <c r="A2389" s="3" t="s">
        <v>198</v>
      </c>
      <c r="B2389" s="3" t="s">
        <v>256</v>
      </c>
      <c r="C2389" s="41" t="str">
        <f ca="1">TRIM(Table1[[#This Row],[Location]])</f>
        <v>Wisma SSP</v>
      </c>
      <c r="E2389" s="3" t="s">
        <v>46</v>
      </c>
      <c r="F2389" s="44" t="s">
        <v>270</v>
      </c>
      <c r="G2389" s="45">
        <v>204</v>
      </c>
      <c r="H2389" s="45">
        <v>613</v>
      </c>
      <c r="I2389" s="45">
        <f>AVERAGE(G2389,H2389)</f>
        <v>408.5</v>
      </c>
      <c r="J2389" s="106">
        <f t="shared" si="173"/>
        <v>4397.0572349999993</v>
      </c>
      <c r="K2389" s="50">
        <v>28.52</v>
      </c>
      <c r="L2389" s="50">
        <v>32.29</v>
      </c>
      <c r="M2389" s="50">
        <f t="shared" si="176"/>
        <v>30.405000000000001</v>
      </c>
      <c r="N2389" s="51">
        <f t="shared" si="172"/>
        <v>2.8247196648055075</v>
      </c>
    </row>
    <row r="2390" spans="1:14" x14ac:dyDescent="0.2">
      <c r="A2390" s="3" t="s">
        <v>198</v>
      </c>
      <c r="B2390" s="3" t="s">
        <v>256</v>
      </c>
      <c r="C2390" s="41" t="str">
        <f ca="1">TRIM(Table1[[#This Row],[Location]])</f>
        <v>Sapura@Mines</v>
      </c>
      <c r="E2390" s="3" t="s">
        <v>46</v>
      </c>
      <c r="F2390" s="44" t="s">
        <v>47</v>
      </c>
      <c r="G2390" s="45">
        <v>922</v>
      </c>
      <c r="H2390" s="45">
        <v>1563</v>
      </c>
      <c r="I2390" s="45">
        <f>AVERAGE(G2390,H2390)</f>
        <v>1242.5</v>
      </c>
      <c r="J2390" s="106">
        <f t="shared" si="173"/>
        <v>13374.158174999999</v>
      </c>
      <c r="K2390" s="50">
        <v>78.47</v>
      </c>
      <c r="L2390" s="50">
        <v>79.569999999999993</v>
      </c>
      <c r="M2390" s="50">
        <f t="shared" si="176"/>
        <v>79.02</v>
      </c>
      <c r="N2390" s="51">
        <f t="shared" si="172"/>
        <v>7.3412053252074063</v>
      </c>
    </row>
    <row r="2391" spans="1:14" x14ac:dyDescent="0.2">
      <c r="A2391" s="3" t="s">
        <v>198</v>
      </c>
      <c r="B2391" s="3" t="s">
        <v>256</v>
      </c>
      <c r="C2391" s="41" t="str">
        <f ca="1">TRIM(Table1[[#This Row],[Location]])</f>
        <v>Sapura@Mines</v>
      </c>
      <c r="E2391" s="3" t="s">
        <v>46</v>
      </c>
      <c r="F2391" s="44" t="s">
        <v>236</v>
      </c>
      <c r="G2391" s="45">
        <v>42</v>
      </c>
      <c r="H2391" s="45">
        <v>2638</v>
      </c>
      <c r="I2391" s="45">
        <f>AVERAGE(G2391,H2391)</f>
        <v>1340</v>
      </c>
      <c r="J2391" s="106">
        <f t="shared" si="173"/>
        <v>14423.639399999998</v>
      </c>
      <c r="K2391" s="50">
        <v>76.37</v>
      </c>
      <c r="L2391" s="50">
        <v>85.37</v>
      </c>
      <c r="M2391" s="50">
        <f t="shared" si="176"/>
        <v>80.87</v>
      </c>
      <c r="N2391" s="51">
        <f t="shared" si="172"/>
        <v>7.5130761155343331</v>
      </c>
    </row>
    <row r="2392" spans="1:14" x14ac:dyDescent="0.2">
      <c r="A2392" s="3" t="s">
        <v>198</v>
      </c>
      <c r="B2392" s="3" t="s">
        <v>271</v>
      </c>
      <c r="C2392" s="73" t="str">
        <f ca="1">TRIM(Table1[[#This Row],[Location]])</f>
        <v>Subang Parade</v>
      </c>
      <c r="E2392" s="3" t="s">
        <v>5</v>
      </c>
      <c r="F2392" s="32" t="s">
        <v>159</v>
      </c>
      <c r="G2392" s="105"/>
      <c r="H2392" s="32"/>
      <c r="I2392" s="9">
        <v>234.5</v>
      </c>
      <c r="J2392" s="106">
        <f t="shared" si="173"/>
        <v>2524.1368949999996</v>
      </c>
      <c r="K2392" s="50">
        <v>83.96</v>
      </c>
      <c r="L2392" s="50">
        <v>222</v>
      </c>
      <c r="M2392" s="50">
        <f t="shared" si="176"/>
        <v>152.97999999999999</v>
      </c>
      <c r="N2392" s="51">
        <f t="shared" si="172"/>
        <v>14.212320813088192</v>
      </c>
    </row>
    <row r="2393" spans="1:14" x14ac:dyDescent="0.2">
      <c r="A2393" s="3" t="s">
        <v>198</v>
      </c>
      <c r="B2393" s="3" t="s">
        <v>271</v>
      </c>
      <c r="C2393" s="73" t="str">
        <f ca="1">TRIM(Table1[[#This Row],[Location]])</f>
        <v>Subang Parade</v>
      </c>
      <c r="E2393" s="3" t="s">
        <v>5</v>
      </c>
      <c r="F2393" s="32" t="s">
        <v>47</v>
      </c>
      <c r="G2393" s="105"/>
      <c r="H2393" s="32"/>
      <c r="I2393" s="9">
        <v>145</v>
      </c>
      <c r="J2393" s="106">
        <f t="shared" si="173"/>
        <v>1560.76695</v>
      </c>
      <c r="K2393" s="50">
        <v>129.16999999999999</v>
      </c>
      <c r="L2393" s="50">
        <v>251.34</v>
      </c>
      <c r="M2393" s="50">
        <f t="shared" si="176"/>
        <v>190.255</v>
      </c>
      <c r="N2393" s="51">
        <f t="shared" si="172"/>
        <v>17.675284980350987</v>
      </c>
    </row>
    <row r="2394" spans="1:14" x14ac:dyDescent="0.2">
      <c r="A2394" s="3" t="s">
        <v>198</v>
      </c>
      <c r="B2394" s="3" t="s">
        <v>271</v>
      </c>
      <c r="C2394" s="73" t="str">
        <f ca="1">TRIM(Table1[[#This Row],[Location]])</f>
        <v>Subang Parade</v>
      </c>
      <c r="E2394" s="3" t="s">
        <v>5</v>
      </c>
      <c r="F2394" s="8">
        <v>1</v>
      </c>
      <c r="G2394" s="105"/>
      <c r="H2394" s="32"/>
      <c r="I2394" s="9">
        <v>135</v>
      </c>
      <c r="J2394" s="106">
        <f t="shared" si="173"/>
        <v>1453.1278499999999</v>
      </c>
      <c r="K2394" s="50">
        <v>43.1</v>
      </c>
      <c r="L2394" s="50">
        <v>109.47</v>
      </c>
      <c r="M2394" s="50">
        <f t="shared" si="176"/>
        <v>76.284999999999997</v>
      </c>
      <c r="N2394" s="51">
        <f t="shared" si="172"/>
        <v>7.0871152649132751</v>
      </c>
    </row>
    <row r="2395" spans="1:14" x14ac:dyDescent="0.2">
      <c r="A2395" s="3" t="s">
        <v>198</v>
      </c>
      <c r="B2395" s="3" t="s">
        <v>271</v>
      </c>
      <c r="C2395" s="73" t="str">
        <f ca="1">TRIM(Table1[[#This Row],[Location]])</f>
        <v>Sunway Pyramid</v>
      </c>
      <c r="E2395" s="3" t="s">
        <v>5</v>
      </c>
      <c r="F2395" s="32" t="s">
        <v>272</v>
      </c>
      <c r="G2395" s="105"/>
      <c r="H2395" s="32"/>
      <c r="I2395" s="9">
        <v>402</v>
      </c>
      <c r="J2395" s="106">
        <f t="shared" si="173"/>
        <v>4327.0918199999996</v>
      </c>
      <c r="K2395" s="50">
        <v>180.8</v>
      </c>
      <c r="L2395" s="50">
        <v>385.35</v>
      </c>
      <c r="M2395" s="50">
        <f t="shared" si="176"/>
        <v>283.07500000000005</v>
      </c>
      <c r="N2395" s="51">
        <f t="shared" si="172"/>
        <v>26.298553498267363</v>
      </c>
    </row>
    <row r="2396" spans="1:14" x14ac:dyDescent="0.2">
      <c r="A2396" s="3" t="s">
        <v>198</v>
      </c>
      <c r="B2396" s="3" t="s">
        <v>271</v>
      </c>
      <c r="C2396" s="73" t="str">
        <f ca="1">TRIM(Table1[[#This Row],[Location]])</f>
        <v>Sunway Pyramid</v>
      </c>
      <c r="E2396" s="3" t="s">
        <v>5</v>
      </c>
      <c r="F2396" s="32" t="s">
        <v>272</v>
      </c>
      <c r="G2396" s="105"/>
      <c r="H2396" s="32"/>
      <c r="I2396" s="9">
        <v>158.5</v>
      </c>
      <c r="J2396" s="106">
        <f t="shared" si="173"/>
        <v>1706.0797349999998</v>
      </c>
      <c r="K2396" s="50">
        <v>180.8</v>
      </c>
      <c r="L2396" s="50">
        <v>324.39999999999998</v>
      </c>
      <c r="M2396" s="50">
        <f t="shared" si="176"/>
        <v>252.6</v>
      </c>
      <c r="N2396" s="51">
        <f t="shared" si="172"/>
        <v>23.4673306143684</v>
      </c>
    </row>
    <row r="2397" spans="1:14" x14ac:dyDescent="0.2">
      <c r="A2397" s="3" t="s">
        <v>198</v>
      </c>
      <c r="B2397" s="3" t="s">
        <v>271</v>
      </c>
      <c r="C2397" s="73" t="str">
        <f ca="1">TRIM(Table1[[#This Row],[Location]])</f>
        <v>Sunway Pyramid</v>
      </c>
      <c r="E2397" s="3" t="s">
        <v>5</v>
      </c>
      <c r="F2397" s="32" t="s">
        <v>272</v>
      </c>
      <c r="G2397" s="105"/>
      <c r="H2397" s="32"/>
      <c r="I2397" s="9">
        <v>105.5</v>
      </c>
      <c r="J2397" s="106">
        <f t="shared" si="173"/>
        <v>1135.5925049999998</v>
      </c>
      <c r="K2397" s="50">
        <v>232.5</v>
      </c>
      <c r="L2397" s="50">
        <v>340.14</v>
      </c>
      <c r="M2397" s="50">
        <f t="shared" si="176"/>
        <v>286.32</v>
      </c>
      <c r="N2397" s="51">
        <f t="shared" si="172"/>
        <v>26.600024154813777</v>
      </c>
    </row>
    <row r="2398" spans="1:14" x14ac:dyDescent="0.2">
      <c r="A2398" s="3" t="s">
        <v>198</v>
      </c>
      <c r="B2398" s="3" t="s">
        <v>271</v>
      </c>
      <c r="C2398" s="73" t="str">
        <f ca="1">TRIM(Table1[[#This Row],[Location]])</f>
        <v>Sunway Pyramid</v>
      </c>
      <c r="E2398" s="3" t="s">
        <v>5</v>
      </c>
      <c r="F2398" s="32" t="s">
        <v>273</v>
      </c>
      <c r="G2398" s="105"/>
      <c r="H2398" s="32"/>
      <c r="I2398" s="9">
        <v>73.5</v>
      </c>
      <c r="J2398" s="106">
        <f t="shared" si="173"/>
        <v>791.14738499999999</v>
      </c>
      <c r="K2398" s="50">
        <v>146.34</v>
      </c>
      <c r="L2398" s="50">
        <v>318.61</v>
      </c>
      <c r="M2398" s="50">
        <f t="shared" si="176"/>
        <v>232.47500000000002</v>
      </c>
      <c r="N2398" s="51">
        <f t="shared" si="172"/>
        <v>21.597655125001165</v>
      </c>
    </row>
    <row r="2399" spans="1:14" x14ac:dyDescent="0.2">
      <c r="A2399" s="3" t="s">
        <v>198</v>
      </c>
      <c r="B2399" s="3" t="s">
        <v>271</v>
      </c>
      <c r="C2399" s="73" t="str">
        <f ca="1">TRIM(Table1[[#This Row],[Location]])</f>
        <v>Sunway Pyramid</v>
      </c>
      <c r="E2399" s="3" t="s">
        <v>5</v>
      </c>
      <c r="F2399" s="32" t="s">
        <v>273</v>
      </c>
      <c r="G2399" s="105"/>
      <c r="H2399" s="32"/>
      <c r="I2399" s="9">
        <v>184.5</v>
      </c>
      <c r="J2399" s="106">
        <f t="shared" si="173"/>
        <v>1985.9413949999998</v>
      </c>
      <c r="K2399" s="50">
        <v>186</v>
      </c>
      <c r="L2399" s="50">
        <v>261.60000000000002</v>
      </c>
      <c r="M2399" s="50">
        <f t="shared" si="176"/>
        <v>223.8</v>
      </c>
      <c r="N2399" s="51">
        <f t="shared" si="172"/>
        <v>20.791720473062739</v>
      </c>
    </row>
    <row r="2400" spans="1:14" x14ac:dyDescent="0.2">
      <c r="A2400" s="3" t="s">
        <v>198</v>
      </c>
      <c r="B2400" s="3" t="s">
        <v>271</v>
      </c>
      <c r="C2400" s="73" t="str">
        <f ca="1">TRIM(Table1[[#This Row],[Location]])</f>
        <v>Sunway Pyramid</v>
      </c>
      <c r="E2400" s="3" t="s">
        <v>5</v>
      </c>
      <c r="F2400" s="32" t="s">
        <v>273</v>
      </c>
      <c r="G2400" s="105"/>
      <c r="H2400" s="32"/>
      <c r="I2400" s="9">
        <v>72</v>
      </c>
      <c r="J2400" s="106">
        <f t="shared" si="173"/>
        <v>775.00151999999991</v>
      </c>
      <c r="K2400" s="50">
        <v>342.3</v>
      </c>
      <c r="L2400" s="50">
        <v>487.6</v>
      </c>
      <c r="M2400" s="50">
        <f t="shared" si="176"/>
        <v>414.95000000000005</v>
      </c>
      <c r="N2400" s="51">
        <f t="shared" si="172"/>
        <v>38.550153754680004</v>
      </c>
    </row>
    <row r="2401" spans="1:14" x14ac:dyDescent="0.2">
      <c r="A2401" s="3" t="s">
        <v>198</v>
      </c>
      <c r="B2401" s="3" t="s">
        <v>271</v>
      </c>
      <c r="C2401" s="73" t="str">
        <f ca="1">TRIM(Table1[[#This Row],[Location]])</f>
        <v>Sunway Pyramid</v>
      </c>
      <c r="E2401" s="3" t="s">
        <v>5</v>
      </c>
      <c r="F2401" s="44" t="s">
        <v>47</v>
      </c>
      <c r="G2401" s="105"/>
      <c r="H2401" s="32"/>
      <c r="I2401" s="9">
        <v>114</v>
      </c>
      <c r="J2401" s="106">
        <f t="shared" si="173"/>
        <v>1227.08574</v>
      </c>
      <c r="K2401" s="50">
        <v>272.3</v>
      </c>
      <c r="L2401" s="50">
        <v>396.1</v>
      </c>
      <c r="M2401" s="50">
        <f t="shared" si="176"/>
        <v>334.20000000000005</v>
      </c>
      <c r="N2401" s="51">
        <f t="shared" si="172"/>
        <v>31.048226014734443</v>
      </c>
    </row>
    <row r="2402" spans="1:14" x14ac:dyDescent="0.2">
      <c r="A2402" s="3" t="s">
        <v>198</v>
      </c>
      <c r="B2402" s="3" t="s">
        <v>271</v>
      </c>
      <c r="C2402" s="73" t="str">
        <f ca="1">TRIM(Table1[[#This Row],[Location]])</f>
        <v>Sunway Pyramid</v>
      </c>
      <c r="E2402" s="3" t="s">
        <v>5</v>
      </c>
      <c r="F2402" s="44" t="s">
        <v>47</v>
      </c>
      <c r="G2402" s="105"/>
      <c r="H2402" s="32"/>
      <c r="I2402" s="9">
        <v>120.5</v>
      </c>
      <c r="J2402" s="106">
        <f t="shared" si="173"/>
        <v>1297.0511549999999</v>
      </c>
      <c r="K2402" s="50">
        <v>243.3</v>
      </c>
      <c r="L2402" s="50">
        <v>396.1</v>
      </c>
      <c r="M2402" s="50">
        <f t="shared" si="176"/>
        <v>319.70000000000005</v>
      </c>
      <c r="N2402" s="51">
        <f t="shared" si="172"/>
        <v>29.701130631090965</v>
      </c>
    </row>
    <row r="2403" spans="1:14" x14ac:dyDescent="0.2">
      <c r="A2403" s="3" t="s">
        <v>198</v>
      </c>
      <c r="B2403" s="3" t="s">
        <v>271</v>
      </c>
      <c r="C2403" s="73" t="str">
        <f ca="1">TRIM(Table1[[#This Row],[Location]])</f>
        <v>Sunway Pyramid</v>
      </c>
      <c r="E2403" s="3" t="s">
        <v>5</v>
      </c>
      <c r="F2403" s="44" t="s">
        <v>47</v>
      </c>
      <c r="G2403" s="105"/>
      <c r="H2403" s="32"/>
      <c r="I2403" s="9">
        <v>80.5</v>
      </c>
      <c r="J2403" s="106">
        <f t="shared" si="173"/>
        <v>866.49475499999994</v>
      </c>
      <c r="K2403" s="50">
        <v>363.8</v>
      </c>
      <c r="L2403" s="50">
        <v>471.4</v>
      </c>
      <c r="M2403" s="50">
        <f t="shared" si="176"/>
        <v>417.6</v>
      </c>
      <c r="N2403" s="51">
        <f t="shared" si="172"/>
        <v>38.796347048932084</v>
      </c>
    </row>
    <row r="2404" spans="1:14" x14ac:dyDescent="0.2">
      <c r="A2404" s="3" t="s">
        <v>198</v>
      </c>
      <c r="B2404" s="3" t="s">
        <v>271</v>
      </c>
      <c r="C2404" s="73" t="str">
        <f ca="1">TRIM(Table1[[#This Row],[Location]])</f>
        <v>Sunway Pyramid</v>
      </c>
      <c r="E2404" s="3" t="s">
        <v>5</v>
      </c>
      <c r="F2404" s="8">
        <v>1</v>
      </c>
      <c r="G2404" s="105"/>
      <c r="H2404" s="32"/>
      <c r="I2404" s="9">
        <v>86</v>
      </c>
      <c r="J2404" s="106">
        <f t="shared" si="173"/>
        <v>925.69625999999994</v>
      </c>
      <c r="K2404" s="50">
        <v>231.43</v>
      </c>
      <c r="L2404" s="50">
        <v>350</v>
      </c>
      <c r="M2404" s="50">
        <f t="shared" si="176"/>
        <v>290.71500000000003</v>
      </c>
      <c r="N2404" s="51">
        <f t="shared" si="172"/>
        <v>27.008333410752613</v>
      </c>
    </row>
    <row r="2405" spans="1:14" x14ac:dyDescent="0.2">
      <c r="A2405" s="3" t="s">
        <v>198</v>
      </c>
      <c r="B2405" s="3" t="s">
        <v>271</v>
      </c>
      <c r="C2405" s="73" t="str">
        <f ca="1">TRIM(Table1[[#This Row],[Location]])</f>
        <v>Sunway Pyramid</v>
      </c>
      <c r="E2405" s="3" t="s">
        <v>5</v>
      </c>
      <c r="F2405" s="8">
        <v>1</v>
      </c>
      <c r="G2405" s="105"/>
      <c r="H2405" s="32"/>
      <c r="I2405" s="9">
        <v>176</v>
      </c>
      <c r="J2405" s="106">
        <f t="shared" si="173"/>
        <v>1894.4481599999999</v>
      </c>
      <c r="K2405" s="50">
        <v>188.4</v>
      </c>
      <c r="L2405" s="50">
        <v>321.60000000000002</v>
      </c>
      <c r="M2405" s="50">
        <f t="shared" si="176"/>
        <v>255</v>
      </c>
      <c r="N2405" s="51">
        <f t="shared" si="172"/>
        <v>23.690298126143869</v>
      </c>
    </row>
    <row r="2406" spans="1:14" x14ac:dyDescent="0.2">
      <c r="A2406" s="3" t="s">
        <v>198</v>
      </c>
      <c r="B2406" s="3" t="s">
        <v>271</v>
      </c>
      <c r="C2406" s="73" t="str">
        <f ca="1">TRIM(Table1[[#This Row],[Location]])</f>
        <v>Sunway Pyramid</v>
      </c>
      <c r="E2406" s="3" t="s">
        <v>5</v>
      </c>
      <c r="F2406" s="8">
        <v>1</v>
      </c>
      <c r="G2406" s="105"/>
      <c r="H2406" s="32"/>
      <c r="I2406" s="9">
        <v>101</v>
      </c>
      <c r="J2406" s="106">
        <f t="shared" si="173"/>
        <v>1087.15491</v>
      </c>
      <c r="K2406" s="50">
        <v>392.3</v>
      </c>
      <c r="L2406" s="50">
        <v>631</v>
      </c>
      <c r="M2406" s="50">
        <f t="shared" si="176"/>
        <v>511.65</v>
      </c>
      <c r="N2406" s="51">
        <f t="shared" si="172"/>
        <v>47.533886416633379</v>
      </c>
    </row>
    <row r="2407" spans="1:14" x14ac:dyDescent="0.2">
      <c r="A2407" s="3" t="s">
        <v>198</v>
      </c>
      <c r="B2407" s="3" t="s">
        <v>271</v>
      </c>
      <c r="C2407" s="73" t="str">
        <f ca="1">TRIM(Table1[[#This Row],[Location]])</f>
        <v>The Summit USJ</v>
      </c>
      <c r="E2407" s="3" t="s">
        <v>5</v>
      </c>
      <c r="F2407" s="32" t="s">
        <v>159</v>
      </c>
      <c r="G2407" s="105"/>
      <c r="H2407" s="32"/>
      <c r="I2407" s="9">
        <v>210.5</v>
      </c>
      <c r="J2407" s="106">
        <f t="shared" si="173"/>
        <v>2265.8030549999999</v>
      </c>
      <c r="K2407" s="50">
        <v>50.8</v>
      </c>
      <c r="L2407" s="50">
        <v>86.11</v>
      </c>
      <c r="M2407" s="50">
        <f t="shared" si="176"/>
        <v>68.454999999999998</v>
      </c>
      <c r="N2407" s="51">
        <f t="shared" si="172"/>
        <v>6.359683757745799</v>
      </c>
    </row>
    <row r="2408" spans="1:14" x14ac:dyDescent="0.2">
      <c r="A2408" s="3" t="s">
        <v>198</v>
      </c>
      <c r="B2408" s="3" t="s">
        <v>271</v>
      </c>
      <c r="C2408" s="73" t="str">
        <f ca="1">TRIM(Table1[[#This Row],[Location]])</f>
        <v>The Summit USJ</v>
      </c>
      <c r="E2408" s="3" t="s">
        <v>5</v>
      </c>
      <c r="F2408" s="32" t="s">
        <v>47</v>
      </c>
      <c r="G2408" s="105"/>
      <c r="H2408" s="32"/>
      <c r="I2408" s="9">
        <v>84</v>
      </c>
      <c r="J2408" s="106">
        <f t="shared" si="173"/>
        <v>904.16843999999992</v>
      </c>
      <c r="K2408" s="50">
        <v>26.05</v>
      </c>
      <c r="L2408" s="50">
        <v>125.61</v>
      </c>
      <c r="M2408" s="50">
        <f t="shared" si="176"/>
        <v>75.83</v>
      </c>
      <c r="N2408" s="51">
        <f t="shared" si="172"/>
        <v>7.0448443408058417</v>
      </c>
    </row>
    <row r="2409" spans="1:14" x14ac:dyDescent="0.2">
      <c r="A2409" s="3" t="s">
        <v>198</v>
      </c>
      <c r="B2409" s="3" t="s">
        <v>271</v>
      </c>
      <c r="C2409" s="73" t="str">
        <f ca="1">TRIM(Table1[[#This Row],[Location]])</f>
        <v>The Summit USJ</v>
      </c>
      <c r="E2409" s="3" t="s">
        <v>5</v>
      </c>
      <c r="F2409" s="8">
        <v>1</v>
      </c>
      <c r="G2409" s="105"/>
      <c r="H2409" s="32"/>
      <c r="I2409" s="9">
        <v>1170</v>
      </c>
      <c r="J2409" s="106">
        <f t="shared" si="173"/>
        <v>12593.7747</v>
      </c>
      <c r="K2409" s="50">
        <v>21.31</v>
      </c>
      <c r="L2409" s="50">
        <v>23.79</v>
      </c>
      <c r="M2409" s="50">
        <f t="shared" si="176"/>
        <v>22.549999999999997</v>
      </c>
      <c r="N2409" s="51">
        <f t="shared" si="172"/>
        <v>2.0949655793903696</v>
      </c>
    </row>
    <row r="2410" spans="1:14" x14ac:dyDescent="0.2">
      <c r="A2410" s="3" t="s">
        <v>198</v>
      </c>
      <c r="B2410" s="3" t="s">
        <v>271</v>
      </c>
      <c r="C2410" s="73" t="str">
        <f ca="1">TRIM(Table1[[#This Row],[Location]])</f>
        <v>Mydin Mall Subang Jaya</v>
      </c>
      <c r="E2410" s="3" t="s">
        <v>5</v>
      </c>
      <c r="F2410" s="32" t="s">
        <v>47</v>
      </c>
      <c r="G2410" s="105"/>
      <c r="H2410" s="32"/>
      <c r="I2410" s="9">
        <v>22</v>
      </c>
      <c r="J2410" s="106">
        <f t="shared" si="173"/>
        <v>236.80601999999999</v>
      </c>
      <c r="K2410" s="50">
        <v>139.93</v>
      </c>
      <c r="L2410" s="50">
        <v>354.02</v>
      </c>
      <c r="M2410" s="50">
        <f t="shared" si="176"/>
        <v>246.97499999999999</v>
      </c>
      <c r="N2410" s="51">
        <f t="shared" si="172"/>
        <v>22.944750508644635</v>
      </c>
    </row>
    <row r="2411" spans="1:14" x14ac:dyDescent="0.2">
      <c r="A2411" s="3" t="s">
        <v>198</v>
      </c>
      <c r="B2411" s="3" t="s">
        <v>271</v>
      </c>
      <c r="C2411" s="73" t="str">
        <f ca="1">TRIM(Table1[[#This Row],[Location]])</f>
        <v>Mydin Mall Subang Jaya</v>
      </c>
      <c r="E2411" s="3" t="s">
        <v>5</v>
      </c>
      <c r="F2411" s="8">
        <v>1</v>
      </c>
      <c r="G2411" s="105"/>
      <c r="H2411" s="32"/>
      <c r="I2411" s="9">
        <v>42</v>
      </c>
      <c r="J2411" s="106">
        <f t="shared" si="173"/>
        <v>452.08421999999996</v>
      </c>
      <c r="K2411" s="50">
        <v>82.99</v>
      </c>
      <c r="L2411" s="50">
        <v>338.52</v>
      </c>
      <c r="M2411" s="50">
        <f t="shared" si="176"/>
        <v>210.755</v>
      </c>
      <c r="N2411" s="51">
        <f t="shared" si="172"/>
        <v>19.579799143433142</v>
      </c>
    </row>
    <row r="2412" spans="1:14" x14ac:dyDescent="0.2">
      <c r="A2412" s="3" t="s">
        <v>198</v>
      </c>
      <c r="B2412" s="3" t="s">
        <v>271</v>
      </c>
      <c r="C2412" s="73" t="str">
        <f ca="1">TRIM(Table1[[#This Row],[Location]])</f>
        <v>Mydin Mall Subang Jaya</v>
      </c>
      <c r="E2412" s="3" t="s">
        <v>5</v>
      </c>
      <c r="F2412" s="42" t="s">
        <v>47</v>
      </c>
      <c r="G2412" s="104"/>
      <c r="H2412" s="42"/>
      <c r="I2412" s="9">
        <v>22</v>
      </c>
      <c r="J2412" s="106">
        <f t="shared" si="173"/>
        <v>236.80601999999999</v>
      </c>
      <c r="K2412" s="50">
        <v>139.93</v>
      </c>
      <c r="L2412" s="50">
        <v>354.02</v>
      </c>
      <c r="M2412" s="50">
        <f t="shared" si="176"/>
        <v>246.97499999999999</v>
      </c>
      <c r="N2412" s="51">
        <f t="shared" si="172"/>
        <v>22.944750508644635</v>
      </c>
    </row>
    <row r="2413" spans="1:14" x14ac:dyDescent="0.2">
      <c r="A2413" s="3" t="s">
        <v>198</v>
      </c>
      <c r="B2413" s="3" t="s">
        <v>271</v>
      </c>
      <c r="C2413" s="73" t="str">
        <f ca="1">TRIM(Table1[[#This Row],[Location]])</f>
        <v>Mydin Mall Subang Jaya</v>
      </c>
      <c r="E2413" s="3" t="s">
        <v>5</v>
      </c>
      <c r="F2413" s="8">
        <v>1</v>
      </c>
      <c r="G2413" s="104"/>
      <c r="H2413" s="42"/>
      <c r="I2413" s="9">
        <v>42</v>
      </c>
      <c r="J2413" s="106">
        <f t="shared" si="173"/>
        <v>452.08421999999996</v>
      </c>
      <c r="K2413" s="50">
        <v>82.99</v>
      </c>
      <c r="L2413" s="50">
        <v>338.52</v>
      </c>
      <c r="M2413" s="50">
        <f t="shared" si="176"/>
        <v>210.755</v>
      </c>
      <c r="N2413" s="51">
        <f t="shared" si="172"/>
        <v>19.579799143433142</v>
      </c>
    </row>
    <row r="2414" spans="1:14" x14ac:dyDescent="0.2">
      <c r="A2414" s="3" t="s">
        <v>198</v>
      </c>
      <c r="B2414" s="3" t="s">
        <v>271</v>
      </c>
      <c r="C2414" s="73" t="str">
        <f ca="1">TRIM(Table1[[#This Row],[Location]])</f>
        <v>AEON Big Subang Jaya (hypermarket)</v>
      </c>
      <c r="E2414" s="3" t="s">
        <v>5</v>
      </c>
      <c r="F2414" s="42" t="s">
        <v>47</v>
      </c>
      <c r="G2414" s="104"/>
      <c r="H2414" s="42"/>
      <c r="I2414" s="9">
        <v>18</v>
      </c>
      <c r="J2414" s="106">
        <f t="shared" si="173"/>
        <v>193.75037999999998</v>
      </c>
      <c r="K2414" s="50">
        <v>137</v>
      </c>
      <c r="L2414" s="50">
        <v>137.11000000000001</v>
      </c>
      <c r="M2414" s="50">
        <f t="shared" si="176"/>
        <v>137.05500000000001</v>
      </c>
      <c r="N2414" s="51">
        <f t="shared" si="172"/>
        <v>12.732838469328033</v>
      </c>
    </row>
    <row r="2415" spans="1:14" x14ac:dyDescent="0.2">
      <c r="A2415" s="3" t="s">
        <v>198</v>
      </c>
      <c r="B2415" s="3" t="s">
        <v>271</v>
      </c>
      <c r="C2415" s="73" t="str">
        <f ca="1">TRIM(Table1[[#This Row],[Location]])</f>
        <v>AEON Big Subang Jaya (hypermarket)</v>
      </c>
      <c r="E2415" s="3" t="s">
        <v>5</v>
      </c>
      <c r="F2415" s="8">
        <v>1</v>
      </c>
      <c r="G2415" s="104"/>
      <c r="H2415" s="42"/>
      <c r="I2415" s="9">
        <v>81.5</v>
      </c>
      <c r="J2415" s="106">
        <f t="shared" si="173"/>
        <v>877.25866499999995</v>
      </c>
      <c r="K2415" s="50">
        <v>88.25</v>
      </c>
      <c r="L2415" s="50">
        <v>264.14999999999998</v>
      </c>
      <c r="M2415" s="50">
        <f t="shared" si="176"/>
        <v>176.2</v>
      </c>
      <c r="N2415" s="51">
        <f t="shared" si="172"/>
        <v>16.369531489515882</v>
      </c>
    </row>
    <row r="2416" spans="1:14" x14ac:dyDescent="0.2">
      <c r="A2416" s="3" t="s">
        <v>198</v>
      </c>
      <c r="B2416" s="3" t="s">
        <v>271</v>
      </c>
      <c r="C2416" s="73" t="str">
        <f ca="1">TRIM(Table1[[#This Row],[Location]])</f>
        <v>Giant USJ</v>
      </c>
      <c r="E2416" s="3" t="s">
        <v>5</v>
      </c>
      <c r="F2416" s="42" t="s">
        <v>47</v>
      </c>
      <c r="G2416" s="104"/>
      <c r="H2416" s="42"/>
      <c r="I2416" s="9">
        <v>79.5</v>
      </c>
      <c r="J2416" s="106">
        <f t="shared" si="173"/>
        <v>855.73084499999993</v>
      </c>
      <c r="K2416" s="50">
        <v>39.93</v>
      </c>
      <c r="L2416" s="50">
        <v>58.1</v>
      </c>
      <c r="M2416" s="50">
        <f t="shared" si="176"/>
        <v>49.015000000000001</v>
      </c>
      <c r="N2416" s="51">
        <f t="shared" si="172"/>
        <v>4.5536469123644778</v>
      </c>
    </row>
    <row r="2417" spans="1:16" x14ac:dyDescent="0.2">
      <c r="A2417" s="3" t="s">
        <v>198</v>
      </c>
      <c r="B2417" s="3" t="s">
        <v>271</v>
      </c>
      <c r="C2417" s="73" t="str">
        <f ca="1">TRIM(Table1[[#This Row],[Location]])</f>
        <v>Giant USJ</v>
      </c>
      <c r="E2417" s="3" t="s">
        <v>5</v>
      </c>
      <c r="F2417" s="42">
        <v>2</v>
      </c>
      <c r="G2417" s="104"/>
      <c r="H2417" s="42"/>
      <c r="I2417" s="9">
        <v>34</v>
      </c>
      <c r="J2417" s="106">
        <f t="shared" si="173"/>
        <v>365.97293999999999</v>
      </c>
      <c r="K2417" s="50">
        <v>86.11</v>
      </c>
      <c r="L2417" s="50">
        <v>130.57</v>
      </c>
      <c r="M2417" s="50">
        <f t="shared" si="176"/>
        <v>108.34</v>
      </c>
      <c r="N2417" s="51">
        <f t="shared" si="172"/>
        <v>10.06512509406442</v>
      </c>
    </row>
    <row r="2418" spans="1:16" x14ac:dyDescent="0.2">
      <c r="A2418" s="3" t="s">
        <v>198</v>
      </c>
      <c r="B2418" s="3" t="s">
        <v>271</v>
      </c>
      <c r="C2418" s="41" t="str">
        <f ca="1">TRIM(Table1[[#This Row],[Location]])</f>
        <v>Wisma Consplant 1</v>
      </c>
      <c r="E2418" s="3" t="s">
        <v>46</v>
      </c>
      <c r="F2418" s="44" t="s">
        <v>47</v>
      </c>
      <c r="G2418" s="45">
        <v>313</v>
      </c>
      <c r="H2418" s="45">
        <v>492</v>
      </c>
      <c r="I2418" s="45">
        <f t="shared" ref="I2418:I2424" si="177">AVERAGE(G2418,H2418)</f>
        <v>402.5</v>
      </c>
      <c r="J2418" s="106">
        <f t="shared" si="173"/>
        <v>4332.4737749999995</v>
      </c>
      <c r="K2418" s="51">
        <v>0</v>
      </c>
      <c r="L2418" s="50">
        <v>0</v>
      </c>
      <c r="M2418" s="50">
        <v>64.58</v>
      </c>
      <c r="N2418" s="51">
        <f t="shared" si="172"/>
        <v>5.9996841293583181</v>
      </c>
    </row>
    <row r="2419" spans="1:16" x14ac:dyDescent="0.2">
      <c r="A2419" s="3" t="s">
        <v>198</v>
      </c>
      <c r="B2419" s="3" t="s">
        <v>271</v>
      </c>
      <c r="C2419" s="41" t="str">
        <f ca="1">TRIM(Table1[[#This Row],[Location]])</f>
        <v>Wisma Consplant 1</v>
      </c>
      <c r="E2419" s="3" t="s">
        <v>46</v>
      </c>
      <c r="F2419" s="44" t="s">
        <v>274</v>
      </c>
      <c r="G2419" s="45">
        <v>98</v>
      </c>
      <c r="H2419" s="45">
        <v>231</v>
      </c>
      <c r="I2419" s="45">
        <f t="shared" si="177"/>
        <v>164.5</v>
      </c>
      <c r="J2419" s="106">
        <f t="shared" si="173"/>
        <v>1770.6631949999999</v>
      </c>
      <c r="K2419" s="50">
        <v>40.9</v>
      </c>
      <c r="L2419" s="50">
        <v>52.74</v>
      </c>
      <c r="M2419" s="50">
        <f>AVERAGE(K2419,L2419)</f>
        <v>46.82</v>
      </c>
      <c r="N2419" s="51">
        <f t="shared" si="172"/>
        <v>4.3497245422198274</v>
      </c>
    </row>
    <row r="2420" spans="1:16" x14ac:dyDescent="0.2">
      <c r="A2420" s="3" t="s">
        <v>198</v>
      </c>
      <c r="B2420" s="3" t="s">
        <v>271</v>
      </c>
      <c r="C2420" s="41" t="str">
        <f ca="1">TRIM(Table1[[#This Row],[Location]])</f>
        <v>Wisma Consplant 2</v>
      </c>
      <c r="E2420" s="3" t="s">
        <v>46</v>
      </c>
      <c r="F2420" s="44" t="s">
        <v>47</v>
      </c>
      <c r="G2420" s="45">
        <v>578</v>
      </c>
      <c r="H2420" s="45">
        <v>617</v>
      </c>
      <c r="I2420" s="45">
        <f t="shared" si="177"/>
        <v>597.5</v>
      </c>
      <c r="J2420" s="106">
        <f t="shared" si="173"/>
        <v>6431.4362249999995</v>
      </c>
      <c r="K2420" s="50">
        <v>61.9</v>
      </c>
      <c r="L2420" s="50">
        <v>64.59</v>
      </c>
      <c r="M2420" s="50">
        <f>AVERAGE(K2420,L2420)</f>
        <v>63.245000000000005</v>
      </c>
      <c r="N2420" s="51">
        <f t="shared" si="172"/>
        <v>5.8756584509332122</v>
      </c>
    </row>
    <row r="2421" spans="1:16" x14ac:dyDescent="0.2">
      <c r="A2421" s="3" t="s">
        <v>198</v>
      </c>
      <c r="B2421" s="3" t="s">
        <v>271</v>
      </c>
      <c r="C2421" s="41" t="str">
        <f ca="1">TRIM(Table1[[#This Row],[Location]])</f>
        <v>Wisma Consplant 2</v>
      </c>
      <c r="E2421" s="3" t="s">
        <v>46</v>
      </c>
      <c r="F2421" s="44" t="s">
        <v>274</v>
      </c>
      <c r="G2421" s="45">
        <v>65.680000000000007</v>
      </c>
      <c r="H2421" s="45">
        <v>1676</v>
      </c>
      <c r="I2421" s="45">
        <f t="shared" si="177"/>
        <v>870.84</v>
      </c>
      <c r="J2421" s="106">
        <f t="shared" si="173"/>
        <v>9373.6433844000003</v>
      </c>
      <c r="K2421" s="50">
        <v>43.06</v>
      </c>
      <c r="L2421" s="50">
        <v>49.5</v>
      </c>
      <c r="M2421" s="50">
        <f>AVERAGE(K2421,L2421)</f>
        <v>46.28</v>
      </c>
      <c r="N2421" s="51">
        <f t="shared" si="172"/>
        <v>4.2995568520703467</v>
      </c>
    </row>
    <row r="2422" spans="1:16" x14ac:dyDescent="0.2">
      <c r="A2422" s="3" t="s">
        <v>198</v>
      </c>
      <c r="B2422" s="3" t="s">
        <v>271</v>
      </c>
      <c r="C2422" s="41" t="str">
        <f ca="1">TRIM(Table1[[#This Row],[Location]])</f>
        <v>Menara HeiTech Village</v>
      </c>
      <c r="E2422" s="3" t="s">
        <v>46</v>
      </c>
      <c r="F2422" s="44" t="s">
        <v>275</v>
      </c>
      <c r="G2422" s="45">
        <v>128</v>
      </c>
      <c r="H2422" s="45">
        <v>1169</v>
      </c>
      <c r="I2422" s="45">
        <f t="shared" si="177"/>
        <v>648.5</v>
      </c>
      <c r="J2422" s="106">
        <f t="shared" si="173"/>
        <v>6980.3956349999999</v>
      </c>
      <c r="K2422" s="50">
        <v>32.299999999999997</v>
      </c>
      <c r="L2422" s="50">
        <v>40.369999999999997</v>
      </c>
      <c r="M2422" s="50">
        <f>AVERAGE(K2422,L2422)</f>
        <v>36.334999999999994</v>
      </c>
      <c r="N2422" s="51">
        <f t="shared" si="172"/>
        <v>3.3756352251507349</v>
      </c>
    </row>
    <row r="2423" spans="1:16" x14ac:dyDescent="0.2">
      <c r="A2423" s="3" t="s">
        <v>198</v>
      </c>
      <c r="B2423" s="3" t="s">
        <v>271</v>
      </c>
      <c r="C2423" s="41" t="str">
        <f ca="1">TRIM(Table1[[#This Row],[Location]])</f>
        <v>Wisma Conlay</v>
      </c>
      <c r="E2423" s="3" t="s">
        <v>46</v>
      </c>
      <c r="F2423" s="8">
        <v>1</v>
      </c>
      <c r="G2423" s="45">
        <v>69</v>
      </c>
      <c r="H2423" s="45">
        <v>1769</v>
      </c>
      <c r="I2423" s="45">
        <f t="shared" si="177"/>
        <v>919</v>
      </c>
      <c r="J2423" s="106">
        <f t="shared" si="173"/>
        <v>9892.0332899999994</v>
      </c>
      <c r="K2423" s="50">
        <v>24.76</v>
      </c>
      <c r="L2423" s="50">
        <v>59.2</v>
      </c>
      <c r="M2423" s="50">
        <f>AVERAGE(K2423,L2423)</f>
        <v>41.980000000000004</v>
      </c>
      <c r="N2423" s="51">
        <f t="shared" si="172"/>
        <v>3.9000733934726268</v>
      </c>
      <c r="P2423" s="51"/>
    </row>
    <row r="2424" spans="1:16" x14ac:dyDescent="0.2">
      <c r="A2424" s="3" t="s">
        <v>198</v>
      </c>
      <c r="B2424" s="3" t="s">
        <v>271</v>
      </c>
      <c r="C2424" s="41" t="str">
        <f ca="1">TRIM(Table1[[#This Row],[Location]])</f>
        <v>Wisma Conlay</v>
      </c>
      <c r="E2424" s="3" t="s">
        <v>46</v>
      </c>
      <c r="F2424" s="44" t="s">
        <v>108</v>
      </c>
      <c r="G2424" s="45">
        <v>148</v>
      </c>
      <c r="H2424" s="45">
        <v>212</v>
      </c>
      <c r="I2424" s="45">
        <f t="shared" si="177"/>
        <v>180</v>
      </c>
      <c r="J2424" s="106">
        <f t="shared" si="173"/>
        <v>1937.5038</v>
      </c>
      <c r="K2424" s="51">
        <v>0</v>
      </c>
      <c r="L2424" s="50">
        <v>0</v>
      </c>
      <c r="M2424" s="50">
        <v>39.83</v>
      </c>
      <c r="N2424" s="51">
        <f t="shared" si="172"/>
        <v>3.700331664173766</v>
      </c>
      <c r="P2424" s="51"/>
    </row>
    <row r="2425" spans="1:16" x14ac:dyDescent="0.2">
      <c r="A2425" s="3" t="s">
        <v>198</v>
      </c>
      <c r="B2425" s="3" t="s">
        <v>271</v>
      </c>
      <c r="C2425" s="41" t="str">
        <f ca="1">TRIM(Table1[[#This Row],[Location]])</f>
        <v>Sunway Pinnacle</v>
      </c>
      <c r="E2425" s="3" t="s">
        <v>46</v>
      </c>
      <c r="F2425" s="44" t="s">
        <v>47</v>
      </c>
      <c r="H2425" s="45"/>
      <c r="I2425" s="45">
        <v>390</v>
      </c>
      <c r="J2425" s="106">
        <f t="shared" si="173"/>
        <v>4197.9249</v>
      </c>
      <c r="K2425" s="50">
        <v>57</v>
      </c>
      <c r="L2425" s="50">
        <v>74.16</v>
      </c>
      <c r="M2425" s="50">
        <f t="shared" ref="M2425:M2470" si="178">AVERAGE(K2425,L2425)</f>
        <v>65.58</v>
      </c>
      <c r="N2425" s="51">
        <f t="shared" si="172"/>
        <v>6.0925872592647643</v>
      </c>
      <c r="P2425" s="51"/>
    </row>
    <row r="2426" spans="1:16" x14ac:dyDescent="0.2">
      <c r="A2426" s="3" t="s">
        <v>198</v>
      </c>
      <c r="B2426" s="3" t="s">
        <v>271</v>
      </c>
      <c r="C2426" s="41" t="str">
        <f ca="1">TRIM(Table1[[#This Row],[Location]])</f>
        <v>Sunway Pinnacle</v>
      </c>
      <c r="E2426" s="3" t="s">
        <v>46</v>
      </c>
      <c r="F2426" s="46" t="s">
        <v>56</v>
      </c>
      <c r="G2426" s="45">
        <v>133</v>
      </c>
      <c r="H2426" s="45">
        <v>227</v>
      </c>
      <c r="I2426" s="45">
        <f t="shared" ref="I2426:I2471" si="179">AVERAGE(G2426,H2426)</f>
        <v>180</v>
      </c>
      <c r="J2426" s="106">
        <f t="shared" si="173"/>
        <v>1937.5038</v>
      </c>
      <c r="K2426" s="50">
        <v>53.82</v>
      </c>
      <c r="L2426" s="50">
        <v>75.349999999999994</v>
      </c>
      <c r="M2426" s="50">
        <f t="shared" si="178"/>
        <v>64.584999999999994</v>
      </c>
      <c r="N2426" s="51">
        <f t="shared" si="172"/>
        <v>6.0001486450078501</v>
      </c>
      <c r="P2426" s="51"/>
    </row>
    <row r="2427" spans="1:16" x14ac:dyDescent="0.2">
      <c r="A2427" s="3" t="s">
        <v>198</v>
      </c>
      <c r="B2427" s="3" t="s">
        <v>271</v>
      </c>
      <c r="C2427" s="41" t="str">
        <f ca="1">TRIM(Table1[[#This Row],[Location]])</f>
        <v>Sunway Pinnacle</v>
      </c>
      <c r="E2427" s="3" t="s">
        <v>46</v>
      </c>
      <c r="F2427" s="44" t="s">
        <v>276</v>
      </c>
      <c r="G2427" s="45">
        <v>518</v>
      </c>
      <c r="H2427" s="45">
        <v>561</v>
      </c>
      <c r="I2427" s="45">
        <f t="shared" si="179"/>
        <v>539.5</v>
      </c>
      <c r="J2427" s="106">
        <f t="shared" si="173"/>
        <v>5807.1294449999996</v>
      </c>
      <c r="K2427" s="50">
        <v>54.9</v>
      </c>
      <c r="L2427" s="50">
        <v>61.61</v>
      </c>
      <c r="M2427" s="50">
        <f t="shared" si="178"/>
        <v>58.254999999999995</v>
      </c>
      <c r="N2427" s="51">
        <f t="shared" si="172"/>
        <v>5.4120718327000432</v>
      </c>
      <c r="P2427" s="51"/>
    </row>
    <row r="2428" spans="1:16" x14ac:dyDescent="0.2">
      <c r="A2428" s="3" t="s">
        <v>16</v>
      </c>
      <c r="B2428" s="3" t="s">
        <v>277</v>
      </c>
      <c r="C2428" s="41" t="str">
        <f ca="1">TRIM(Table1[[#This Row],[Location]])</f>
        <v>Bangunan Lee Yan Lian</v>
      </c>
      <c r="D2428" s="3" t="s">
        <v>817</v>
      </c>
      <c r="E2428" s="25" t="s">
        <v>46</v>
      </c>
      <c r="F2428" s="8" t="s">
        <v>278</v>
      </c>
      <c r="G2428" s="45">
        <v>45</v>
      </c>
      <c r="H2428" s="45">
        <v>4193</v>
      </c>
      <c r="I2428" s="52">
        <f t="shared" si="179"/>
        <v>2119</v>
      </c>
      <c r="J2428" s="106">
        <f t="shared" si="173"/>
        <v>22808.725289999998</v>
      </c>
      <c r="K2428" s="50">
        <v>15.72</v>
      </c>
      <c r="L2428" s="50">
        <v>29.6</v>
      </c>
      <c r="M2428" s="50">
        <f t="shared" si="178"/>
        <v>22.66</v>
      </c>
      <c r="N2428" s="51">
        <f t="shared" si="172"/>
        <v>2.105184923680079</v>
      </c>
      <c r="P2428" s="51"/>
    </row>
    <row r="2429" spans="1:16" x14ac:dyDescent="0.2">
      <c r="A2429" s="3" t="s">
        <v>16</v>
      </c>
      <c r="B2429" s="3" t="s">
        <v>277</v>
      </c>
      <c r="C2429" s="41" t="str">
        <f ca="1">TRIM(Table1[[#This Row],[Location]])</f>
        <v>Bangunan Ming And Annexe</v>
      </c>
      <c r="D2429" s="3" t="s">
        <v>817</v>
      </c>
      <c r="E2429" s="25" t="s">
        <v>46</v>
      </c>
      <c r="F2429" s="36" t="s">
        <v>279</v>
      </c>
      <c r="G2429" s="45">
        <v>30</v>
      </c>
      <c r="H2429" s="45">
        <v>238</v>
      </c>
      <c r="I2429" s="52">
        <f t="shared" si="179"/>
        <v>134</v>
      </c>
      <c r="J2429" s="106">
        <f t="shared" si="173"/>
        <v>1442.36394</v>
      </c>
      <c r="K2429" s="50">
        <v>26.91</v>
      </c>
      <c r="L2429" s="50">
        <v>42.52</v>
      </c>
      <c r="M2429" s="50">
        <f t="shared" si="178"/>
        <v>34.715000000000003</v>
      </c>
      <c r="N2429" s="51">
        <f t="shared" si="172"/>
        <v>3.2251321547022922</v>
      </c>
      <c r="P2429" s="51"/>
    </row>
    <row r="2430" spans="1:16" x14ac:dyDescent="0.2">
      <c r="A2430" s="3" t="s">
        <v>16</v>
      </c>
      <c r="B2430" s="3" t="s">
        <v>277</v>
      </c>
      <c r="C2430" s="41" t="str">
        <f ca="1">TRIM(Table1[[#This Row],[Location]])</f>
        <v>Menara OCBC</v>
      </c>
      <c r="D2430" s="3" t="s">
        <v>817</v>
      </c>
      <c r="E2430" s="25" t="s">
        <v>46</v>
      </c>
      <c r="F2430" s="36" t="s">
        <v>280</v>
      </c>
      <c r="G2430" s="45">
        <v>10</v>
      </c>
      <c r="H2430" s="45">
        <v>793</v>
      </c>
      <c r="I2430" s="52">
        <f t="shared" si="179"/>
        <v>401.5</v>
      </c>
      <c r="J2430" s="106">
        <f t="shared" si="173"/>
        <v>4321.7098649999998</v>
      </c>
      <c r="K2430" s="50">
        <v>57.17</v>
      </c>
      <c r="L2430" s="50">
        <v>57.27</v>
      </c>
      <c r="M2430" s="50">
        <f t="shared" si="178"/>
        <v>57.22</v>
      </c>
      <c r="N2430" s="51">
        <f t="shared" ref="N2430:N2493" si="180">M2430/10.7639</f>
        <v>5.3159170932468713</v>
      </c>
      <c r="P2430" s="51"/>
    </row>
    <row r="2431" spans="1:16" x14ac:dyDescent="0.2">
      <c r="A2431" s="3" t="s">
        <v>16</v>
      </c>
      <c r="B2431" s="3" t="s">
        <v>277</v>
      </c>
      <c r="C2431" s="41" t="str">
        <f ca="1">TRIM(Table1[[#This Row],[Location]])</f>
        <v>Wisma Badan Peguam Malaysia (Wisma Straits Trading)</v>
      </c>
      <c r="D2431" s="3" t="s">
        <v>817</v>
      </c>
      <c r="E2431" s="25" t="s">
        <v>46</v>
      </c>
      <c r="F2431" s="36" t="s">
        <v>281</v>
      </c>
      <c r="G2431" s="45">
        <v>43</v>
      </c>
      <c r="H2431" s="45">
        <v>744</v>
      </c>
      <c r="I2431" s="52">
        <f t="shared" si="179"/>
        <v>393.5</v>
      </c>
      <c r="J2431" s="106">
        <f t="shared" ref="J2431:J2494" si="181">I2431*10.76391</f>
        <v>4235.5985849999997</v>
      </c>
      <c r="K2431" s="50">
        <v>37.67</v>
      </c>
      <c r="L2431" s="50">
        <v>45.21</v>
      </c>
      <c r="M2431" s="50">
        <f t="shared" si="178"/>
        <v>41.44</v>
      </c>
      <c r="N2431" s="51">
        <f t="shared" si="180"/>
        <v>3.8499057033231447</v>
      </c>
      <c r="P2431" s="51"/>
    </row>
    <row r="2432" spans="1:16" x14ac:dyDescent="0.2">
      <c r="A2432" s="3" t="s">
        <v>16</v>
      </c>
      <c r="B2432" s="3" t="s">
        <v>277</v>
      </c>
      <c r="C2432" s="41" t="str">
        <f ca="1">TRIM(Table1[[#This Row],[Location]])</f>
        <v>Wisma Bandar</v>
      </c>
      <c r="D2432" s="3" t="s">
        <v>817</v>
      </c>
      <c r="E2432" s="25" t="s">
        <v>46</v>
      </c>
      <c r="F2432" s="36" t="s">
        <v>282</v>
      </c>
      <c r="G2432" s="45">
        <v>65</v>
      </c>
      <c r="H2432" s="45">
        <v>637</v>
      </c>
      <c r="I2432" s="52">
        <f t="shared" si="179"/>
        <v>351</v>
      </c>
      <c r="J2432" s="106">
        <f t="shared" si="181"/>
        <v>3778.1324099999997</v>
      </c>
      <c r="K2432" s="50">
        <v>10.76</v>
      </c>
      <c r="L2432" s="50">
        <v>34.44</v>
      </c>
      <c r="M2432" s="50">
        <f t="shared" si="178"/>
        <v>22.599999999999998</v>
      </c>
      <c r="N2432" s="51">
        <f t="shared" si="180"/>
        <v>2.0996107358856917</v>
      </c>
      <c r="P2432" s="51"/>
    </row>
    <row r="2433" spans="1:16" x14ac:dyDescent="0.2">
      <c r="A2433" s="3" t="s">
        <v>16</v>
      </c>
      <c r="B2433" s="3" t="s">
        <v>277</v>
      </c>
      <c r="C2433" s="41" t="str">
        <f ca="1">TRIM(Table1[[#This Row],[Location]])</f>
        <v>Wisma Lee Rubber</v>
      </c>
      <c r="D2433" s="3" t="s">
        <v>817</v>
      </c>
      <c r="E2433" s="25" t="s">
        <v>46</v>
      </c>
      <c r="F2433" s="36" t="s">
        <v>283</v>
      </c>
      <c r="G2433" s="45">
        <v>78</v>
      </c>
      <c r="H2433" s="45">
        <v>577</v>
      </c>
      <c r="I2433" s="52">
        <f t="shared" si="179"/>
        <v>327.5</v>
      </c>
      <c r="J2433" s="106">
        <f t="shared" si="181"/>
        <v>3525.1805249999998</v>
      </c>
      <c r="K2433" s="50">
        <v>53.82</v>
      </c>
      <c r="L2433" s="50">
        <v>59.2</v>
      </c>
      <c r="M2433" s="50">
        <f t="shared" si="178"/>
        <v>56.510000000000005</v>
      </c>
      <c r="N2433" s="51">
        <f t="shared" si="180"/>
        <v>5.2499558710132952</v>
      </c>
      <c r="P2433" s="51"/>
    </row>
    <row r="2434" spans="1:16" x14ac:dyDescent="0.2">
      <c r="A2434" s="3" t="s">
        <v>16</v>
      </c>
      <c r="B2434" s="3" t="s">
        <v>277</v>
      </c>
      <c r="C2434" s="41" t="str">
        <f ca="1">TRIM(Table1[[#This Row],[Location]])</f>
        <v>Maju Tower</v>
      </c>
      <c r="D2434" s="3" t="s">
        <v>817</v>
      </c>
      <c r="E2434" s="25" t="s">
        <v>46</v>
      </c>
      <c r="F2434" s="36" t="s">
        <v>284</v>
      </c>
      <c r="G2434" s="45">
        <v>273</v>
      </c>
      <c r="H2434" s="45">
        <v>1620</v>
      </c>
      <c r="I2434" s="52">
        <f t="shared" si="179"/>
        <v>946.5</v>
      </c>
      <c r="J2434" s="106">
        <f t="shared" si="181"/>
        <v>10188.040814999998</v>
      </c>
      <c r="K2434" s="50">
        <v>37.67</v>
      </c>
      <c r="L2434" s="50">
        <v>69.209999999999994</v>
      </c>
      <c r="M2434" s="50">
        <f t="shared" si="178"/>
        <v>53.44</v>
      </c>
      <c r="N2434" s="51">
        <f t="shared" si="180"/>
        <v>4.9647432622005034</v>
      </c>
      <c r="P2434" s="51"/>
    </row>
    <row r="2435" spans="1:16" x14ac:dyDescent="0.2">
      <c r="A2435" s="3" t="s">
        <v>16</v>
      </c>
      <c r="B2435" s="3" t="s">
        <v>20</v>
      </c>
      <c r="C2435" s="41" t="str">
        <f ca="1">TRIM(Table1[[#This Row],[Location]])</f>
        <v>Kuala Lumpur City Centre (Suria KLCC)</v>
      </c>
      <c r="D2435" s="3" t="s">
        <v>20</v>
      </c>
      <c r="E2435" s="3" t="s">
        <v>5</v>
      </c>
      <c r="F2435" s="8" t="s">
        <v>285</v>
      </c>
      <c r="G2435" s="45">
        <v>14</v>
      </c>
      <c r="H2435" s="45">
        <v>50</v>
      </c>
      <c r="I2435" s="52">
        <f t="shared" si="179"/>
        <v>32</v>
      </c>
      <c r="J2435" s="106">
        <f t="shared" si="181"/>
        <v>344.44511999999997</v>
      </c>
      <c r="K2435" s="49">
        <v>495.14</v>
      </c>
      <c r="L2435" s="49">
        <v>2130.71</v>
      </c>
      <c r="M2435" s="50">
        <f t="shared" si="178"/>
        <v>1312.925</v>
      </c>
      <c r="N2435" s="51">
        <f t="shared" si="180"/>
        <v>121.97484183242133</v>
      </c>
      <c r="P2435" s="51"/>
    </row>
    <row r="2436" spans="1:16" x14ac:dyDescent="0.2">
      <c r="A2436" s="3" t="s">
        <v>16</v>
      </c>
      <c r="B2436" s="3" t="s">
        <v>20</v>
      </c>
      <c r="C2436" s="41" t="str">
        <f ca="1">TRIM(Table1[[#This Row],[Location]])</f>
        <v>Kuala Lumpur City Centre (Suria KLCC)</v>
      </c>
      <c r="D2436" s="3" t="s">
        <v>20</v>
      </c>
      <c r="E2436" s="3" t="s">
        <v>5</v>
      </c>
      <c r="F2436" s="8" t="s">
        <v>285</v>
      </c>
      <c r="G2436" s="45">
        <v>52</v>
      </c>
      <c r="H2436" s="45">
        <v>67</v>
      </c>
      <c r="I2436" s="52">
        <f t="shared" si="179"/>
        <v>59.5</v>
      </c>
      <c r="J2436" s="106">
        <f t="shared" si="181"/>
        <v>640.45264499999996</v>
      </c>
      <c r="K2436" s="49">
        <v>510.32</v>
      </c>
      <c r="L2436" s="49">
        <v>2301.75</v>
      </c>
      <c r="M2436" s="50">
        <f t="shared" si="178"/>
        <v>1406.0350000000001</v>
      </c>
      <c r="N2436" s="51">
        <f t="shared" si="180"/>
        <v>130.62505225801058</v>
      </c>
      <c r="P2436" s="51"/>
    </row>
    <row r="2437" spans="1:16" x14ac:dyDescent="0.2">
      <c r="A2437" s="3" t="s">
        <v>16</v>
      </c>
      <c r="B2437" s="3" t="s">
        <v>20</v>
      </c>
      <c r="C2437" s="41" t="str">
        <f ca="1">TRIM(Table1[[#This Row],[Location]])</f>
        <v>Kuala Lumpur City Centre (Suria KLCC)</v>
      </c>
      <c r="D2437" s="3" t="s">
        <v>20</v>
      </c>
      <c r="E2437" s="3" t="s">
        <v>5</v>
      </c>
      <c r="F2437" s="8" t="s">
        <v>285</v>
      </c>
      <c r="G2437" s="45">
        <v>71</v>
      </c>
      <c r="H2437" s="45">
        <v>102</v>
      </c>
      <c r="I2437" s="52">
        <f t="shared" si="179"/>
        <v>86.5</v>
      </c>
      <c r="J2437" s="106">
        <f t="shared" si="181"/>
        <v>931.07821499999989</v>
      </c>
      <c r="K2437" s="49">
        <v>712.03</v>
      </c>
      <c r="L2437" s="49">
        <v>1987.77</v>
      </c>
      <c r="M2437" s="50">
        <f t="shared" si="178"/>
        <v>1349.9</v>
      </c>
      <c r="N2437" s="51">
        <f t="shared" si="180"/>
        <v>125.40993506071221</v>
      </c>
      <c r="P2437" s="51"/>
    </row>
    <row r="2438" spans="1:16" x14ac:dyDescent="0.2">
      <c r="A2438" s="3" t="s">
        <v>16</v>
      </c>
      <c r="B2438" s="3" t="s">
        <v>20</v>
      </c>
      <c r="C2438" s="41" t="str">
        <f ca="1">TRIM(Table1[[#This Row],[Location]])</f>
        <v>Kuala Lumpur City Centre (Suria KLCC)</v>
      </c>
      <c r="D2438" s="3" t="s">
        <v>20</v>
      </c>
      <c r="E2438" s="3" t="s">
        <v>5</v>
      </c>
      <c r="F2438" s="8" t="s">
        <v>285</v>
      </c>
      <c r="G2438" s="45">
        <v>105</v>
      </c>
      <c r="H2438" s="45">
        <v>137</v>
      </c>
      <c r="I2438" s="52">
        <f t="shared" si="179"/>
        <v>121</v>
      </c>
      <c r="J2438" s="106">
        <f t="shared" si="181"/>
        <v>1302.4331099999999</v>
      </c>
      <c r="K2438" s="49">
        <v>916.55</v>
      </c>
      <c r="L2438" s="49">
        <v>2116.08</v>
      </c>
      <c r="M2438" s="50">
        <f t="shared" si="178"/>
        <v>1516.3150000000001</v>
      </c>
      <c r="N2438" s="51">
        <f t="shared" si="180"/>
        <v>140.87040942409351</v>
      </c>
      <c r="P2438" s="51"/>
    </row>
    <row r="2439" spans="1:16" x14ac:dyDescent="0.2">
      <c r="A2439" s="3" t="s">
        <v>16</v>
      </c>
      <c r="B2439" s="3" t="s">
        <v>20</v>
      </c>
      <c r="C2439" s="41" t="str">
        <f ca="1">TRIM(Table1[[#This Row],[Location]])</f>
        <v>Kuala Lumpur City Centre (Suria KLCC)</v>
      </c>
      <c r="D2439" s="3" t="s">
        <v>20</v>
      </c>
      <c r="E2439" s="3" t="s">
        <v>5</v>
      </c>
      <c r="F2439" s="8" t="s">
        <v>285</v>
      </c>
      <c r="G2439" s="45">
        <v>244</v>
      </c>
      <c r="H2439" s="45">
        <v>376</v>
      </c>
      <c r="I2439" s="52">
        <f t="shared" si="179"/>
        <v>310</v>
      </c>
      <c r="J2439" s="106">
        <f t="shared" si="181"/>
        <v>3336.8120999999996</v>
      </c>
      <c r="K2439" s="49">
        <v>551.54</v>
      </c>
      <c r="L2439" s="49">
        <v>846.58</v>
      </c>
      <c r="M2439" s="50">
        <f t="shared" si="178"/>
        <v>699.06</v>
      </c>
      <c r="N2439" s="51">
        <f t="shared" si="180"/>
        <v>64.944861992400519</v>
      </c>
      <c r="P2439" s="51"/>
    </row>
    <row r="2440" spans="1:16" x14ac:dyDescent="0.2">
      <c r="A2440" s="3" t="s">
        <v>16</v>
      </c>
      <c r="B2440" s="3" t="s">
        <v>20</v>
      </c>
      <c r="C2440" s="41" t="str">
        <f ca="1">TRIM(Table1[[#This Row],[Location]])</f>
        <v>Kuala Lumpur City Centre (Suria KLCC)</v>
      </c>
      <c r="D2440" s="3" t="s">
        <v>20</v>
      </c>
      <c r="E2440" s="3" t="s">
        <v>5</v>
      </c>
      <c r="F2440" s="8" t="s">
        <v>43</v>
      </c>
      <c r="G2440" s="45">
        <v>28</v>
      </c>
      <c r="H2440" s="45">
        <v>99</v>
      </c>
      <c r="I2440" s="52">
        <f t="shared" si="179"/>
        <v>63.5</v>
      </c>
      <c r="J2440" s="106">
        <f t="shared" si="181"/>
        <v>683.508285</v>
      </c>
      <c r="K2440" s="49">
        <v>547.54999999999995</v>
      </c>
      <c r="L2440" s="49">
        <v>1640.84</v>
      </c>
      <c r="M2440" s="50">
        <f t="shared" si="178"/>
        <v>1094.1949999999999</v>
      </c>
      <c r="N2440" s="51">
        <f t="shared" si="180"/>
        <v>101.65414022798429</v>
      </c>
      <c r="P2440" s="51"/>
    </row>
    <row r="2441" spans="1:16" x14ac:dyDescent="0.2">
      <c r="A2441" s="3" t="s">
        <v>16</v>
      </c>
      <c r="B2441" s="3" t="s">
        <v>20</v>
      </c>
      <c r="C2441" s="41" t="str">
        <f ca="1">TRIM(Table1[[#This Row],[Location]])</f>
        <v>Kuala Lumpur City Centre (Suria KLCC)</v>
      </c>
      <c r="D2441" s="3" t="s">
        <v>20</v>
      </c>
      <c r="E2441" s="3" t="s">
        <v>5</v>
      </c>
      <c r="F2441" s="8" t="s">
        <v>43</v>
      </c>
      <c r="G2441" s="45">
        <v>100</v>
      </c>
      <c r="H2441" s="45">
        <v>272</v>
      </c>
      <c r="I2441" s="52">
        <f t="shared" si="179"/>
        <v>186</v>
      </c>
      <c r="J2441" s="106">
        <f t="shared" si="181"/>
        <v>2002.0872599999998</v>
      </c>
      <c r="K2441" s="49">
        <v>448.21</v>
      </c>
      <c r="L2441" s="49">
        <v>1006.85</v>
      </c>
      <c r="M2441" s="50">
        <f t="shared" si="178"/>
        <v>727.53</v>
      </c>
      <c r="N2441" s="51">
        <f t="shared" si="180"/>
        <v>67.58981410083706</v>
      </c>
      <c r="P2441" s="51"/>
    </row>
    <row r="2442" spans="1:16" x14ac:dyDescent="0.2">
      <c r="A2442" s="3" t="s">
        <v>16</v>
      </c>
      <c r="B2442" s="3" t="s">
        <v>20</v>
      </c>
      <c r="C2442" s="41" t="str">
        <f ca="1">TRIM(Table1[[#This Row],[Location]])</f>
        <v>Kuala Lumpur City Centre (Suria KLCC)</v>
      </c>
      <c r="D2442" s="3" t="s">
        <v>20</v>
      </c>
      <c r="E2442" s="3" t="s">
        <v>5</v>
      </c>
      <c r="F2442" s="8">
        <v>1</v>
      </c>
      <c r="G2442" s="45">
        <v>20</v>
      </c>
      <c r="H2442" s="45">
        <v>84</v>
      </c>
      <c r="I2442" s="52">
        <f t="shared" si="179"/>
        <v>52</v>
      </c>
      <c r="J2442" s="106">
        <f t="shared" si="181"/>
        <v>559.72331999999994</v>
      </c>
      <c r="K2442" s="49">
        <v>1040</v>
      </c>
      <c r="L2442" s="49">
        <v>1225.3599999999999</v>
      </c>
      <c r="M2442" s="50">
        <f t="shared" si="178"/>
        <v>1132.6799999999998</v>
      </c>
      <c r="N2442" s="51">
        <f t="shared" si="180"/>
        <v>105.22951718243387</v>
      </c>
      <c r="P2442" s="51"/>
    </row>
    <row r="2443" spans="1:16" x14ac:dyDescent="0.2">
      <c r="A2443" s="3" t="s">
        <v>16</v>
      </c>
      <c r="B2443" s="3" t="s">
        <v>20</v>
      </c>
      <c r="C2443" s="41" t="str">
        <f ca="1">TRIM(Table1[[#This Row],[Location]])</f>
        <v>Kuala Lumpur City Centre (Suria KLCC)</v>
      </c>
      <c r="D2443" s="3" t="s">
        <v>20</v>
      </c>
      <c r="E2443" s="3" t="s">
        <v>5</v>
      </c>
      <c r="F2443" s="8">
        <v>2</v>
      </c>
      <c r="G2443" s="45">
        <v>30</v>
      </c>
      <c r="H2443" s="45">
        <v>80</v>
      </c>
      <c r="I2443" s="52">
        <f t="shared" si="179"/>
        <v>55</v>
      </c>
      <c r="J2443" s="106">
        <f t="shared" si="181"/>
        <v>592.01504999999997</v>
      </c>
      <c r="K2443" s="49">
        <v>900.83</v>
      </c>
      <c r="L2443" s="49">
        <v>1082.2</v>
      </c>
      <c r="M2443" s="50">
        <f t="shared" si="178"/>
        <v>991.5150000000001</v>
      </c>
      <c r="N2443" s="51">
        <f t="shared" si="180"/>
        <v>92.114846849190357</v>
      </c>
      <c r="P2443" s="51"/>
    </row>
    <row r="2444" spans="1:16" x14ac:dyDescent="0.2">
      <c r="A2444" s="3" t="s">
        <v>16</v>
      </c>
      <c r="B2444" s="3" t="s">
        <v>20</v>
      </c>
      <c r="C2444" s="41" t="str">
        <f ca="1">TRIM(Table1[[#This Row],[Location]])</f>
        <v>Kuala Lumpur City Centre (Suria KLCC)</v>
      </c>
      <c r="D2444" s="3" t="s">
        <v>20</v>
      </c>
      <c r="E2444" s="3" t="s">
        <v>5</v>
      </c>
      <c r="F2444" s="8">
        <f>F2443</f>
        <v>2</v>
      </c>
      <c r="G2444" s="45">
        <v>97</v>
      </c>
      <c r="H2444" s="45">
        <v>169</v>
      </c>
      <c r="I2444" s="52">
        <f t="shared" si="179"/>
        <v>133</v>
      </c>
      <c r="J2444" s="106">
        <f t="shared" si="181"/>
        <v>1431.6000299999998</v>
      </c>
      <c r="K2444" s="49">
        <v>393.31</v>
      </c>
      <c r="L2444" s="49">
        <v>500.95</v>
      </c>
      <c r="M2444" s="50">
        <f t="shared" si="178"/>
        <v>447.13</v>
      </c>
      <c r="N2444" s="51">
        <f t="shared" si="180"/>
        <v>41.539776475069445</v>
      </c>
      <c r="P2444" s="51"/>
    </row>
    <row r="2445" spans="1:16" x14ac:dyDescent="0.2">
      <c r="A2445" s="3" t="s">
        <v>16</v>
      </c>
      <c r="B2445" s="3" t="s">
        <v>20</v>
      </c>
      <c r="C2445" s="41" t="str">
        <f ca="1">TRIM(Table1[[#This Row],[Location]])</f>
        <v>Kuala Lumpur City Centre (Suria KLCC)</v>
      </c>
      <c r="D2445" s="3" t="s">
        <v>20</v>
      </c>
      <c r="E2445" s="3" t="s">
        <v>5</v>
      </c>
      <c r="F2445" s="8">
        <v>3</v>
      </c>
      <c r="G2445" s="45">
        <v>19</v>
      </c>
      <c r="H2445" s="45">
        <v>92</v>
      </c>
      <c r="I2445" s="52">
        <f t="shared" si="179"/>
        <v>55.5</v>
      </c>
      <c r="J2445" s="106">
        <f t="shared" si="181"/>
        <v>597.39700499999992</v>
      </c>
      <c r="K2445" s="49">
        <v>545.08000000000004</v>
      </c>
      <c r="L2445" s="49">
        <v>1086.51</v>
      </c>
      <c r="M2445" s="50">
        <f t="shared" si="178"/>
        <v>815.79500000000007</v>
      </c>
      <c r="N2445" s="51">
        <f t="shared" si="180"/>
        <v>75.789908862029577</v>
      </c>
      <c r="P2445" s="51"/>
    </row>
    <row r="2446" spans="1:16" x14ac:dyDescent="0.2">
      <c r="A2446" s="3" t="s">
        <v>16</v>
      </c>
      <c r="B2446" s="3" t="s">
        <v>20</v>
      </c>
      <c r="C2446" s="41" t="str">
        <f ca="1">TRIM(Table1[[#This Row],[Location]])</f>
        <v>Kuala Lumpur City Centre (Suria KLCC)</v>
      </c>
      <c r="D2446" s="3" t="s">
        <v>20</v>
      </c>
      <c r="E2446" s="3" t="s">
        <v>5</v>
      </c>
      <c r="F2446" s="8">
        <f>F2445</f>
        <v>3</v>
      </c>
      <c r="G2446" s="45">
        <v>112</v>
      </c>
      <c r="H2446" s="45">
        <v>156</v>
      </c>
      <c r="I2446" s="52">
        <f t="shared" si="179"/>
        <v>134</v>
      </c>
      <c r="J2446" s="106">
        <f t="shared" si="181"/>
        <v>1442.36394</v>
      </c>
      <c r="K2446" s="49">
        <v>529.48</v>
      </c>
      <c r="L2446" s="49">
        <v>1024.08</v>
      </c>
      <c r="M2446" s="50">
        <f t="shared" si="178"/>
        <v>776.78</v>
      </c>
      <c r="N2446" s="51">
        <f t="shared" si="180"/>
        <v>72.165293248729554</v>
      </c>
      <c r="P2446" s="51"/>
    </row>
    <row r="2447" spans="1:16" x14ac:dyDescent="0.2">
      <c r="A2447" s="3" t="s">
        <v>16</v>
      </c>
      <c r="B2447" s="3" t="s">
        <v>20</v>
      </c>
      <c r="C2447" s="41" t="str">
        <f ca="1">TRIM(Table1[[#This Row],[Location]])</f>
        <v>Kuala Lumpur City Centre (Suria KLCC)</v>
      </c>
      <c r="D2447" s="3" t="s">
        <v>20</v>
      </c>
      <c r="E2447" s="3" t="s">
        <v>5</v>
      </c>
      <c r="F2447" s="8">
        <v>4</v>
      </c>
      <c r="G2447" s="45">
        <v>53</v>
      </c>
      <c r="H2447" s="45">
        <v>82</v>
      </c>
      <c r="I2447" s="52">
        <f t="shared" si="179"/>
        <v>67.5</v>
      </c>
      <c r="J2447" s="106">
        <f t="shared" si="181"/>
        <v>726.56392499999993</v>
      </c>
      <c r="K2447" s="49">
        <v>556.39</v>
      </c>
      <c r="L2447" s="49">
        <v>613.97</v>
      </c>
      <c r="M2447" s="50">
        <f t="shared" si="178"/>
        <v>585.18000000000006</v>
      </c>
      <c r="N2447" s="51">
        <f t="shared" si="180"/>
        <v>54.365053558654402</v>
      </c>
      <c r="P2447" s="51"/>
    </row>
    <row r="2448" spans="1:16" x14ac:dyDescent="0.2">
      <c r="A2448" s="3" t="s">
        <v>16</v>
      </c>
      <c r="B2448" s="3" t="s">
        <v>20</v>
      </c>
      <c r="C2448" s="41" t="str">
        <f ca="1">TRIM(Table1[[#This Row],[Location]])</f>
        <v>Kuala Lumpur City Centre (Suria KLCC)</v>
      </c>
      <c r="D2448" s="3" t="s">
        <v>20</v>
      </c>
      <c r="E2448" s="3" t="s">
        <v>5</v>
      </c>
      <c r="F2448" s="8">
        <f>F2447</f>
        <v>4</v>
      </c>
      <c r="G2448" s="45">
        <v>157</v>
      </c>
      <c r="H2448" s="45">
        <v>220</v>
      </c>
      <c r="I2448" s="52">
        <f t="shared" si="179"/>
        <v>188.5</v>
      </c>
      <c r="J2448" s="106">
        <f t="shared" si="181"/>
        <v>2028.9970349999999</v>
      </c>
      <c r="K2448" s="49">
        <v>488.57</v>
      </c>
      <c r="L2448" s="49">
        <v>675.86</v>
      </c>
      <c r="M2448" s="50">
        <f t="shared" si="178"/>
        <v>582.21500000000003</v>
      </c>
      <c r="N2448" s="51">
        <f t="shared" si="180"/>
        <v>54.08959577848178</v>
      </c>
      <c r="P2448" s="51"/>
    </row>
    <row r="2449" spans="1:16" x14ac:dyDescent="0.2">
      <c r="A2449" s="3" t="s">
        <v>16</v>
      </c>
      <c r="B2449" s="3" t="s">
        <v>20</v>
      </c>
      <c r="C2449" s="41" t="str">
        <f ca="1">TRIM(Table1[[#This Row],[Location]])</f>
        <v>Kompleks Wilayah</v>
      </c>
      <c r="D2449" s="3" t="s">
        <v>20</v>
      </c>
      <c r="E2449" s="3" t="s">
        <v>5</v>
      </c>
      <c r="F2449" s="8" t="s">
        <v>44</v>
      </c>
      <c r="G2449" s="45">
        <v>90</v>
      </c>
      <c r="H2449" s="45">
        <v>125</v>
      </c>
      <c r="I2449" s="52">
        <f t="shared" si="179"/>
        <v>107.5</v>
      </c>
      <c r="J2449" s="106">
        <f t="shared" si="181"/>
        <v>1157.1203249999999</v>
      </c>
      <c r="K2449" s="49">
        <v>32</v>
      </c>
      <c r="L2449" s="49">
        <v>38</v>
      </c>
      <c r="M2449" s="50">
        <f t="shared" si="178"/>
        <v>35</v>
      </c>
      <c r="N2449" s="51">
        <f t="shared" si="180"/>
        <v>3.2516095467256294</v>
      </c>
      <c r="P2449" s="51"/>
    </row>
    <row r="2450" spans="1:16" x14ac:dyDescent="0.2">
      <c r="A2450" s="3" t="s">
        <v>16</v>
      </c>
      <c r="B2450" s="3" t="s">
        <v>20</v>
      </c>
      <c r="C2450" s="41" t="str">
        <f ca="1">TRIM(Table1[[#This Row],[Location]])</f>
        <v>Kompleks Wilayah</v>
      </c>
      <c r="D2450" s="3" t="s">
        <v>20</v>
      </c>
      <c r="E2450" s="3" t="s">
        <v>5</v>
      </c>
      <c r="F2450" s="8" t="s">
        <v>50</v>
      </c>
      <c r="G2450" s="45">
        <v>36</v>
      </c>
      <c r="H2450" s="45">
        <v>62</v>
      </c>
      <c r="I2450" s="52">
        <f t="shared" si="179"/>
        <v>49</v>
      </c>
      <c r="J2450" s="106">
        <f t="shared" si="181"/>
        <v>527.43158999999991</v>
      </c>
      <c r="K2450" s="49">
        <v>32.29</v>
      </c>
      <c r="L2450" s="49">
        <v>43.06</v>
      </c>
      <c r="M2450" s="50">
        <f t="shared" si="178"/>
        <v>37.674999999999997</v>
      </c>
      <c r="N2450" s="51">
        <f t="shared" si="180"/>
        <v>3.5001254192253737</v>
      </c>
      <c r="P2450" s="51"/>
    </row>
    <row r="2451" spans="1:16" x14ac:dyDescent="0.2">
      <c r="A2451" s="3" t="s">
        <v>16</v>
      </c>
      <c r="B2451" s="3" t="s">
        <v>20</v>
      </c>
      <c r="C2451" s="41" t="str">
        <f ca="1">TRIM(Table1[[#This Row],[Location]])</f>
        <v>Kompleks Wilayah</v>
      </c>
      <c r="D2451" s="3" t="s">
        <v>20</v>
      </c>
      <c r="E2451" s="3" t="s">
        <v>5</v>
      </c>
      <c r="F2451" s="8">
        <v>1</v>
      </c>
      <c r="G2451" s="45">
        <v>26</v>
      </c>
      <c r="H2451" s="45">
        <v>48</v>
      </c>
      <c r="I2451" s="52">
        <f t="shared" si="179"/>
        <v>37</v>
      </c>
      <c r="J2451" s="106">
        <f t="shared" si="181"/>
        <v>398.26466999999997</v>
      </c>
      <c r="K2451" s="49">
        <v>32.29</v>
      </c>
      <c r="L2451" s="49">
        <v>37.67</v>
      </c>
      <c r="M2451" s="50">
        <f t="shared" si="178"/>
        <v>34.980000000000004</v>
      </c>
      <c r="N2451" s="51">
        <f t="shared" si="180"/>
        <v>3.2497514841275006</v>
      </c>
      <c r="P2451" s="51"/>
    </row>
    <row r="2452" spans="1:16" x14ac:dyDescent="0.2">
      <c r="A2452" s="3" t="s">
        <v>16</v>
      </c>
      <c r="B2452" s="3" t="s">
        <v>20</v>
      </c>
      <c r="C2452" s="41" t="str">
        <f ca="1">TRIM(Table1[[#This Row],[Location]])</f>
        <v>Kompleks Wilayah</v>
      </c>
      <c r="D2452" s="3" t="s">
        <v>20</v>
      </c>
      <c r="E2452" s="3" t="s">
        <v>5</v>
      </c>
      <c r="F2452" s="8">
        <v>2</v>
      </c>
      <c r="G2452" s="45">
        <v>31</v>
      </c>
      <c r="H2452" s="45">
        <v>50</v>
      </c>
      <c r="I2452" s="52">
        <f t="shared" si="179"/>
        <v>40.5</v>
      </c>
      <c r="J2452" s="106">
        <f t="shared" si="181"/>
        <v>435.93835499999994</v>
      </c>
      <c r="K2452" s="49">
        <v>30.56</v>
      </c>
      <c r="L2452" s="49">
        <v>37.67</v>
      </c>
      <c r="M2452" s="50">
        <f t="shared" si="178"/>
        <v>34.115000000000002</v>
      </c>
      <c r="N2452" s="51">
        <f t="shared" si="180"/>
        <v>3.1693902767584241</v>
      </c>
      <c r="P2452" s="51"/>
    </row>
    <row r="2453" spans="1:16" x14ac:dyDescent="0.2">
      <c r="A2453" s="3" t="s">
        <v>16</v>
      </c>
      <c r="B2453" s="3" t="s">
        <v>20</v>
      </c>
      <c r="C2453" s="41" t="str">
        <f ca="1">TRIM(Table1[[#This Row],[Location]])</f>
        <v>Semua House</v>
      </c>
      <c r="D2453" s="3" t="s">
        <v>20</v>
      </c>
      <c r="E2453" s="3" t="s">
        <v>5</v>
      </c>
      <c r="F2453" s="8" t="s">
        <v>43</v>
      </c>
      <c r="G2453" s="45">
        <v>14</v>
      </c>
      <c r="H2453" s="45">
        <v>38</v>
      </c>
      <c r="I2453" s="52">
        <f t="shared" si="179"/>
        <v>26</v>
      </c>
      <c r="J2453" s="106">
        <f t="shared" si="181"/>
        <v>279.86165999999997</v>
      </c>
      <c r="K2453" s="49">
        <v>182.88</v>
      </c>
      <c r="L2453" s="49">
        <v>217.65</v>
      </c>
      <c r="M2453" s="50">
        <f t="shared" si="178"/>
        <v>200.26499999999999</v>
      </c>
      <c r="N2453" s="51">
        <f t="shared" si="180"/>
        <v>18.605245310714519</v>
      </c>
      <c r="P2453" s="51"/>
    </row>
    <row r="2454" spans="1:16" x14ac:dyDescent="0.2">
      <c r="A2454" s="3" t="s">
        <v>16</v>
      </c>
      <c r="B2454" s="3" t="s">
        <v>20</v>
      </c>
      <c r="C2454" s="41" t="str">
        <f ca="1">TRIM(Table1[[#This Row],[Location]])</f>
        <v>Semua House</v>
      </c>
      <c r="D2454" s="3" t="s">
        <v>20</v>
      </c>
      <c r="E2454" s="3" t="s">
        <v>5</v>
      </c>
      <c r="F2454" s="8" t="str">
        <f>F2453</f>
        <v>Ground</v>
      </c>
      <c r="G2454" s="45">
        <v>52</v>
      </c>
      <c r="H2454" s="45">
        <v>129</v>
      </c>
      <c r="I2454" s="52">
        <f t="shared" si="179"/>
        <v>90.5</v>
      </c>
      <c r="J2454" s="106">
        <f t="shared" si="181"/>
        <v>974.13385499999993</v>
      </c>
      <c r="K2454" s="49">
        <v>248.32</v>
      </c>
      <c r="L2454" s="49">
        <v>299.02</v>
      </c>
      <c r="M2454" s="50">
        <f t="shared" si="178"/>
        <v>273.66999999999996</v>
      </c>
      <c r="N2454" s="51">
        <f t="shared" si="180"/>
        <v>25.424799561497224</v>
      </c>
      <c r="P2454" s="51"/>
    </row>
    <row r="2455" spans="1:16" x14ac:dyDescent="0.2">
      <c r="A2455" s="3" t="s">
        <v>16</v>
      </c>
      <c r="B2455" s="3" t="s">
        <v>20</v>
      </c>
      <c r="C2455" s="41" t="str">
        <f ca="1">TRIM(Table1[[#This Row],[Location]])</f>
        <v>Semua House</v>
      </c>
      <c r="D2455" s="3" t="s">
        <v>20</v>
      </c>
      <c r="E2455" s="3" t="s">
        <v>5</v>
      </c>
      <c r="F2455" s="8">
        <v>1</v>
      </c>
      <c r="G2455" s="45">
        <v>47</v>
      </c>
      <c r="H2455" s="45">
        <v>73</v>
      </c>
      <c r="I2455" s="52">
        <f t="shared" si="179"/>
        <v>60</v>
      </c>
      <c r="J2455" s="106">
        <f t="shared" si="181"/>
        <v>645.83459999999991</v>
      </c>
      <c r="K2455" s="49">
        <v>118.4</v>
      </c>
      <c r="L2455" s="49">
        <v>138.53</v>
      </c>
      <c r="M2455" s="50">
        <f t="shared" si="178"/>
        <v>128.465</v>
      </c>
      <c r="N2455" s="51">
        <f t="shared" si="180"/>
        <v>11.934800583431656</v>
      </c>
      <c r="P2455" s="51"/>
    </row>
    <row r="2456" spans="1:16" x14ac:dyDescent="0.2">
      <c r="A2456" s="3" t="s">
        <v>16</v>
      </c>
      <c r="B2456" s="3" t="s">
        <v>20</v>
      </c>
      <c r="C2456" s="41" t="str">
        <f ca="1">TRIM(Table1[[#This Row],[Location]])</f>
        <v>Plaza Low Yat</v>
      </c>
      <c r="D2456" s="3" t="s">
        <v>20</v>
      </c>
      <c r="E2456" s="3" t="s">
        <v>5</v>
      </c>
      <c r="F2456" s="8" t="s">
        <v>44</v>
      </c>
      <c r="G2456" s="45">
        <v>13</v>
      </c>
      <c r="H2456" s="45">
        <v>37</v>
      </c>
      <c r="I2456" s="52">
        <f t="shared" si="179"/>
        <v>25</v>
      </c>
      <c r="J2456" s="106">
        <f t="shared" si="181"/>
        <v>269.09774999999996</v>
      </c>
      <c r="K2456" s="49">
        <v>301.38</v>
      </c>
      <c r="L2456" s="49">
        <v>328.4</v>
      </c>
      <c r="M2456" s="50">
        <f t="shared" si="178"/>
        <v>314.89</v>
      </c>
      <c r="N2456" s="51">
        <f t="shared" si="180"/>
        <v>29.254266576240955</v>
      </c>
      <c r="P2456" s="51"/>
    </row>
    <row r="2457" spans="1:16" x14ac:dyDescent="0.2">
      <c r="A2457" s="3" t="s">
        <v>16</v>
      </c>
      <c r="B2457" s="3" t="s">
        <v>20</v>
      </c>
      <c r="C2457" s="41" t="str">
        <f ca="1">TRIM(Table1[[#This Row],[Location]])</f>
        <v>Plaza Low Yat</v>
      </c>
      <c r="D2457" s="3" t="s">
        <v>20</v>
      </c>
      <c r="E2457" s="3" t="s">
        <v>5</v>
      </c>
      <c r="F2457" s="8" t="s">
        <v>43</v>
      </c>
      <c r="G2457" s="45">
        <v>33</v>
      </c>
      <c r="H2457" s="45">
        <v>64</v>
      </c>
      <c r="I2457" s="52">
        <f t="shared" si="179"/>
        <v>48.5</v>
      </c>
      <c r="J2457" s="106">
        <f t="shared" si="181"/>
        <v>522.04963499999997</v>
      </c>
      <c r="K2457" s="49">
        <v>328.08</v>
      </c>
      <c r="L2457" s="49">
        <v>512.47</v>
      </c>
      <c r="M2457" s="50">
        <f t="shared" si="178"/>
        <v>420.27499999999998</v>
      </c>
      <c r="N2457" s="51">
        <f t="shared" si="180"/>
        <v>39.044862921431822</v>
      </c>
      <c r="P2457" s="51"/>
    </row>
    <row r="2458" spans="1:16" x14ac:dyDescent="0.2">
      <c r="A2458" s="3" t="s">
        <v>16</v>
      </c>
      <c r="B2458" s="3" t="s">
        <v>20</v>
      </c>
      <c r="C2458" s="41" t="str">
        <f ca="1">TRIM(Table1[[#This Row],[Location]])</f>
        <v>Plaza Low Yat</v>
      </c>
      <c r="D2458" s="3" t="s">
        <v>20</v>
      </c>
      <c r="E2458" s="3" t="s">
        <v>5</v>
      </c>
      <c r="F2458" s="8" t="s">
        <v>43</v>
      </c>
      <c r="G2458" s="45">
        <v>100</v>
      </c>
      <c r="H2458" s="45">
        <v>137</v>
      </c>
      <c r="I2458" s="52">
        <f t="shared" si="179"/>
        <v>118.5</v>
      </c>
      <c r="J2458" s="106">
        <f t="shared" si="181"/>
        <v>1275.5233349999999</v>
      </c>
      <c r="K2458" s="49">
        <v>204.51</v>
      </c>
      <c r="L2458" s="49">
        <v>394.5</v>
      </c>
      <c r="M2458" s="50">
        <f t="shared" si="178"/>
        <v>299.505</v>
      </c>
      <c r="N2458" s="51">
        <f t="shared" si="180"/>
        <v>27.824951922630273</v>
      </c>
      <c r="P2458" s="51"/>
    </row>
    <row r="2459" spans="1:16" x14ac:dyDescent="0.2">
      <c r="A2459" s="3" t="s">
        <v>16</v>
      </c>
      <c r="B2459" s="3" t="s">
        <v>20</v>
      </c>
      <c r="C2459" s="41" t="str">
        <f ca="1">TRIM(Table1[[#This Row],[Location]])</f>
        <v>Plaza Low Yat</v>
      </c>
      <c r="D2459" s="3" t="s">
        <v>20</v>
      </c>
      <c r="E2459" s="3" t="s">
        <v>5</v>
      </c>
      <c r="F2459" s="8" t="s">
        <v>50</v>
      </c>
      <c r="G2459" s="45">
        <v>33</v>
      </c>
      <c r="H2459" s="45">
        <v>98</v>
      </c>
      <c r="I2459" s="52">
        <f t="shared" si="179"/>
        <v>65.5</v>
      </c>
      <c r="J2459" s="106">
        <f t="shared" si="181"/>
        <v>705.03610499999991</v>
      </c>
      <c r="K2459" s="49">
        <v>244.66</v>
      </c>
      <c r="L2459" s="49">
        <v>353.05</v>
      </c>
      <c r="M2459" s="50">
        <f t="shared" si="178"/>
        <v>298.85500000000002</v>
      </c>
      <c r="N2459" s="51">
        <f t="shared" si="180"/>
        <v>27.764564888191085</v>
      </c>
      <c r="P2459" s="51"/>
    </row>
    <row r="2460" spans="1:16" x14ac:dyDescent="0.2">
      <c r="A2460" s="3" t="s">
        <v>16</v>
      </c>
      <c r="B2460" s="3" t="s">
        <v>20</v>
      </c>
      <c r="C2460" s="41" t="str">
        <f ca="1">TRIM(Table1[[#This Row],[Location]])</f>
        <v>Plaza Low Yat</v>
      </c>
      <c r="D2460" s="3" t="s">
        <v>20</v>
      </c>
      <c r="E2460" s="3" t="s">
        <v>5</v>
      </c>
      <c r="F2460" s="8">
        <v>1</v>
      </c>
      <c r="G2460" s="45">
        <v>13</v>
      </c>
      <c r="H2460" s="45">
        <v>100</v>
      </c>
      <c r="I2460" s="52">
        <f t="shared" si="179"/>
        <v>56.5</v>
      </c>
      <c r="J2460" s="106">
        <f t="shared" si="181"/>
        <v>608.16091499999993</v>
      </c>
      <c r="K2460" s="49">
        <v>108.71</v>
      </c>
      <c r="L2460" s="49">
        <v>329.37</v>
      </c>
      <c r="M2460" s="50">
        <f t="shared" si="178"/>
        <v>219.04</v>
      </c>
      <c r="N2460" s="51">
        <f t="shared" si="180"/>
        <v>20.349501574708054</v>
      </c>
      <c r="P2460" s="51"/>
    </row>
    <row r="2461" spans="1:16" x14ac:dyDescent="0.2">
      <c r="A2461" s="3" t="s">
        <v>16</v>
      </c>
      <c r="B2461" s="3" t="s">
        <v>20</v>
      </c>
      <c r="C2461" s="41" t="str">
        <f ca="1">TRIM(Table1[[#This Row],[Location]])</f>
        <v>Plaza Low Yat</v>
      </c>
      <c r="D2461" s="3" t="s">
        <v>20</v>
      </c>
      <c r="E2461" s="3" t="s">
        <v>5</v>
      </c>
      <c r="F2461" s="8">
        <v>2</v>
      </c>
      <c r="G2461" s="45">
        <v>13</v>
      </c>
      <c r="H2461" s="45">
        <v>37</v>
      </c>
      <c r="I2461" s="52">
        <f t="shared" si="179"/>
        <v>25</v>
      </c>
      <c r="J2461" s="106">
        <f t="shared" si="181"/>
        <v>269.09774999999996</v>
      </c>
      <c r="K2461" s="49">
        <v>151.77000000000001</v>
      </c>
      <c r="L2461" s="49">
        <v>423.55</v>
      </c>
      <c r="M2461" s="50">
        <f t="shared" si="178"/>
        <v>287.66000000000003</v>
      </c>
      <c r="N2461" s="51">
        <f t="shared" si="180"/>
        <v>26.724514348888416</v>
      </c>
      <c r="P2461" s="51"/>
    </row>
    <row r="2462" spans="1:16" x14ac:dyDescent="0.2">
      <c r="A2462" s="3" t="s">
        <v>16</v>
      </c>
      <c r="B2462" s="3" t="s">
        <v>20</v>
      </c>
      <c r="C2462" s="41" t="str">
        <f ca="1">TRIM(Table1[[#This Row],[Location]])</f>
        <v>Plaza Low Yat</v>
      </c>
      <c r="D2462" s="3" t="s">
        <v>20</v>
      </c>
      <c r="E2462" s="3" t="s">
        <v>5</v>
      </c>
      <c r="F2462" s="8">
        <v>3</v>
      </c>
      <c r="G2462" s="45">
        <v>29</v>
      </c>
      <c r="H2462" s="45">
        <v>79</v>
      </c>
      <c r="I2462" s="52">
        <f t="shared" si="179"/>
        <v>54</v>
      </c>
      <c r="J2462" s="106">
        <f t="shared" si="181"/>
        <v>581.25113999999996</v>
      </c>
      <c r="K2462" s="49">
        <v>121.09</v>
      </c>
      <c r="L2462" s="49">
        <v>243.26</v>
      </c>
      <c r="M2462" s="50">
        <f t="shared" si="178"/>
        <v>182.17500000000001</v>
      </c>
      <c r="N2462" s="51">
        <f t="shared" si="180"/>
        <v>16.924627690706902</v>
      </c>
      <c r="P2462" s="51"/>
    </row>
    <row r="2463" spans="1:16" x14ac:dyDescent="0.2">
      <c r="A2463" s="3" t="s">
        <v>16</v>
      </c>
      <c r="B2463" s="3" t="s">
        <v>20</v>
      </c>
      <c r="C2463" s="41" t="str">
        <f ca="1">TRIM(Table1[[#This Row],[Location]])</f>
        <v>Plaza GM</v>
      </c>
      <c r="D2463" s="3" t="s">
        <v>20</v>
      </c>
      <c r="E2463" s="3" t="s">
        <v>5</v>
      </c>
      <c r="F2463" s="8">
        <v>1</v>
      </c>
      <c r="G2463" s="45">
        <v>100</v>
      </c>
      <c r="H2463" s="45">
        <v>104</v>
      </c>
      <c r="I2463" s="52">
        <f t="shared" si="179"/>
        <v>102</v>
      </c>
      <c r="J2463" s="106">
        <f t="shared" si="181"/>
        <v>1097.9188199999999</v>
      </c>
      <c r="K2463" s="49">
        <v>173.62</v>
      </c>
      <c r="L2463" s="49">
        <v>206.02</v>
      </c>
      <c r="M2463" s="50">
        <f t="shared" si="178"/>
        <v>189.82</v>
      </c>
      <c r="N2463" s="51">
        <f t="shared" si="180"/>
        <v>17.634872118841685</v>
      </c>
      <c r="P2463" s="51"/>
    </row>
    <row r="2464" spans="1:16" x14ac:dyDescent="0.2">
      <c r="A2464" s="3" t="s">
        <v>16</v>
      </c>
      <c r="B2464" s="3" t="s">
        <v>20</v>
      </c>
      <c r="C2464" s="41" t="str">
        <f ca="1">TRIM(Table1[[#This Row],[Location]])</f>
        <v>Plaza GM</v>
      </c>
      <c r="D2464" s="3" t="s">
        <v>20</v>
      </c>
      <c r="E2464" s="3" t="s">
        <v>5</v>
      </c>
      <c r="F2464" s="8">
        <v>2</v>
      </c>
      <c r="G2464" s="45">
        <v>22</v>
      </c>
      <c r="H2464" s="45">
        <v>100</v>
      </c>
      <c r="I2464" s="52">
        <f t="shared" si="179"/>
        <v>61</v>
      </c>
      <c r="J2464" s="106">
        <f t="shared" si="181"/>
        <v>656.59850999999992</v>
      </c>
      <c r="K2464" s="49">
        <v>188.05</v>
      </c>
      <c r="L2464" s="49">
        <v>240.7</v>
      </c>
      <c r="M2464" s="50">
        <f t="shared" si="178"/>
        <v>214.375</v>
      </c>
      <c r="N2464" s="51">
        <f t="shared" si="180"/>
        <v>19.916108473694479</v>
      </c>
      <c r="P2464" s="51"/>
    </row>
    <row r="2465" spans="1:16" x14ac:dyDescent="0.2">
      <c r="A2465" s="3" t="s">
        <v>16</v>
      </c>
      <c r="B2465" s="3" t="s">
        <v>20</v>
      </c>
      <c r="C2465" s="41" t="str">
        <f ca="1">TRIM(Table1[[#This Row],[Location]])</f>
        <v>Plaza GM</v>
      </c>
      <c r="D2465" s="3" t="s">
        <v>20</v>
      </c>
      <c r="E2465" s="3" t="s">
        <v>5</v>
      </c>
      <c r="F2465" s="8">
        <v>3</v>
      </c>
      <c r="G2465" s="45">
        <v>24</v>
      </c>
      <c r="H2465" s="45">
        <v>40</v>
      </c>
      <c r="I2465" s="52">
        <f t="shared" si="179"/>
        <v>32</v>
      </c>
      <c r="J2465" s="106">
        <f t="shared" si="181"/>
        <v>344.44511999999997</v>
      </c>
      <c r="K2465" s="49">
        <v>184.5</v>
      </c>
      <c r="L2465" s="49">
        <v>217</v>
      </c>
      <c r="M2465" s="50">
        <f t="shared" si="178"/>
        <v>200.75</v>
      </c>
      <c r="N2465" s="51">
        <f t="shared" si="180"/>
        <v>18.650303328719144</v>
      </c>
      <c r="P2465" s="51"/>
    </row>
    <row r="2466" spans="1:16" x14ac:dyDescent="0.2">
      <c r="A2466" s="3" t="s">
        <v>16</v>
      </c>
      <c r="B2466" s="3" t="s">
        <v>20</v>
      </c>
      <c r="C2466" s="41" t="str">
        <f ca="1">TRIM(Table1[[#This Row],[Location]])</f>
        <v>Plaza GM</v>
      </c>
      <c r="D2466" s="3" t="s">
        <v>20</v>
      </c>
      <c r="E2466" s="3" t="s">
        <v>5</v>
      </c>
      <c r="F2466" s="8">
        <v>4</v>
      </c>
      <c r="G2466" s="45">
        <v>20</v>
      </c>
      <c r="H2466" s="45">
        <v>100</v>
      </c>
      <c r="I2466" s="52">
        <f t="shared" si="179"/>
        <v>60</v>
      </c>
      <c r="J2466" s="106">
        <f t="shared" si="181"/>
        <v>645.83459999999991</v>
      </c>
      <c r="K2466" s="49">
        <v>143</v>
      </c>
      <c r="L2466" s="49">
        <v>210.22</v>
      </c>
      <c r="M2466" s="50">
        <f t="shared" si="178"/>
        <v>176.61</v>
      </c>
      <c r="N2466" s="51">
        <f t="shared" si="180"/>
        <v>16.407621772777528</v>
      </c>
      <c r="P2466" s="51"/>
    </row>
    <row r="2467" spans="1:16" x14ac:dyDescent="0.2">
      <c r="A2467" s="3" t="s">
        <v>16</v>
      </c>
      <c r="B2467" s="3" t="s">
        <v>20</v>
      </c>
      <c r="C2467" s="41" t="str">
        <f ca="1">TRIM(Table1[[#This Row],[Location]])</f>
        <v>Busana Mara</v>
      </c>
      <c r="D2467" s="3" t="s">
        <v>20</v>
      </c>
      <c r="E2467" s="3" t="s">
        <v>5</v>
      </c>
      <c r="F2467" s="8">
        <v>1</v>
      </c>
      <c r="G2467" s="45">
        <v>20</v>
      </c>
      <c r="H2467" s="45">
        <v>81</v>
      </c>
      <c r="I2467" s="52">
        <f t="shared" si="179"/>
        <v>50.5</v>
      </c>
      <c r="J2467" s="106">
        <f t="shared" si="181"/>
        <v>543.57745499999999</v>
      </c>
      <c r="K2467" s="49">
        <v>124.32</v>
      </c>
      <c r="L2467" s="49">
        <v>161.46</v>
      </c>
      <c r="M2467" s="50">
        <f t="shared" si="178"/>
        <v>142.88999999999999</v>
      </c>
      <c r="N2467" s="51">
        <f t="shared" si="180"/>
        <v>13.274928232332147</v>
      </c>
      <c r="P2467" s="51"/>
    </row>
    <row r="2468" spans="1:16" x14ac:dyDescent="0.2">
      <c r="A2468" s="3" t="s">
        <v>16</v>
      </c>
      <c r="B2468" s="3" t="s">
        <v>20</v>
      </c>
      <c r="C2468" s="41" t="str">
        <f ca="1">TRIM(Table1[[#This Row],[Location]])</f>
        <v>Busana Mara</v>
      </c>
      <c r="D2468" s="3" t="s">
        <v>20</v>
      </c>
      <c r="E2468" s="3" t="s">
        <v>5</v>
      </c>
      <c r="F2468" s="8">
        <v>2</v>
      </c>
      <c r="G2468" s="45">
        <v>10</v>
      </c>
      <c r="H2468" s="45">
        <v>20</v>
      </c>
      <c r="I2468" s="52">
        <f t="shared" si="179"/>
        <v>15</v>
      </c>
      <c r="J2468" s="106">
        <f t="shared" si="181"/>
        <v>161.45864999999998</v>
      </c>
      <c r="K2468" s="49">
        <v>116.25</v>
      </c>
      <c r="L2468" s="49">
        <v>157.91</v>
      </c>
      <c r="M2468" s="50">
        <f t="shared" si="178"/>
        <v>137.07999999999998</v>
      </c>
      <c r="N2468" s="51">
        <f t="shared" si="180"/>
        <v>12.735161047575692</v>
      </c>
      <c r="P2468" s="51"/>
    </row>
    <row r="2469" spans="1:16" x14ac:dyDescent="0.2">
      <c r="A2469" s="3" t="s">
        <v>16</v>
      </c>
      <c r="B2469" s="3" t="s">
        <v>20</v>
      </c>
      <c r="C2469" s="41" t="str">
        <f ca="1">TRIM(Table1[[#This Row],[Location]])</f>
        <v>Busana Mara</v>
      </c>
      <c r="D2469" s="3" t="s">
        <v>20</v>
      </c>
      <c r="E2469" s="3" t="s">
        <v>5</v>
      </c>
      <c r="F2469" s="8">
        <f>F2468</f>
        <v>2</v>
      </c>
      <c r="G2469" s="45">
        <v>25</v>
      </c>
      <c r="H2469" s="45">
        <v>90</v>
      </c>
      <c r="I2469" s="52">
        <f t="shared" si="179"/>
        <v>57.5</v>
      </c>
      <c r="J2469" s="106">
        <f t="shared" si="181"/>
        <v>618.92482499999994</v>
      </c>
      <c r="K2469" s="49">
        <v>66.31</v>
      </c>
      <c r="L2469" s="49">
        <v>76.959999999999994</v>
      </c>
      <c r="M2469" s="50">
        <f t="shared" si="178"/>
        <v>71.634999999999991</v>
      </c>
      <c r="N2469" s="51">
        <f t="shared" si="180"/>
        <v>6.6551157108482979</v>
      </c>
      <c r="P2469" s="51"/>
    </row>
    <row r="2470" spans="1:16" x14ac:dyDescent="0.2">
      <c r="A2470" s="3" t="s">
        <v>16</v>
      </c>
      <c r="B2470" s="3" t="s">
        <v>20</v>
      </c>
      <c r="C2470" s="41" t="str">
        <f ca="1">TRIM(Table1[[#This Row],[Location]])</f>
        <v>Busana Mara</v>
      </c>
      <c r="D2470" s="3" t="s">
        <v>20</v>
      </c>
      <c r="E2470" s="3" t="s">
        <v>5</v>
      </c>
      <c r="F2470" s="8">
        <v>4</v>
      </c>
      <c r="G2470" s="45">
        <v>18</v>
      </c>
      <c r="H2470" s="45">
        <v>75</v>
      </c>
      <c r="I2470" s="52">
        <f t="shared" si="179"/>
        <v>46.5</v>
      </c>
      <c r="J2470" s="106">
        <f t="shared" si="181"/>
        <v>500.52181499999995</v>
      </c>
      <c r="K2470" s="49">
        <v>39.61</v>
      </c>
      <c r="L2470" s="49">
        <v>82.88</v>
      </c>
      <c r="M2470" s="50">
        <f t="shared" si="178"/>
        <v>61.244999999999997</v>
      </c>
      <c r="N2470" s="51">
        <f t="shared" si="180"/>
        <v>5.6898521911203188</v>
      </c>
      <c r="P2470" s="51"/>
    </row>
    <row r="2471" spans="1:16" x14ac:dyDescent="0.2">
      <c r="A2471" s="3" t="s">
        <v>16</v>
      </c>
      <c r="B2471" s="3" t="s">
        <v>20</v>
      </c>
      <c r="C2471" s="41" t="str">
        <f ca="1">TRIM(Table1[[#This Row],[Location]])</f>
        <v>Plaza Imbi</v>
      </c>
      <c r="D2471" s="3" t="s">
        <v>20</v>
      </c>
      <c r="E2471" s="3" t="s">
        <v>5</v>
      </c>
      <c r="F2471" s="8" t="s">
        <v>44</v>
      </c>
      <c r="G2471" s="45">
        <v>10</v>
      </c>
      <c r="H2471" s="45">
        <v>12</v>
      </c>
      <c r="I2471" s="52">
        <f t="shared" si="179"/>
        <v>11</v>
      </c>
      <c r="J2471" s="106">
        <f t="shared" si="181"/>
        <v>118.40300999999999</v>
      </c>
      <c r="L2471" s="49"/>
      <c r="M2471" s="49">
        <v>31.22</v>
      </c>
      <c r="N2471" s="51">
        <f t="shared" si="180"/>
        <v>2.9004357156792611</v>
      </c>
      <c r="P2471" s="51"/>
    </row>
    <row r="2472" spans="1:16" x14ac:dyDescent="0.2">
      <c r="A2472" s="3" t="s">
        <v>16</v>
      </c>
      <c r="B2472" s="3" t="s">
        <v>20</v>
      </c>
      <c r="C2472" s="41" t="str">
        <f ca="1">TRIM(Table1[[#This Row],[Location]])</f>
        <v>Plaza Imbi</v>
      </c>
      <c r="D2472" s="3" t="s">
        <v>20</v>
      </c>
      <c r="E2472" s="3" t="s">
        <v>5</v>
      </c>
      <c r="F2472" s="8" t="s">
        <v>44</v>
      </c>
      <c r="G2472" s="45"/>
      <c r="H2472" s="45"/>
      <c r="I2472" s="45">
        <v>1561</v>
      </c>
      <c r="J2472" s="106">
        <f t="shared" si="181"/>
        <v>16802.463509999998</v>
      </c>
      <c r="L2472" s="49"/>
      <c r="M2472" s="49">
        <v>31.86</v>
      </c>
      <c r="N2472" s="51">
        <f t="shared" si="180"/>
        <v>2.9598937188193872</v>
      </c>
      <c r="P2472" s="51"/>
    </row>
    <row r="2473" spans="1:16" x14ac:dyDescent="0.2">
      <c r="A2473" s="3" t="s">
        <v>16</v>
      </c>
      <c r="B2473" s="3" t="s">
        <v>20</v>
      </c>
      <c r="C2473" s="41" t="str">
        <f ca="1">TRIM(Table1[[#This Row],[Location]])</f>
        <v>Plaza Imbi</v>
      </c>
      <c r="D2473" s="3" t="s">
        <v>20</v>
      </c>
      <c r="E2473" s="3" t="s">
        <v>5</v>
      </c>
      <c r="F2473" s="8" t="s">
        <v>43</v>
      </c>
      <c r="G2473" s="45">
        <v>16</v>
      </c>
      <c r="H2473" s="45">
        <v>51</v>
      </c>
      <c r="I2473" s="52">
        <f>AVERAGE(G2473,H2473)</f>
        <v>33.5</v>
      </c>
      <c r="J2473" s="106">
        <f t="shared" si="181"/>
        <v>360.59098499999999</v>
      </c>
      <c r="K2473" s="49">
        <v>105.8</v>
      </c>
      <c r="L2473" s="49">
        <v>119.04</v>
      </c>
      <c r="M2473" s="50">
        <f>AVERAGE(K2473,L2473)</f>
        <v>112.42</v>
      </c>
      <c r="N2473" s="51">
        <f t="shared" si="180"/>
        <v>10.444169864082722</v>
      </c>
      <c r="P2473" s="51"/>
    </row>
    <row r="2474" spans="1:16" x14ac:dyDescent="0.2">
      <c r="A2474" s="3" t="s">
        <v>16</v>
      </c>
      <c r="B2474" s="3" t="s">
        <v>20</v>
      </c>
      <c r="C2474" s="41" t="str">
        <f ca="1">TRIM(Table1[[#This Row],[Location]])</f>
        <v>Plaza Imbi</v>
      </c>
      <c r="D2474" s="3" t="s">
        <v>20</v>
      </c>
      <c r="E2474" s="3" t="s">
        <v>5</v>
      </c>
      <c r="F2474" s="8">
        <v>1</v>
      </c>
      <c r="G2474" s="45">
        <v>29</v>
      </c>
      <c r="H2474" s="45">
        <v>63</v>
      </c>
      <c r="I2474" s="52">
        <f>AVERAGE(G2474,H2474)</f>
        <v>46</v>
      </c>
      <c r="J2474" s="106">
        <f t="shared" si="181"/>
        <v>495.13985999999994</v>
      </c>
      <c r="K2474" s="49">
        <v>28.85</v>
      </c>
      <c r="L2474" s="49">
        <v>77.5</v>
      </c>
      <c r="M2474" s="50">
        <f>AVERAGE(K2474,L2474)</f>
        <v>53.174999999999997</v>
      </c>
      <c r="N2474" s="51">
        <f t="shared" si="180"/>
        <v>4.940123932775295</v>
      </c>
      <c r="P2474" s="51"/>
    </row>
    <row r="2475" spans="1:16" x14ac:dyDescent="0.2">
      <c r="A2475" s="3" t="s">
        <v>16</v>
      </c>
      <c r="B2475" s="3" t="s">
        <v>20</v>
      </c>
      <c r="C2475" s="41" t="str">
        <f ca="1">TRIM(Table1[[#This Row],[Location]])</f>
        <v>Life Centre</v>
      </c>
      <c r="D2475" s="3" t="s">
        <v>20</v>
      </c>
      <c r="E2475" s="3" t="s">
        <v>5</v>
      </c>
      <c r="F2475" s="8" t="s">
        <v>56</v>
      </c>
      <c r="G2475" s="45"/>
      <c r="H2475" s="45"/>
      <c r="I2475" s="45">
        <v>463</v>
      </c>
      <c r="J2475" s="106">
        <f t="shared" si="181"/>
        <v>4983.6903299999994</v>
      </c>
      <c r="L2475" s="49"/>
      <c r="M2475" s="49">
        <v>9.1</v>
      </c>
      <c r="N2475" s="51">
        <f t="shared" si="180"/>
        <v>0.84541848214866355</v>
      </c>
      <c r="P2475" s="51"/>
    </row>
    <row r="2476" spans="1:16" x14ac:dyDescent="0.2">
      <c r="A2476" s="3" t="s">
        <v>16</v>
      </c>
      <c r="B2476" s="3" t="s">
        <v>20</v>
      </c>
      <c r="C2476" s="41" t="str">
        <f ca="1">TRIM(Table1[[#This Row],[Location]])</f>
        <v>Life Centre</v>
      </c>
      <c r="D2476" s="3" t="s">
        <v>20</v>
      </c>
      <c r="E2476" s="3" t="s">
        <v>5</v>
      </c>
      <c r="F2476" s="8">
        <v>1</v>
      </c>
      <c r="G2476" s="45"/>
      <c r="H2476" s="45"/>
      <c r="I2476" s="45">
        <v>31</v>
      </c>
      <c r="J2476" s="106">
        <f t="shared" si="181"/>
        <v>333.68120999999996</v>
      </c>
      <c r="L2476" s="49"/>
      <c r="M2476" s="49">
        <v>47.36</v>
      </c>
      <c r="N2476" s="51">
        <f t="shared" si="180"/>
        <v>4.399892232369309</v>
      </c>
      <c r="P2476" s="51"/>
    </row>
    <row r="2477" spans="1:16" x14ac:dyDescent="0.2">
      <c r="A2477" s="3" t="s">
        <v>16</v>
      </c>
      <c r="B2477" s="3" t="s">
        <v>20</v>
      </c>
      <c r="C2477" s="41" t="str">
        <f ca="1">TRIM(Table1[[#This Row],[Location]])</f>
        <v>Life Centre</v>
      </c>
      <c r="D2477" s="3" t="s">
        <v>20</v>
      </c>
      <c r="E2477" s="3" t="s">
        <v>5</v>
      </c>
      <c r="F2477" s="8">
        <f>F2476</f>
        <v>1</v>
      </c>
      <c r="G2477" s="45"/>
      <c r="H2477" s="45"/>
      <c r="I2477" s="45">
        <v>2508</v>
      </c>
      <c r="J2477" s="106">
        <f t="shared" si="181"/>
        <v>26995.886279999999</v>
      </c>
      <c r="L2477" s="49"/>
      <c r="M2477" s="49">
        <v>19.91</v>
      </c>
      <c r="N2477" s="51">
        <f t="shared" si="180"/>
        <v>1.8497013164373508</v>
      </c>
      <c r="P2477" s="51"/>
    </row>
    <row r="2478" spans="1:16" x14ac:dyDescent="0.2">
      <c r="A2478" s="3" t="s">
        <v>16</v>
      </c>
      <c r="B2478" s="3" t="s">
        <v>26</v>
      </c>
      <c r="C2478" s="41" t="str">
        <f ca="1">TRIM(Table1[[#This Row],[Location]])</f>
        <v>Shaw Parade</v>
      </c>
      <c r="D2478" s="3" t="s">
        <v>26</v>
      </c>
      <c r="E2478" s="3" t="s">
        <v>5</v>
      </c>
      <c r="F2478" s="8" t="s">
        <v>43</v>
      </c>
      <c r="G2478" s="45">
        <v>31</v>
      </c>
      <c r="H2478" s="45">
        <v>285</v>
      </c>
      <c r="I2478" s="52">
        <f>AVERAGE(G2478,H2478)</f>
        <v>158</v>
      </c>
      <c r="J2478" s="106">
        <f t="shared" si="181"/>
        <v>1700.69778</v>
      </c>
      <c r="K2478" s="49">
        <v>27.62</v>
      </c>
      <c r="L2478" s="49">
        <v>38.75</v>
      </c>
      <c r="M2478" s="50">
        <f>AVERAGE(K2478,L2478)</f>
        <v>33.185000000000002</v>
      </c>
      <c r="N2478" s="51">
        <f t="shared" si="180"/>
        <v>3.0829903659454292</v>
      </c>
      <c r="P2478" s="51"/>
    </row>
    <row r="2479" spans="1:16" x14ac:dyDescent="0.2">
      <c r="A2479" s="3" t="s">
        <v>16</v>
      </c>
      <c r="B2479" s="3" t="s">
        <v>26</v>
      </c>
      <c r="C2479" s="41" t="str">
        <f ca="1">TRIM(Table1[[#This Row],[Location]])</f>
        <v>Shaw Parade</v>
      </c>
      <c r="D2479" s="3" t="s">
        <v>26</v>
      </c>
      <c r="E2479" s="3" t="s">
        <v>5</v>
      </c>
      <c r="F2479" s="8" t="str">
        <f>F2478</f>
        <v>Ground</v>
      </c>
      <c r="G2479" s="45"/>
      <c r="H2479" s="45"/>
      <c r="I2479" s="45">
        <v>2390</v>
      </c>
      <c r="J2479" s="106">
        <f t="shared" si="181"/>
        <v>25725.744899999998</v>
      </c>
      <c r="L2479" s="49"/>
      <c r="M2479" s="49">
        <v>26.9</v>
      </c>
      <c r="N2479" s="51">
        <f t="shared" si="180"/>
        <v>2.499094194483412</v>
      </c>
      <c r="P2479" s="51"/>
    </row>
    <row r="2480" spans="1:16" x14ac:dyDescent="0.2">
      <c r="A2480" s="3" t="s">
        <v>16</v>
      </c>
      <c r="B2480" s="3" t="s">
        <v>26</v>
      </c>
      <c r="C2480" s="41" t="str">
        <f ca="1">TRIM(Table1[[#This Row],[Location]])</f>
        <v>Shaw Parade</v>
      </c>
      <c r="D2480" s="3" t="s">
        <v>26</v>
      </c>
      <c r="E2480" s="3" t="s">
        <v>5</v>
      </c>
      <c r="F2480" s="8">
        <v>1</v>
      </c>
      <c r="G2480" s="45"/>
      <c r="H2480" s="45"/>
      <c r="I2480" s="45">
        <v>60</v>
      </c>
      <c r="J2480" s="106">
        <f t="shared" si="181"/>
        <v>645.83459999999991</v>
      </c>
      <c r="L2480" s="49"/>
      <c r="M2480" s="49">
        <v>4.68</v>
      </c>
      <c r="N2480" s="51">
        <f t="shared" si="180"/>
        <v>0.43478664796216981</v>
      </c>
      <c r="P2480" s="51"/>
    </row>
    <row r="2481" spans="1:16" x14ac:dyDescent="0.2">
      <c r="A2481" s="3" t="s">
        <v>16</v>
      </c>
      <c r="B2481" s="3" t="s">
        <v>26</v>
      </c>
      <c r="C2481" s="41" t="str">
        <f ca="1">TRIM(Table1[[#This Row],[Location]])</f>
        <v>Shaw Parade</v>
      </c>
      <c r="D2481" s="3" t="s">
        <v>26</v>
      </c>
      <c r="E2481" s="3" t="s">
        <v>5</v>
      </c>
      <c r="F2481" s="8">
        <f>F2480</f>
        <v>1</v>
      </c>
      <c r="G2481" s="45"/>
      <c r="H2481" s="45"/>
      <c r="I2481" s="45">
        <v>119</v>
      </c>
      <c r="J2481" s="106">
        <f t="shared" si="181"/>
        <v>1280.9052899999999</v>
      </c>
      <c r="L2481" s="49"/>
      <c r="M2481" s="49">
        <v>47.7</v>
      </c>
      <c r="N2481" s="51">
        <f t="shared" si="180"/>
        <v>4.4314792965375007</v>
      </c>
      <c r="P2481" s="51"/>
    </row>
    <row r="2482" spans="1:16" x14ac:dyDescent="0.2">
      <c r="A2482" s="3" t="s">
        <v>16</v>
      </c>
      <c r="B2482" s="3" t="s">
        <v>26</v>
      </c>
      <c r="C2482" s="41" t="str">
        <f ca="1">TRIM(Table1[[#This Row],[Location]])</f>
        <v>Shaw Parade</v>
      </c>
      <c r="D2482" s="3" t="s">
        <v>26</v>
      </c>
      <c r="E2482" s="3" t="s">
        <v>5</v>
      </c>
      <c r="F2482" s="8">
        <v>2</v>
      </c>
      <c r="G2482" s="45">
        <v>42</v>
      </c>
      <c r="H2482" s="45">
        <v>93</v>
      </c>
      <c r="I2482" s="52">
        <f>AVERAGE(G2482,H2482)</f>
        <v>67.5</v>
      </c>
      <c r="J2482" s="106">
        <f t="shared" si="181"/>
        <v>726.56392499999993</v>
      </c>
      <c r="K2482" s="49">
        <v>45.2</v>
      </c>
      <c r="L2482" s="49">
        <v>48.44</v>
      </c>
      <c r="M2482" s="50">
        <f>AVERAGE(K2482,L2482)</f>
        <v>46.82</v>
      </c>
      <c r="N2482" s="51">
        <f t="shared" si="180"/>
        <v>4.3497245422198274</v>
      </c>
      <c r="P2482" s="51"/>
    </row>
    <row r="2483" spans="1:16" x14ac:dyDescent="0.2">
      <c r="A2483" s="3" t="s">
        <v>16</v>
      </c>
      <c r="B2483" s="3" t="s">
        <v>26</v>
      </c>
      <c r="C2483" s="41" t="str">
        <f ca="1">TRIM(Table1[[#This Row],[Location]])</f>
        <v>Shaw Parade</v>
      </c>
      <c r="D2483" s="3" t="s">
        <v>26</v>
      </c>
      <c r="E2483" s="3" t="s">
        <v>5</v>
      </c>
      <c r="F2483" s="8">
        <f>F2482</f>
        <v>2</v>
      </c>
      <c r="G2483" s="45"/>
      <c r="H2483" s="45"/>
      <c r="I2483" s="45">
        <v>2552</v>
      </c>
      <c r="J2483" s="106">
        <f t="shared" si="181"/>
        <v>27469.498319999999</v>
      </c>
      <c r="L2483" s="49"/>
      <c r="M2483" s="49">
        <v>19.899999999999999</v>
      </c>
      <c r="N2483" s="51">
        <f t="shared" si="180"/>
        <v>1.8487722851382862</v>
      </c>
      <c r="P2483" s="51"/>
    </row>
    <row r="2484" spans="1:16" x14ac:dyDescent="0.2">
      <c r="A2484" s="3" t="s">
        <v>16</v>
      </c>
      <c r="B2484" s="3" t="s">
        <v>26</v>
      </c>
      <c r="C2484" s="41" t="str">
        <f ca="1">TRIM(Table1[[#This Row],[Location]])</f>
        <v>Ampwalk</v>
      </c>
      <c r="D2484" s="3" t="s">
        <v>26</v>
      </c>
      <c r="E2484" s="3" t="s">
        <v>5</v>
      </c>
      <c r="F2484" s="8" t="s">
        <v>43</v>
      </c>
      <c r="G2484" s="45">
        <v>52</v>
      </c>
      <c r="H2484" s="45">
        <v>80</v>
      </c>
      <c r="I2484" s="52">
        <f>AVERAGE(G2484,H2484)</f>
        <v>66</v>
      </c>
      <c r="J2484" s="106">
        <f t="shared" si="181"/>
        <v>710.41805999999997</v>
      </c>
      <c r="K2484" s="49">
        <v>59.2</v>
      </c>
      <c r="L2484" s="49">
        <v>86.11</v>
      </c>
      <c r="M2484" s="50">
        <f>AVERAGE(K2484,L2484)</f>
        <v>72.655000000000001</v>
      </c>
      <c r="N2484" s="51">
        <f t="shared" si="180"/>
        <v>6.7498769033528747</v>
      </c>
      <c r="P2484" s="51"/>
    </row>
    <row r="2485" spans="1:16" x14ac:dyDescent="0.2">
      <c r="A2485" s="3" t="s">
        <v>16</v>
      </c>
      <c r="B2485" s="3" t="s">
        <v>26</v>
      </c>
      <c r="C2485" s="41" t="str">
        <f ca="1">TRIM(Table1[[#This Row],[Location]])</f>
        <v>Stesen KL Sentral</v>
      </c>
      <c r="D2485" s="3" t="s">
        <v>26</v>
      </c>
      <c r="E2485" s="3" t="s">
        <v>5</v>
      </c>
      <c r="F2485" s="8">
        <v>1</v>
      </c>
      <c r="G2485" s="45">
        <v>20</v>
      </c>
      <c r="H2485" s="45">
        <v>98</v>
      </c>
      <c r="I2485" s="52">
        <f>AVERAGE(G2485,H2485)</f>
        <v>59</v>
      </c>
      <c r="J2485" s="106">
        <f t="shared" si="181"/>
        <v>635.0706899999999</v>
      </c>
      <c r="K2485" s="49">
        <v>342.42</v>
      </c>
      <c r="L2485" s="49">
        <v>527.42999999999995</v>
      </c>
      <c r="M2485" s="50">
        <f>AVERAGE(K2485,L2485)</f>
        <v>434.92499999999995</v>
      </c>
      <c r="N2485" s="51">
        <f t="shared" si="180"/>
        <v>40.405893774561264</v>
      </c>
      <c r="P2485" s="51"/>
    </row>
    <row r="2486" spans="1:16" x14ac:dyDescent="0.2">
      <c r="A2486" s="3" t="s">
        <v>16</v>
      </c>
      <c r="B2486" s="3" t="s">
        <v>26</v>
      </c>
      <c r="C2486" s="41" t="str">
        <f ca="1">TRIM(Table1[[#This Row],[Location]])</f>
        <v>Stesen KL Sentral</v>
      </c>
      <c r="D2486" s="3" t="s">
        <v>26</v>
      </c>
      <c r="E2486" s="3" t="s">
        <v>5</v>
      </c>
      <c r="F2486" s="8">
        <v>2</v>
      </c>
      <c r="G2486" s="45"/>
      <c r="H2486" s="45"/>
      <c r="I2486" s="45">
        <v>125</v>
      </c>
      <c r="J2486" s="106">
        <f t="shared" si="181"/>
        <v>1345.48875</v>
      </c>
      <c r="L2486" s="49"/>
      <c r="M2486" s="49">
        <v>241.43</v>
      </c>
      <c r="N2486" s="51">
        <f t="shared" si="180"/>
        <v>22.429602653313392</v>
      </c>
      <c r="P2486" s="51"/>
    </row>
    <row r="2487" spans="1:16" x14ac:dyDescent="0.2">
      <c r="A2487" s="3" t="s">
        <v>16</v>
      </c>
      <c r="B2487" s="3" t="s">
        <v>26</v>
      </c>
      <c r="C2487" s="41" t="str">
        <f ca="1">TRIM(Table1[[#This Row],[Location]])</f>
        <v>NU Sentral @ KL Sentral</v>
      </c>
      <c r="D2487" s="3" t="s">
        <v>26</v>
      </c>
      <c r="E2487" s="3" t="s">
        <v>5</v>
      </c>
      <c r="F2487" s="8" t="s">
        <v>44</v>
      </c>
      <c r="G2487" s="45">
        <v>54</v>
      </c>
      <c r="H2487" s="45">
        <v>80</v>
      </c>
      <c r="I2487" s="52">
        <f t="shared" ref="I2487:I2517" si="182">AVERAGE(G2487,H2487)</f>
        <v>67</v>
      </c>
      <c r="J2487" s="106">
        <f t="shared" si="181"/>
        <v>721.18196999999998</v>
      </c>
      <c r="K2487" s="49">
        <v>226.04</v>
      </c>
      <c r="L2487" s="49">
        <v>259.95</v>
      </c>
      <c r="M2487" s="50">
        <f t="shared" ref="M2487:M2511" si="183">AVERAGE(K2487,L2487)</f>
        <v>242.995</v>
      </c>
      <c r="N2487" s="51">
        <f t="shared" si="180"/>
        <v>22.574996051616981</v>
      </c>
      <c r="P2487" s="51"/>
    </row>
    <row r="2488" spans="1:16" x14ac:dyDescent="0.2">
      <c r="A2488" s="3" t="s">
        <v>16</v>
      </c>
      <c r="B2488" s="3" t="s">
        <v>26</v>
      </c>
      <c r="C2488" s="41" t="str">
        <f ca="1">TRIM(Table1[[#This Row],[Location]])</f>
        <v>NU Sentral @ KL Sentral</v>
      </c>
      <c r="D2488" s="3" t="s">
        <v>26</v>
      </c>
      <c r="E2488" s="3" t="s">
        <v>5</v>
      </c>
      <c r="F2488" s="8" t="s">
        <v>43</v>
      </c>
      <c r="G2488" s="45">
        <v>32</v>
      </c>
      <c r="H2488" s="45">
        <v>60</v>
      </c>
      <c r="I2488" s="52">
        <f t="shared" si="182"/>
        <v>46</v>
      </c>
      <c r="J2488" s="106">
        <f t="shared" si="181"/>
        <v>495.13985999999994</v>
      </c>
      <c r="K2488" s="49">
        <v>234.11</v>
      </c>
      <c r="L2488" s="49">
        <v>333.68</v>
      </c>
      <c r="M2488" s="50">
        <f t="shared" si="183"/>
        <v>283.89499999999998</v>
      </c>
      <c r="N2488" s="51">
        <f t="shared" si="180"/>
        <v>26.374734064790641</v>
      </c>
      <c r="P2488" s="51"/>
    </row>
    <row r="2489" spans="1:16" x14ac:dyDescent="0.2">
      <c r="A2489" s="3" t="s">
        <v>16</v>
      </c>
      <c r="B2489" s="3" t="s">
        <v>26</v>
      </c>
      <c r="C2489" s="41" t="str">
        <f ca="1">TRIM(Table1[[#This Row],[Location]])</f>
        <v>NU Sentral @ KL Sentral</v>
      </c>
      <c r="D2489" s="3" t="s">
        <v>26</v>
      </c>
      <c r="E2489" s="3" t="s">
        <v>5</v>
      </c>
      <c r="F2489" s="8">
        <v>1</v>
      </c>
      <c r="G2489" s="45">
        <v>90</v>
      </c>
      <c r="H2489" s="45">
        <v>113</v>
      </c>
      <c r="I2489" s="52">
        <f t="shared" si="182"/>
        <v>101.5</v>
      </c>
      <c r="J2489" s="106">
        <f t="shared" si="181"/>
        <v>1092.5368649999998</v>
      </c>
      <c r="K2489" s="49">
        <v>182.99</v>
      </c>
      <c r="L2489" s="49">
        <v>204.51</v>
      </c>
      <c r="M2489" s="50">
        <f t="shared" si="183"/>
        <v>193.75</v>
      </c>
      <c r="N2489" s="51">
        <f t="shared" si="180"/>
        <v>17.99998141937402</v>
      </c>
      <c r="P2489" s="51"/>
    </row>
    <row r="2490" spans="1:16" x14ac:dyDescent="0.2">
      <c r="A2490" s="3" t="s">
        <v>16</v>
      </c>
      <c r="B2490" s="3" t="s">
        <v>26</v>
      </c>
      <c r="C2490" s="41" t="str">
        <f ca="1">TRIM(Table1[[#This Row],[Location]])</f>
        <v>NU Sentral @ KL Sentral</v>
      </c>
      <c r="D2490" s="3" t="s">
        <v>26</v>
      </c>
      <c r="E2490" s="3" t="s">
        <v>5</v>
      </c>
      <c r="F2490" s="8">
        <v>2</v>
      </c>
      <c r="G2490" s="45">
        <v>93</v>
      </c>
      <c r="H2490" s="45">
        <v>113</v>
      </c>
      <c r="I2490" s="52">
        <f t="shared" si="182"/>
        <v>103</v>
      </c>
      <c r="J2490" s="106">
        <f t="shared" si="181"/>
        <v>1108.68273</v>
      </c>
      <c r="K2490" s="49">
        <v>153.91999999999999</v>
      </c>
      <c r="L2490" s="49">
        <v>188.37</v>
      </c>
      <c r="M2490" s="50">
        <f t="shared" si="183"/>
        <v>171.14499999999998</v>
      </c>
      <c r="N2490" s="51">
        <f t="shared" si="180"/>
        <v>15.899906167838793</v>
      </c>
      <c r="P2490" s="51"/>
    </row>
    <row r="2491" spans="1:16" x14ac:dyDescent="0.2">
      <c r="A2491" s="3" t="s">
        <v>16</v>
      </c>
      <c r="B2491" s="3" t="s">
        <v>26</v>
      </c>
      <c r="C2491" s="41" t="str">
        <f ca="1">TRIM(Table1[[#This Row],[Location]])</f>
        <v>NU Sentral @ KL Sentral</v>
      </c>
      <c r="D2491" s="3" t="s">
        <v>26</v>
      </c>
      <c r="E2491" s="3" t="s">
        <v>5</v>
      </c>
      <c r="F2491" s="8">
        <v>3</v>
      </c>
      <c r="G2491" s="45">
        <v>70</v>
      </c>
      <c r="H2491" s="45">
        <v>117</v>
      </c>
      <c r="I2491" s="52">
        <f t="shared" si="182"/>
        <v>93.5</v>
      </c>
      <c r="J2491" s="106">
        <f t="shared" si="181"/>
        <v>1006.425585</v>
      </c>
      <c r="K2491" s="49">
        <v>139.93</v>
      </c>
      <c r="L2491" s="49">
        <v>161.46</v>
      </c>
      <c r="M2491" s="50">
        <f t="shared" si="183"/>
        <v>150.69499999999999</v>
      </c>
      <c r="N2491" s="51">
        <f t="shared" si="180"/>
        <v>14.000037161251962</v>
      </c>
      <c r="P2491" s="51"/>
    </row>
    <row r="2492" spans="1:16" x14ac:dyDescent="0.2">
      <c r="A2492" s="3" t="s">
        <v>16</v>
      </c>
      <c r="B2492" s="3" t="s">
        <v>26</v>
      </c>
      <c r="C2492" s="41" t="str">
        <f ca="1">TRIM(Table1[[#This Row],[Location]])</f>
        <v>NU Sentral @ KL Sentral</v>
      </c>
      <c r="D2492" s="3" t="s">
        <v>26</v>
      </c>
      <c r="E2492" s="3" t="s">
        <v>5</v>
      </c>
      <c r="F2492" s="8">
        <v>4</v>
      </c>
      <c r="G2492" s="45">
        <v>174</v>
      </c>
      <c r="H2492" s="45">
        <v>247</v>
      </c>
      <c r="I2492" s="52">
        <f t="shared" si="182"/>
        <v>210.5</v>
      </c>
      <c r="J2492" s="106">
        <f t="shared" si="181"/>
        <v>2265.8030549999999</v>
      </c>
      <c r="K2492" s="49">
        <v>138.53</v>
      </c>
      <c r="L2492" s="49">
        <v>144.24</v>
      </c>
      <c r="M2492" s="50">
        <f t="shared" si="183"/>
        <v>141.38499999999999</v>
      </c>
      <c r="N2492" s="51">
        <f t="shared" si="180"/>
        <v>13.135109021822945</v>
      </c>
      <c r="P2492" s="51"/>
    </row>
    <row r="2493" spans="1:16" x14ac:dyDescent="0.2">
      <c r="A2493" s="3" t="s">
        <v>16</v>
      </c>
      <c r="B2493" s="3" t="s">
        <v>26</v>
      </c>
      <c r="C2493" s="41" t="str">
        <f ca="1">TRIM(Table1[[#This Row],[Location]])</f>
        <v>NU Sentral @ KL Sentral</v>
      </c>
      <c r="D2493" s="3" t="s">
        <v>26</v>
      </c>
      <c r="E2493" s="3" t="s">
        <v>5</v>
      </c>
      <c r="F2493" s="8">
        <v>5</v>
      </c>
      <c r="G2493" s="45">
        <v>20</v>
      </c>
      <c r="H2493" s="45">
        <v>64</v>
      </c>
      <c r="I2493" s="52">
        <f t="shared" si="182"/>
        <v>42</v>
      </c>
      <c r="J2493" s="106">
        <f t="shared" si="181"/>
        <v>452.08421999999996</v>
      </c>
      <c r="K2493" s="49">
        <v>129.16999999999999</v>
      </c>
      <c r="L2493" s="49">
        <v>172.22</v>
      </c>
      <c r="M2493" s="50">
        <f t="shared" si="183"/>
        <v>150.69499999999999</v>
      </c>
      <c r="N2493" s="51">
        <f t="shared" si="180"/>
        <v>14.000037161251962</v>
      </c>
      <c r="P2493" s="51"/>
    </row>
    <row r="2494" spans="1:16" x14ac:dyDescent="0.2">
      <c r="A2494" s="3" t="s">
        <v>16</v>
      </c>
      <c r="B2494" s="3" t="s">
        <v>26</v>
      </c>
      <c r="C2494" s="41" t="str">
        <f ca="1">TRIM(Table1[[#This Row],[Location]])</f>
        <v>Mid Valley Mega Mall</v>
      </c>
      <c r="D2494" s="3" t="s">
        <v>26</v>
      </c>
      <c r="E2494" s="3" t="s">
        <v>5</v>
      </c>
      <c r="F2494" s="8" t="s">
        <v>44</v>
      </c>
      <c r="G2494" s="45">
        <v>100</v>
      </c>
      <c r="H2494" s="45">
        <v>172</v>
      </c>
      <c r="I2494" s="52">
        <f t="shared" si="182"/>
        <v>136</v>
      </c>
      <c r="J2494" s="106">
        <f t="shared" si="181"/>
        <v>1463.89176</v>
      </c>
      <c r="K2494" s="49">
        <v>269.10000000000002</v>
      </c>
      <c r="L2494" s="49">
        <v>383.73</v>
      </c>
      <c r="M2494" s="50">
        <f t="shared" si="183"/>
        <v>326.41500000000002</v>
      </c>
      <c r="N2494" s="51">
        <f t="shared" ref="N2494:N2557" si="184">M2494/10.7639</f>
        <v>30.324975148412754</v>
      </c>
      <c r="P2494" s="51"/>
    </row>
    <row r="2495" spans="1:16" x14ac:dyDescent="0.2">
      <c r="A2495" s="3" t="s">
        <v>16</v>
      </c>
      <c r="B2495" s="3" t="s">
        <v>26</v>
      </c>
      <c r="C2495" s="41" t="str">
        <f ca="1">TRIM(Table1[[#This Row],[Location]])</f>
        <v>Mid Valley Mega Mall</v>
      </c>
      <c r="D2495" s="3" t="s">
        <v>26</v>
      </c>
      <c r="E2495" s="3" t="s">
        <v>5</v>
      </c>
      <c r="F2495" s="8" t="s">
        <v>43</v>
      </c>
      <c r="G2495" s="45">
        <v>52</v>
      </c>
      <c r="H2495" s="45">
        <v>89</v>
      </c>
      <c r="I2495" s="52">
        <f t="shared" si="182"/>
        <v>70.5</v>
      </c>
      <c r="J2495" s="106">
        <f t="shared" ref="J2495:J2558" si="185">I2495*10.76391</f>
        <v>758.85565499999996</v>
      </c>
      <c r="K2495" s="49">
        <v>484.38</v>
      </c>
      <c r="L2495" s="49">
        <v>861.11</v>
      </c>
      <c r="M2495" s="50">
        <f t="shared" si="183"/>
        <v>672.745</v>
      </c>
      <c r="N2495" s="51">
        <f t="shared" si="184"/>
        <v>62.500116128912389</v>
      </c>
      <c r="P2495" s="51"/>
    </row>
    <row r="2496" spans="1:16" x14ac:dyDescent="0.2">
      <c r="A2496" s="3" t="s">
        <v>16</v>
      </c>
      <c r="B2496" s="3" t="s">
        <v>26</v>
      </c>
      <c r="C2496" s="41" t="str">
        <f ca="1">TRIM(Table1[[#This Row],[Location]])</f>
        <v>Mid Valley Mega Mall</v>
      </c>
      <c r="D2496" s="3" t="s">
        <v>26</v>
      </c>
      <c r="E2496" s="3" t="s">
        <v>5</v>
      </c>
      <c r="F2496" s="8">
        <v>1</v>
      </c>
      <c r="G2496" s="45">
        <v>37</v>
      </c>
      <c r="H2496" s="45">
        <v>82</v>
      </c>
      <c r="I2496" s="52">
        <f t="shared" si="182"/>
        <v>59.5</v>
      </c>
      <c r="J2496" s="106">
        <f t="shared" si="185"/>
        <v>640.45264499999996</v>
      </c>
      <c r="K2496" s="49">
        <v>358.98</v>
      </c>
      <c r="L2496" s="49">
        <v>409.03</v>
      </c>
      <c r="M2496" s="50">
        <f t="shared" si="183"/>
        <v>384.005</v>
      </c>
      <c r="N2496" s="51">
        <f t="shared" si="184"/>
        <v>35.675266399725011</v>
      </c>
      <c r="P2496" s="51"/>
    </row>
    <row r="2497" spans="1:16" x14ac:dyDescent="0.2">
      <c r="A2497" s="3" t="s">
        <v>16</v>
      </c>
      <c r="B2497" s="3" t="s">
        <v>26</v>
      </c>
      <c r="C2497" s="41" t="str">
        <f ca="1">TRIM(Table1[[#This Row],[Location]])</f>
        <v>Mid Valley Mega Mall</v>
      </c>
      <c r="D2497" s="3" t="s">
        <v>26</v>
      </c>
      <c r="E2497" s="3" t="s">
        <v>5</v>
      </c>
      <c r="F2497" s="8">
        <v>2</v>
      </c>
      <c r="G2497" s="45">
        <v>40</v>
      </c>
      <c r="H2497" s="45">
        <v>65</v>
      </c>
      <c r="I2497" s="52">
        <f t="shared" si="182"/>
        <v>52.5</v>
      </c>
      <c r="J2497" s="106">
        <f t="shared" si="185"/>
        <v>565.10527500000001</v>
      </c>
      <c r="K2497" s="49">
        <v>251.34</v>
      </c>
      <c r="L2497" s="49">
        <v>269.10000000000002</v>
      </c>
      <c r="M2497" s="50">
        <f t="shared" si="183"/>
        <v>260.22000000000003</v>
      </c>
      <c r="N2497" s="51">
        <f t="shared" si="184"/>
        <v>24.175252464255525</v>
      </c>
      <c r="P2497" s="51"/>
    </row>
    <row r="2498" spans="1:16" x14ac:dyDescent="0.2">
      <c r="A2498" s="3" t="s">
        <v>16</v>
      </c>
      <c r="B2498" s="3" t="s">
        <v>26</v>
      </c>
      <c r="C2498" s="41" t="str">
        <f ca="1">TRIM(Table1[[#This Row],[Location]])</f>
        <v>Mid Valley Mega Mall</v>
      </c>
      <c r="D2498" s="3" t="s">
        <v>26</v>
      </c>
      <c r="E2498" s="3" t="s">
        <v>5</v>
      </c>
      <c r="F2498" s="8">
        <v>3</v>
      </c>
      <c r="G2498" s="45">
        <v>39</v>
      </c>
      <c r="H2498" s="45">
        <v>90</v>
      </c>
      <c r="I2498" s="52">
        <f t="shared" si="182"/>
        <v>64.5</v>
      </c>
      <c r="J2498" s="106">
        <f t="shared" si="185"/>
        <v>694.2721949999999</v>
      </c>
      <c r="K2498" s="49">
        <v>161.46</v>
      </c>
      <c r="L2498" s="49">
        <v>226.04</v>
      </c>
      <c r="M2498" s="50">
        <f t="shared" si="183"/>
        <v>193.75</v>
      </c>
      <c r="N2498" s="51">
        <f t="shared" si="184"/>
        <v>17.99998141937402</v>
      </c>
      <c r="P2498" s="51"/>
    </row>
    <row r="2499" spans="1:16" x14ac:dyDescent="0.2">
      <c r="A2499" s="3" t="s">
        <v>16</v>
      </c>
      <c r="B2499" s="3" t="s">
        <v>26</v>
      </c>
      <c r="C2499" s="41" t="str">
        <f ca="1">TRIM(Table1[[#This Row],[Location]])</f>
        <v>The Gardens Mall</v>
      </c>
      <c r="D2499" s="3" t="s">
        <v>26</v>
      </c>
      <c r="E2499" s="3" t="s">
        <v>5</v>
      </c>
      <c r="F2499" s="8" t="s">
        <v>44</v>
      </c>
      <c r="G2499" s="45">
        <v>48</v>
      </c>
      <c r="H2499" s="45">
        <v>86</v>
      </c>
      <c r="I2499" s="52">
        <f t="shared" si="182"/>
        <v>67</v>
      </c>
      <c r="J2499" s="106">
        <f t="shared" si="185"/>
        <v>721.18196999999998</v>
      </c>
      <c r="K2499" s="49">
        <v>290.63</v>
      </c>
      <c r="L2499" s="49">
        <v>430.56</v>
      </c>
      <c r="M2499" s="50">
        <f t="shared" si="183"/>
        <v>360.59500000000003</v>
      </c>
      <c r="N2499" s="51">
        <f t="shared" si="184"/>
        <v>33.500404128615095</v>
      </c>
      <c r="P2499" s="51"/>
    </row>
    <row r="2500" spans="1:16" x14ac:dyDescent="0.2">
      <c r="A2500" s="3" t="s">
        <v>16</v>
      </c>
      <c r="B2500" s="3" t="s">
        <v>26</v>
      </c>
      <c r="C2500" s="41" t="str">
        <f ca="1">TRIM(Table1[[#This Row],[Location]])</f>
        <v>The Gardens Mall</v>
      </c>
      <c r="D2500" s="3" t="s">
        <v>26</v>
      </c>
      <c r="E2500" s="3" t="s">
        <v>5</v>
      </c>
      <c r="F2500" s="8" t="s">
        <v>43</v>
      </c>
      <c r="G2500" s="45">
        <v>93</v>
      </c>
      <c r="H2500" s="45">
        <v>169</v>
      </c>
      <c r="I2500" s="52">
        <f t="shared" si="182"/>
        <v>131</v>
      </c>
      <c r="J2500" s="106">
        <f t="shared" si="185"/>
        <v>1410.0722099999998</v>
      </c>
      <c r="K2500" s="49">
        <v>339.06</v>
      </c>
      <c r="L2500" s="49">
        <v>410.64</v>
      </c>
      <c r="M2500" s="50">
        <f t="shared" si="183"/>
        <v>374.85</v>
      </c>
      <c r="N2500" s="51">
        <f t="shared" si="184"/>
        <v>34.82473824543149</v>
      </c>
      <c r="P2500" s="51"/>
    </row>
    <row r="2501" spans="1:16" x14ac:dyDescent="0.2">
      <c r="A2501" s="3" t="s">
        <v>16</v>
      </c>
      <c r="B2501" s="3" t="s">
        <v>26</v>
      </c>
      <c r="C2501" s="41" t="str">
        <f ca="1">TRIM(Table1[[#This Row],[Location]])</f>
        <v>The Gardens Mall</v>
      </c>
      <c r="D2501" s="3" t="s">
        <v>26</v>
      </c>
      <c r="E2501" s="3" t="s">
        <v>5</v>
      </c>
      <c r="F2501" s="8">
        <v>1</v>
      </c>
      <c r="G2501" s="45">
        <v>138</v>
      </c>
      <c r="H2501" s="45">
        <v>173</v>
      </c>
      <c r="I2501" s="52">
        <f t="shared" si="182"/>
        <v>155.5</v>
      </c>
      <c r="J2501" s="106">
        <f t="shared" si="185"/>
        <v>1673.7880049999999</v>
      </c>
      <c r="K2501" s="49">
        <v>252.95</v>
      </c>
      <c r="L2501" s="49">
        <v>322.92</v>
      </c>
      <c r="M2501" s="50">
        <f t="shared" si="183"/>
        <v>287.935</v>
      </c>
      <c r="N2501" s="51">
        <f t="shared" si="184"/>
        <v>26.750062709612688</v>
      </c>
      <c r="P2501" s="51"/>
    </row>
    <row r="2502" spans="1:16" x14ac:dyDescent="0.2">
      <c r="A2502" s="3" t="s">
        <v>16</v>
      </c>
      <c r="B2502" s="3" t="s">
        <v>26</v>
      </c>
      <c r="C2502" s="41" t="str">
        <f ca="1">TRIM(Table1[[#This Row],[Location]])</f>
        <v>The Gardens Mall</v>
      </c>
      <c r="D2502" s="3" t="s">
        <v>26</v>
      </c>
      <c r="E2502" s="3" t="s">
        <v>5</v>
      </c>
      <c r="F2502" s="8">
        <v>2</v>
      </c>
      <c r="G2502" s="45">
        <v>102</v>
      </c>
      <c r="H2502" s="45">
        <v>154</v>
      </c>
      <c r="I2502" s="52">
        <f t="shared" si="182"/>
        <v>128</v>
      </c>
      <c r="J2502" s="106">
        <f t="shared" si="185"/>
        <v>1377.7804799999999</v>
      </c>
      <c r="K2502" s="49">
        <v>199.13</v>
      </c>
      <c r="L2502" s="49">
        <v>226.04</v>
      </c>
      <c r="M2502" s="50">
        <f t="shared" si="183"/>
        <v>212.58499999999998</v>
      </c>
      <c r="N2502" s="51">
        <f t="shared" si="184"/>
        <v>19.749811871161938</v>
      </c>
      <c r="P2502" s="51"/>
    </row>
    <row r="2503" spans="1:16" x14ac:dyDescent="0.2">
      <c r="A2503" s="3" t="s">
        <v>16</v>
      </c>
      <c r="B2503" s="3" t="s">
        <v>26</v>
      </c>
      <c r="C2503" s="41" t="str">
        <f ca="1">TRIM(Table1[[#This Row],[Location]])</f>
        <v>The Gardens Mall</v>
      </c>
      <c r="D2503" s="3" t="s">
        <v>26</v>
      </c>
      <c r="E2503" s="3" t="s">
        <v>5</v>
      </c>
      <c r="F2503" s="8">
        <v>3</v>
      </c>
      <c r="G2503" s="45">
        <v>193</v>
      </c>
      <c r="H2503" s="45">
        <v>258</v>
      </c>
      <c r="I2503" s="52">
        <f t="shared" si="182"/>
        <v>225.5</v>
      </c>
      <c r="J2503" s="106">
        <f t="shared" si="185"/>
        <v>2427.2617049999999</v>
      </c>
      <c r="K2503" s="49">
        <v>183</v>
      </c>
      <c r="L2503" s="49">
        <v>193.75</v>
      </c>
      <c r="M2503" s="50">
        <f t="shared" si="183"/>
        <v>188.375</v>
      </c>
      <c r="N2503" s="51">
        <f t="shared" si="184"/>
        <v>17.50062709612687</v>
      </c>
      <c r="P2503" s="51"/>
    </row>
    <row r="2504" spans="1:16" x14ac:dyDescent="0.2">
      <c r="A2504" s="3" t="s">
        <v>16</v>
      </c>
      <c r="B2504" s="3" t="s">
        <v>286</v>
      </c>
      <c r="C2504" s="41" t="str">
        <f ca="1">TRIM(Table1[[#This Row],[Location]])</f>
        <v>Hampshire Place Office</v>
      </c>
      <c r="D2504" s="3" t="s">
        <v>286</v>
      </c>
      <c r="E2504" s="25" t="s">
        <v>46</v>
      </c>
      <c r="F2504" s="36" t="s">
        <v>287</v>
      </c>
      <c r="G2504" s="45">
        <v>185</v>
      </c>
      <c r="H2504" s="45">
        <v>822</v>
      </c>
      <c r="I2504" s="52">
        <f t="shared" si="182"/>
        <v>503.5</v>
      </c>
      <c r="J2504" s="106">
        <f t="shared" si="185"/>
        <v>5419.6286849999997</v>
      </c>
      <c r="K2504" s="50">
        <v>45.21</v>
      </c>
      <c r="L2504" s="50">
        <v>73.2</v>
      </c>
      <c r="M2504" s="50">
        <f t="shared" si="183"/>
        <v>59.204999999999998</v>
      </c>
      <c r="N2504" s="51">
        <f t="shared" si="184"/>
        <v>5.5003298061111678</v>
      </c>
      <c r="P2504" s="51"/>
    </row>
    <row r="2505" spans="1:16" x14ac:dyDescent="0.2">
      <c r="A2505" s="3" t="s">
        <v>16</v>
      </c>
      <c r="B2505" s="3" t="s">
        <v>286</v>
      </c>
      <c r="C2505" s="41" t="str">
        <f ca="1">TRIM(Table1[[#This Row],[Location]])</f>
        <v>Menara Atlan</v>
      </c>
      <c r="D2505" s="3" t="s">
        <v>286</v>
      </c>
      <c r="E2505" s="25" t="s">
        <v>46</v>
      </c>
      <c r="F2505" s="36" t="s">
        <v>288</v>
      </c>
      <c r="G2505" s="45">
        <v>37</v>
      </c>
      <c r="H2505" s="45">
        <v>929</v>
      </c>
      <c r="I2505" s="52">
        <f t="shared" si="182"/>
        <v>483</v>
      </c>
      <c r="J2505" s="106">
        <f t="shared" si="185"/>
        <v>5198.9685299999992</v>
      </c>
      <c r="K2505" s="50">
        <v>48.44</v>
      </c>
      <c r="L2505" s="50">
        <v>64.58</v>
      </c>
      <c r="M2505" s="50">
        <f t="shared" si="183"/>
        <v>56.51</v>
      </c>
      <c r="N2505" s="51">
        <f t="shared" si="184"/>
        <v>5.2499558710132943</v>
      </c>
      <c r="P2505" s="51"/>
    </row>
    <row r="2506" spans="1:16" x14ac:dyDescent="0.2">
      <c r="A2506" s="3" t="s">
        <v>16</v>
      </c>
      <c r="B2506" s="3" t="s">
        <v>286</v>
      </c>
      <c r="C2506" s="41" t="str">
        <f ca="1">TRIM(Table1[[#This Row],[Location]])</f>
        <v>Menara Chan</v>
      </c>
      <c r="D2506" s="3" t="s">
        <v>286</v>
      </c>
      <c r="E2506" s="25" t="s">
        <v>46</v>
      </c>
      <c r="F2506" s="36" t="s">
        <v>289</v>
      </c>
      <c r="G2506" s="45">
        <v>357</v>
      </c>
      <c r="H2506" s="45">
        <v>384</v>
      </c>
      <c r="I2506" s="52">
        <f t="shared" si="182"/>
        <v>370.5</v>
      </c>
      <c r="J2506" s="106">
        <f t="shared" si="185"/>
        <v>3988.0286549999996</v>
      </c>
      <c r="K2506" s="50">
        <v>26.91</v>
      </c>
      <c r="L2506" s="50">
        <v>45.53</v>
      </c>
      <c r="M2506" s="50">
        <f t="shared" si="183"/>
        <v>36.22</v>
      </c>
      <c r="N2506" s="51">
        <f t="shared" si="184"/>
        <v>3.364951365211494</v>
      </c>
      <c r="P2506" s="51"/>
    </row>
    <row r="2507" spans="1:16" x14ac:dyDescent="0.2">
      <c r="A2507" s="3" t="s">
        <v>16</v>
      </c>
      <c r="B2507" s="3" t="s">
        <v>286</v>
      </c>
      <c r="C2507" s="41" t="str">
        <f ca="1">TRIM(Table1[[#This Row],[Location]])</f>
        <v>Menara Chulan, Jalan Conlay</v>
      </c>
      <c r="D2507" s="3" t="s">
        <v>286</v>
      </c>
      <c r="E2507" s="25" t="s">
        <v>46</v>
      </c>
      <c r="F2507" s="36" t="s">
        <v>274</v>
      </c>
      <c r="G2507" s="45">
        <v>1171</v>
      </c>
      <c r="H2507" s="45">
        <v>1728</v>
      </c>
      <c r="I2507" s="52">
        <f t="shared" si="182"/>
        <v>1449.5</v>
      </c>
      <c r="J2507" s="106">
        <f t="shared" si="185"/>
        <v>15602.287544999999</v>
      </c>
      <c r="K2507" s="50">
        <v>57.8</v>
      </c>
      <c r="L2507" s="50">
        <v>58.13</v>
      </c>
      <c r="M2507" s="50">
        <f t="shared" si="183"/>
        <v>57.965000000000003</v>
      </c>
      <c r="N2507" s="51">
        <f t="shared" si="184"/>
        <v>5.3851299250271749</v>
      </c>
      <c r="P2507" s="51"/>
    </row>
    <row r="2508" spans="1:16" x14ac:dyDescent="0.2">
      <c r="A2508" s="3" t="s">
        <v>16</v>
      </c>
      <c r="B2508" s="3" t="s">
        <v>286</v>
      </c>
      <c r="C2508" s="41" t="str">
        <f ca="1">TRIM(Table1[[#This Row],[Location]])</f>
        <v>Menara Maxis</v>
      </c>
      <c r="D2508" s="3" t="s">
        <v>286</v>
      </c>
      <c r="E2508" s="25" t="s">
        <v>46</v>
      </c>
      <c r="F2508" s="36" t="s">
        <v>290</v>
      </c>
      <c r="G2508" s="45">
        <v>25</v>
      </c>
      <c r="H2508" s="45">
        <v>3936</v>
      </c>
      <c r="I2508" s="52">
        <f t="shared" si="182"/>
        <v>1980.5</v>
      </c>
      <c r="J2508" s="106">
        <f t="shared" si="185"/>
        <v>21317.923755</v>
      </c>
      <c r="K2508" s="50">
        <v>80.73</v>
      </c>
      <c r="L2508" s="50">
        <v>129.16999999999999</v>
      </c>
      <c r="M2508" s="50">
        <f t="shared" si="183"/>
        <v>104.94999999999999</v>
      </c>
      <c r="N2508" s="51">
        <f t="shared" si="184"/>
        <v>9.750183483681564</v>
      </c>
      <c r="P2508" s="51"/>
    </row>
    <row r="2509" spans="1:16" x14ac:dyDescent="0.2">
      <c r="A2509" s="3" t="s">
        <v>16</v>
      </c>
      <c r="B2509" s="3" t="s">
        <v>286</v>
      </c>
      <c r="C2509" s="41" t="str">
        <f ca="1">TRIM(Table1[[#This Row],[Location]])</f>
        <v>Menara Worldwide</v>
      </c>
      <c r="D2509" s="3" t="s">
        <v>286</v>
      </c>
      <c r="E2509" s="25" t="s">
        <v>46</v>
      </c>
      <c r="F2509" s="36" t="s">
        <v>291</v>
      </c>
      <c r="G2509" s="45">
        <v>186</v>
      </c>
      <c r="H2509" s="45">
        <v>984</v>
      </c>
      <c r="I2509" s="52">
        <f t="shared" si="182"/>
        <v>585</v>
      </c>
      <c r="J2509" s="106">
        <f t="shared" si="185"/>
        <v>6296.88735</v>
      </c>
      <c r="K2509" s="50">
        <v>51</v>
      </c>
      <c r="L2509" s="50">
        <v>81.599999999999994</v>
      </c>
      <c r="M2509" s="50">
        <f t="shared" si="183"/>
        <v>66.3</v>
      </c>
      <c r="N2509" s="51">
        <f t="shared" si="184"/>
        <v>6.1594775127974062</v>
      </c>
      <c r="P2509" s="51"/>
    </row>
    <row r="2510" spans="1:16" x14ac:dyDescent="0.2">
      <c r="A2510" s="3" t="s">
        <v>16</v>
      </c>
      <c r="B2510" s="3" t="s">
        <v>286</v>
      </c>
      <c r="C2510" s="41" t="str">
        <f ca="1">TRIM(Table1[[#This Row],[Location]])</f>
        <v>Plaza OSK, Jalan Ampang</v>
      </c>
      <c r="D2510" s="3" t="s">
        <v>286</v>
      </c>
      <c r="E2510" s="25" t="s">
        <v>46</v>
      </c>
      <c r="F2510" s="36" t="s">
        <v>292</v>
      </c>
      <c r="G2510" s="45">
        <v>50</v>
      </c>
      <c r="H2510" s="45">
        <v>896</v>
      </c>
      <c r="I2510" s="52">
        <f t="shared" si="182"/>
        <v>473</v>
      </c>
      <c r="J2510" s="106">
        <f t="shared" si="185"/>
        <v>5091.3294299999998</v>
      </c>
      <c r="K2510" s="50">
        <v>55.97</v>
      </c>
      <c r="L2510" s="50">
        <v>76.959999999999994</v>
      </c>
      <c r="M2510" s="50">
        <f t="shared" si="183"/>
        <v>66.465000000000003</v>
      </c>
      <c r="N2510" s="51">
        <f t="shared" si="184"/>
        <v>6.1748065292319705</v>
      </c>
      <c r="P2510" s="51"/>
    </row>
    <row r="2511" spans="1:16" x14ac:dyDescent="0.2">
      <c r="A2511" s="3" t="s">
        <v>16</v>
      </c>
      <c r="B2511" s="3" t="s">
        <v>286</v>
      </c>
      <c r="C2511" s="41" t="str">
        <f ca="1">TRIM(Table1[[#This Row],[Location]])</f>
        <v>Plaza See Hoy Chan, Jalan Raja Chulan</v>
      </c>
      <c r="D2511" s="3" t="s">
        <v>286</v>
      </c>
      <c r="E2511" s="25" t="s">
        <v>46</v>
      </c>
      <c r="F2511" s="36" t="s">
        <v>265</v>
      </c>
      <c r="G2511" s="45">
        <v>87</v>
      </c>
      <c r="H2511" s="45">
        <v>1371</v>
      </c>
      <c r="I2511" s="52">
        <f t="shared" si="182"/>
        <v>729</v>
      </c>
      <c r="J2511" s="106">
        <f t="shared" si="185"/>
        <v>7846.8903899999996</v>
      </c>
      <c r="K2511" s="50">
        <v>38.75</v>
      </c>
      <c r="L2511" s="50">
        <v>44.67</v>
      </c>
      <c r="M2511" s="50">
        <f t="shared" si="183"/>
        <v>41.71</v>
      </c>
      <c r="N2511" s="51">
        <f t="shared" si="184"/>
        <v>3.8749895483978856</v>
      </c>
      <c r="P2511" s="51"/>
    </row>
    <row r="2512" spans="1:16" x14ac:dyDescent="0.2">
      <c r="A2512" s="3" t="s">
        <v>16</v>
      </c>
      <c r="B2512" s="3" t="s">
        <v>286</v>
      </c>
      <c r="C2512" s="41" t="str">
        <f ca="1">TRIM(Table1[[#This Row],[Location]])</f>
        <v>Wisma Boustead</v>
      </c>
      <c r="D2512" s="3" t="s">
        <v>286</v>
      </c>
      <c r="E2512" s="25" t="s">
        <v>46</v>
      </c>
      <c r="F2512" s="36" t="s">
        <v>172</v>
      </c>
      <c r="G2512" s="45">
        <v>161</v>
      </c>
      <c r="H2512" s="45">
        <v>498</v>
      </c>
      <c r="I2512" s="52">
        <f t="shared" si="182"/>
        <v>329.5</v>
      </c>
      <c r="J2512" s="106">
        <f t="shared" si="185"/>
        <v>3546.7083449999996</v>
      </c>
      <c r="M2512" s="50">
        <v>54.79</v>
      </c>
      <c r="N2512" s="51">
        <f t="shared" si="184"/>
        <v>5.0901624875742062</v>
      </c>
      <c r="P2512" s="51"/>
    </row>
    <row r="2513" spans="1:16" x14ac:dyDescent="0.2">
      <c r="A2513" s="3" t="s">
        <v>16</v>
      </c>
      <c r="B2513" s="3" t="s">
        <v>286</v>
      </c>
      <c r="C2513" s="41" t="str">
        <f ca="1">TRIM(Table1[[#This Row],[Location]])</f>
        <v>Wisma Genting, Jalan Sultan Ismail</v>
      </c>
      <c r="D2513" s="3" t="s">
        <v>286</v>
      </c>
      <c r="E2513" s="25" t="s">
        <v>46</v>
      </c>
      <c r="F2513" s="36" t="s">
        <v>293</v>
      </c>
      <c r="G2513" s="45">
        <v>53</v>
      </c>
      <c r="H2513" s="45">
        <v>4559</v>
      </c>
      <c r="I2513" s="52">
        <f t="shared" si="182"/>
        <v>2306</v>
      </c>
      <c r="J2513" s="106">
        <f t="shared" si="185"/>
        <v>24821.576459999997</v>
      </c>
      <c r="K2513" s="50">
        <v>59.2</v>
      </c>
      <c r="L2513" s="50">
        <v>67.81</v>
      </c>
      <c r="M2513" s="50">
        <f t="shared" ref="M2513:M2525" si="186">AVERAGE(K2513,L2513)</f>
        <v>63.505000000000003</v>
      </c>
      <c r="N2513" s="51">
        <f t="shared" si="184"/>
        <v>5.8998132647088886</v>
      </c>
      <c r="P2513" s="51"/>
    </row>
    <row r="2514" spans="1:16" x14ac:dyDescent="0.2">
      <c r="A2514" s="3" t="s">
        <v>16</v>
      </c>
      <c r="B2514" s="3" t="s">
        <v>286</v>
      </c>
      <c r="C2514" s="41" t="str">
        <f ca="1">TRIM(Table1[[#This Row],[Location]])</f>
        <v>Wisma Genting, Jalan Sultan Ismail</v>
      </c>
      <c r="D2514" s="3" t="s">
        <v>286</v>
      </c>
      <c r="E2514" s="25" t="s">
        <v>46</v>
      </c>
      <c r="F2514" s="36" t="s">
        <v>43</v>
      </c>
      <c r="G2514" s="45">
        <v>74</v>
      </c>
      <c r="H2514" s="45">
        <v>406</v>
      </c>
      <c r="I2514" s="52">
        <f t="shared" si="182"/>
        <v>240</v>
      </c>
      <c r="J2514" s="106">
        <f t="shared" si="185"/>
        <v>2583.3383999999996</v>
      </c>
      <c r="K2514" s="50">
        <v>118.41</v>
      </c>
      <c r="L2514" s="50">
        <v>131.32</v>
      </c>
      <c r="M2514" s="50">
        <f t="shared" si="186"/>
        <v>124.86499999999999</v>
      </c>
      <c r="N2514" s="51">
        <f t="shared" si="184"/>
        <v>11.600349315768447</v>
      </c>
      <c r="P2514" s="51"/>
    </row>
    <row r="2515" spans="1:16" x14ac:dyDescent="0.2">
      <c r="A2515" s="3" t="s">
        <v>16</v>
      </c>
      <c r="B2515" s="3" t="s">
        <v>286</v>
      </c>
      <c r="C2515" s="41" t="str">
        <f ca="1">TRIM(Table1[[#This Row],[Location]])</f>
        <v>Wisma Haw Par (Kewangan)</v>
      </c>
      <c r="D2515" s="3" t="s">
        <v>286</v>
      </c>
      <c r="E2515" s="25" t="s">
        <v>46</v>
      </c>
      <c r="F2515" s="36" t="s">
        <v>294</v>
      </c>
      <c r="G2515" s="45">
        <v>102</v>
      </c>
      <c r="H2515" s="45">
        <v>1552</v>
      </c>
      <c r="I2515" s="52">
        <f t="shared" si="182"/>
        <v>827</v>
      </c>
      <c r="J2515" s="106">
        <f t="shared" si="185"/>
        <v>8901.7535699999989</v>
      </c>
      <c r="K2515" s="50">
        <v>40.9</v>
      </c>
      <c r="L2515" s="50">
        <v>53.82</v>
      </c>
      <c r="M2515" s="50">
        <f t="shared" si="186"/>
        <v>47.36</v>
      </c>
      <c r="N2515" s="51">
        <f t="shared" si="184"/>
        <v>4.399892232369309</v>
      </c>
      <c r="P2515" s="51"/>
    </row>
    <row r="2516" spans="1:16" x14ac:dyDescent="0.2">
      <c r="A2516" s="3" t="s">
        <v>16</v>
      </c>
      <c r="B2516" s="3" t="s">
        <v>286</v>
      </c>
      <c r="C2516" s="41" t="str">
        <f ca="1">TRIM(Table1[[#This Row],[Location]])</f>
        <v>Wisma Hong Leong</v>
      </c>
      <c r="D2516" s="3" t="s">
        <v>286</v>
      </c>
      <c r="E2516" s="25" t="s">
        <v>46</v>
      </c>
      <c r="F2516" s="36" t="s">
        <v>295</v>
      </c>
      <c r="G2516" s="45">
        <v>31</v>
      </c>
      <c r="H2516" s="45">
        <v>1467</v>
      </c>
      <c r="I2516" s="52">
        <f t="shared" si="182"/>
        <v>749</v>
      </c>
      <c r="J2516" s="106">
        <f t="shared" si="185"/>
        <v>8062.1685899999993</v>
      </c>
      <c r="K2516" s="50">
        <v>59.52</v>
      </c>
      <c r="L2516" s="50">
        <v>68.89</v>
      </c>
      <c r="M2516" s="50">
        <f t="shared" si="186"/>
        <v>64.204999999999998</v>
      </c>
      <c r="N2516" s="51">
        <f t="shared" si="184"/>
        <v>5.9648454556434007</v>
      </c>
      <c r="P2516" s="51"/>
    </row>
    <row r="2517" spans="1:16" x14ac:dyDescent="0.2">
      <c r="A2517" s="3" t="s">
        <v>16</v>
      </c>
      <c r="B2517" s="3" t="s">
        <v>286</v>
      </c>
      <c r="C2517" s="41" t="str">
        <f ca="1">TRIM(Table1[[#This Row],[Location]])</f>
        <v>Wisma Nusantara</v>
      </c>
      <c r="D2517" s="3" t="s">
        <v>286</v>
      </c>
      <c r="E2517" s="25" t="s">
        <v>46</v>
      </c>
      <c r="F2517" s="36" t="s">
        <v>296</v>
      </c>
      <c r="G2517" s="45">
        <v>68</v>
      </c>
      <c r="H2517" s="45">
        <v>584</v>
      </c>
      <c r="I2517" s="52">
        <f t="shared" si="182"/>
        <v>326</v>
      </c>
      <c r="J2517" s="106">
        <f t="shared" si="185"/>
        <v>3509.0346599999998</v>
      </c>
      <c r="K2517" s="50">
        <v>35.520000000000003</v>
      </c>
      <c r="L2517" s="50">
        <v>49.52</v>
      </c>
      <c r="M2517" s="50">
        <f t="shared" si="186"/>
        <v>42.52</v>
      </c>
      <c r="N2517" s="51">
        <f t="shared" si="184"/>
        <v>3.9502410836221076</v>
      </c>
      <c r="P2517" s="51"/>
    </row>
    <row r="2518" spans="1:16" x14ac:dyDescent="0.2">
      <c r="A2518" s="3" t="s">
        <v>16</v>
      </c>
      <c r="B2518" s="3" t="s">
        <v>22</v>
      </c>
      <c r="C2518" s="74" t="str">
        <f ca="1">TRIM(Table1[[#This Row],[Location]])</f>
        <v>Desa Pandan</v>
      </c>
      <c r="D2518" s="3" t="s">
        <v>533</v>
      </c>
      <c r="E2518" s="21" t="s">
        <v>4</v>
      </c>
      <c r="F2518" s="8" t="s">
        <v>47</v>
      </c>
      <c r="I2518" s="45">
        <v>130</v>
      </c>
      <c r="J2518" s="106">
        <f t="shared" si="185"/>
        <v>1399.3082999999999</v>
      </c>
      <c r="K2518" s="49">
        <v>29.23076923076923</v>
      </c>
      <c r="L2518" s="50">
        <v>34.615384615384613</v>
      </c>
      <c r="M2518" s="50">
        <f t="shared" si="186"/>
        <v>31.92307692307692</v>
      </c>
      <c r="N2518" s="51">
        <f t="shared" si="184"/>
        <v>2.965753762398101</v>
      </c>
      <c r="P2518" s="51"/>
    </row>
    <row r="2519" spans="1:16" x14ac:dyDescent="0.2">
      <c r="A2519" s="3" t="s">
        <v>16</v>
      </c>
      <c r="B2519" s="3" t="s">
        <v>22</v>
      </c>
      <c r="C2519" s="74" t="str">
        <f ca="1">TRIM(Table1[[#This Row],[Location]])</f>
        <v>Jalan Ampang</v>
      </c>
      <c r="D2519" s="3" t="s">
        <v>533</v>
      </c>
      <c r="E2519" s="21" t="s">
        <v>4</v>
      </c>
      <c r="F2519" s="8" t="s">
        <v>47</v>
      </c>
      <c r="I2519" s="45">
        <v>197</v>
      </c>
      <c r="J2519" s="106">
        <f t="shared" si="185"/>
        <v>2120.4902699999998</v>
      </c>
      <c r="K2519" s="49">
        <v>17.766497461928935</v>
      </c>
      <c r="L2519" s="50">
        <v>19.289340101522843</v>
      </c>
      <c r="M2519" s="50">
        <f t="shared" si="186"/>
        <v>18.527918781725887</v>
      </c>
      <c r="N2519" s="51">
        <f t="shared" si="184"/>
        <v>1.7213016454747709</v>
      </c>
      <c r="P2519" s="51"/>
    </row>
    <row r="2520" spans="1:16" x14ac:dyDescent="0.2">
      <c r="A2520" s="3" t="s">
        <v>16</v>
      </c>
      <c r="B2520" s="3" t="s">
        <v>22</v>
      </c>
      <c r="C2520" s="74" t="str">
        <f ca="1">TRIM(Table1[[#This Row],[Location]])</f>
        <v>Pandan Indah</v>
      </c>
      <c r="D2520" s="3" t="s">
        <v>533</v>
      </c>
      <c r="E2520" s="21" t="s">
        <v>4</v>
      </c>
      <c r="F2520" s="8" t="s">
        <v>47</v>
      </c>
      <c r="I2520" s="45">
        <v>143</v>
      </c>
      <c r="J2520" s="106">
        <f t="shared" si="185"/>
        <v>1539.2391299999999</v>
      </c>
      <c r="K2520" s="49">
        <v>24.475524475524477</v>
      </c>
      <c r="L2520" s="50">
        <v>36.363636363636367</v>
      </c>
      <c r="M2520" s="50">
        <f t="shared" si="186"/>
        <v>30.41958041958042</v>
      </c>
      <c r="N2520" s="51">
        <f t="shared" si="184"/>
        <v>2.8260742314198777</v>
      </c>
      <c r="P2520" s="51"/>
    </row>
    <row r="2521" spans="1:16" x14ac:dyDescent="0.2">
      <c r="A2521" s="3" t="s">
        <v>16</v>
      </c>
      <c r="B2521" s="3" t="s">
        <v>22</v>
      </c>
      <c r="C2521" s="74" t="str">
        <f ca="1">TRIM(Table1[[#This Row],[Location]])</f>
        <v>Taman Maluri</v>
      </c>
      <c r="D2521" s="3" t="s">
        <v>533</v>
      </c>
      <c r="E2521" s="21" t="s">
        <v>4</v>
      </c>
      <c r="F2521" s="8" t="s">
        <v>47</v>
      </c>
      <c r="I2521" s="45">
        <v>135</v>
      </c>
      <c r="J2521" s="106">
        <f t="shared" si="185"/>
        <v>1453.1278499999999</v>
      </c>
      <c r="K2521" s="49">
        <v>26.666666666666668</v>
      </c>
      <c r="L2521" s="50">
        <v>35</v>
      </c>
      <c r="M2521" s="50">
        <f t="shared" si="186"/>
        <v>30.833333333333336</v>
      </c>
      <c r="N2521" s="51">
        <f t="shared" si="184"/>
        <v>2.8645131721154358</v>
      </c>
      <c r="P2521" s="51"/>
    </row>
    <row r="2522" spans="1:16" x14ac:dyDescent="0.2">
      <c r="A2522" s="3" t="s">
        <v>16</v>
      </c>
      <c r="B2522" s="3" t="s">
        <v>21</v>
      </c>
      <c r="C2522" s="74" t="str">
        <f ca="1">TRIM(Table1[[#This Row],[Location]])</f>
        <v>Bandar Menjalara</v>
      </c>
      <c r="D2522" s="3" t="s">
        <v>533</v>
      </c>
      <c r="E2522" s="21" t="s">
        <v>4</v>
      </c>
      <c r="F2522" s="8" t="s">
        <v>47</v>
      </c>
      <c r="I2522" s="45">
        <v>164</v>
      </c>
      <c r="J2522" s="106">
        <f t="shared" si="185"/>
        <v>1765.2812399999998</v>
      </c>
      <c r="K2522" s="49">
        <v>28.536585365853657</v>
      </c>
      <c r="L2522" s="50">
        <v>36.585365853658537</v>
      </c>
      <c r="M2522" s="49">
        <f t="shared" si="186"/>
        <v>32.560975609756099</v>
      </c>
      <c r="N2522" s="51">
        <f t="shared" si="184"/>
        <v>3.0250165469538084</v>
      </c>
      <c r="P2522" s="51"/>
    </row>
    <row r="2523" spans="1:16" x14ac:dyDescent="0.2">
      <c r="A2523" s="3" t="s">
        <v>16</v>
      </c>
      <c r="B2523" s="3" t="s">
        <v>21</v>
      </c>
      <c r="C2523" s="74" t="str">
        <f ca="1">TRIM(Table1[[#This Row],[Location]])</f>
        <v>Fadason Business Centre</v>
      </c>
      <c r="D2523" s="3" t="s">
        <v>533</v>
      </c>
      <c r="E2523" s="21" t="s">
        <v>4</v>
      </c>
      <c r="F2523" s="8" t="s">
        <v>47</v>
      </c>
      <c r="I2523" s="45">
        <v>156</v>
      </c>
      <c r="J2523" s="106">
        <f t="shared" si="185"/>
        <v>1679.1699599999999</v>
      </c>
      <c r="K2523" s="49">
        <v>19.23076923076923</v>
      </c>
      <c r="L2523" s="50">
        <v>27.564102564102566</v>
      </c>
      <c r="M2523" s="49">
        <f t="shared" si="186"/>
        <v>23.397435897435898</v>
      </c>
      <c r="N2523" s="51">
        <f t="shared" si="184"/>
        <v>2.173695026657243</v>
      </c>
      <c r="P2523" s="51"/>
    </row>
    <row r="2524" spans="1:16" x14ac:dyDescent="0.2">
      <c r="A2524" s="3" t="s">
        <v>16</v>
      </c>
      <c r="B2524" s="3" t="s">
        <v>21</v>
      </c>
      <c r="C2524" s="74" t="str">
        <f ca="1">TRIM(Table1[[#This Row],[Location]])</f>
        <v>Fortune Avenue</v>
      </c>
      <c r="D2524" s="3" t="s">
        <v>533</v>
      </c>
      <c r="E2524" s="21" t="s">
        <v>4</v>
      </c>
      <c r="F2524" s="8" t="s">
        <v>47</v>
      </c>
      <c r="I2524" s="45">
        <v>163.05000000000001</v>
      </c>
      <c r="J2524" s="106">
        <f t="shared" si="185"/>
        <v>1755.0555254999999</v>
      </c>
      <c r="K2524" s="49">
        <v>21.46580803434529</v>
      </c>
      <c r="L2524" s="50">
        <v>26.372278442195643</v>
      </c>
      <c r="M2524" s="50">
        <f t="shared" si="186"/>
        <v>23.919043238270469</v>
      </c>
      <c r="N2524" s="51">
        <f t="shared" si="184"/>
        <v>2.2221539812029532</v>
      </c>
      <c r="P2524" s="51"/>
    </row>
    <row r="2525" spans="1:16" x14ac:dyDescent="0.2">
      <c r="A2525" s="3" t="s">
        <v>16</v>
      </c>
      <c r="B2525" s="3" t="s">
        <v>21</v>
      </c>
      <c r="C2525" s="41" t="str">
        <f ca="1">TRIM(Table1[[#This Row],[Location]])</f>
        <v>Gembira Avenue</v>
      </c>
      <c r="D2525" s="3" t="s">
        <v>533</v>
      </c>
      <c r="E2525" s="21" t="s">
        <v>4</v>
      </c>
      <c r="F2525" s="8" t="s">
        <v>47</v>
      </c>
      <c r="I2525" s="45">
        <v>139</v>
      </c>
      <c r="J2525" s="106">
        <f t="shared" si="185"/>
        <v>1496.1834899999999</v>
      </c>
      <c r="K2525" s="50">
        <v>28.776978417266186</v>
      </c>
      <c r="L2525" s="50">
        <v>29.496402877697843</v>
      </c>
      <c r="M2525" s="49">
        <f t="shared" si="186"/>
        <v>29.136690647482013</v>
      </c>
      <c r="N2525" s="51">
        <f t="shared" si="184"/>
        <v>2.7068897562669676</v>
      </c>
      <c r="P2525" s="51"/>
    </row>
    <row r="2526" spans="1:16" x14ac:dyDescent="0.2">
      <c r="A2526" s="3" t="s">
        <v>16</v>
      </c>
      <c r="B2526" s="3" t="s">
        <v>21</v>
      </c>
      <c r="C2526" s="74" t="str">
        <f ca="1">TRIM(Table1[[#This Row],[Location]])</f>
        <v>Jalan Kepong</v>
      </c>
      <c r="D2526" s="3" t="s">
        <v>533</v>
      </c>
      <c r="E2526" s="21" t="s">
        <v>4</v>
      </c>
      <c r="F2526" s="8" t="s">
        <v>47</v>
      </c>
      <c r="I2526" s="45">
        <v>111</v>
      </c>
      <c r="J2526" s="106">
        <f t="shared" si="185"/>
        <v>1194.7940099999998</v>
      </c>
      <c r="K2526" s="50">
        <v>0</v>
      </c>
      <c r="L2526" s="50">
        <v>0</v>
      </c>
      <c r="M2526" s="49">
        <v>22.522522522522522</v>
      </c>
      <c r="N2526" s="51">
        <f t="shared" si="184"/>
        <v>2.0924128357307783</v>
      </c>
      <c r="P2526" s="51"/>
    </row>
    <row r="2527" spans="1:16" x14ac:dyDescent="0.2">
      <c r="A2527" s="3" t="s">
        <v>16</v>
      </c>
      <c r="B2527" s="3" t="s">
        <v>21</v>
      </c>
      <c r="C2527" s="41" t="str">
        <f ca="1">TRIM(Table1[[#This Row],[Location]])</f>
        <v>Jinjang Selatan</v>
      </c>
      <c r="D2527" s="3" t="s">
        <v>533</v>
      </c>
      <c r="E2527" s="21" t="s">
        <v>4</v>
      </c>
      <c r="F2527" s="8" t="s">
        <v>47</v>
      </c>
      <c r="I2527" s="45">
        <v>56</v>
      </c>
      <c r="J2527" s="106">
        <f t="shared" si="185"/>
        <v>602.77895999999998</v>
      </c>
      <c r="K2527" s="50">
        <v>0</v>
      </c>
      <c r="L2527" s="50">
        <v>0</v>
      </c>
      <c r="M2527" s="49">
        <v>28.571428571428573</v>
      </c>
      <c r="N2527" s="51">
        <f t="shared" si="184"/>
        <v>2.6543751401841873</v>
      </c>
      <c r="P2527" s="51"/>
    </row>
    <row r="2528" spans="1:16" x14ac:dyDescent="0.2">
      <c r="A2528" s="3" t="s">
        <v>16</v>
      </c>
      <c r="B2528" s="3" t="s">
        <v>21</v>
      </c>
      <c r="C2528" s="41" t="str">
        <f ca="1">TRIM(Table1[[#This Row],[Location]])</f>
        <v>Kepong Baru</v>
      </c>
      <c r="D2528" s="3" t="s">
        <v>533</v>
      </c>
      <c r="E2528" s="21" t="s">
        <v>4</v>
      </c>
      <c r="F2528" s="8" t="s">
        <v>47</v>
      </c>
      <c r="I2528" s="45">
        <v>153</v>
      </c>
      <c r="J2528" s="106">
        <f t="shared" si="185"/>
        <v>1646.8782299999998</v>
      </c>
      <c r="K2528" s="49">
        <v>18.300653594771241</v>
      </c>
      <c r="L2528" s="50">
        <v>24.836601307189543</v>
      </c>
      <c r="M2528" s="50">
        <f>AVERAGE(K2528,L2528)</f>
        <v>21.568627450980394</v>
      </c>
      <c r="N2528" s="51">
        <f t="shared" si="184"/>
        <v>2.0037929979821807</v>
      </c>
      <c r="P2528" s="51"/>
    </row>
    <row r="2529" spans="1:16" x14ac:dyDescent="0.2">
      <c r="A2529" s="3" t="s">
        <v>16</v>
      </c>
      <c r="B2529" s="3" t="s">
        <v>21</v>
      </c>
      <c r="C2529" s="41" t="str">
        <f ca="1">TRIM(Table1[[#This Row],[Location]])</f>
        <v>Kepong Baru</v>
      </c>
      <c r="D2529" s="3" t="s">
        <v>533</v>
      </c>
      <c r="E2529" s="21" t="s">
        <v>4</v>
      </c>
      <c r="F2529" s="8" t="s">
        <v>47</v>
      </c>
      <c r="I2529" s="45">
        <v>130</v>
      </c>
      <c r="J2529" s="106">
        <f t="shared" si="185"/>
        <v>1399.3082999999999</v>
      </c>
      <c r="K2529" s="50">
        <v>0</v>
      </c>
      <c r="L2529" s="50">
        <v>0</v>
      </c>
      <c r="M2529" s="49">
        <v>2</v>
      </c>
      <c r="N2529" s="51">
        <f t="shared" si="184"/>
        <v>0.18580625981289312</v>
      </c>
      <c r="P2529" s="51"/>
    </row>
    <row r="2530" spans="1:16" x14ac:dyDescent="0.2">
      <c r="A2530" s="3" t="s">
        <v>16</v>
      </c>
      <c r="B2530" s="3" t="s">
        <v>21</v>
      </c>
      <c r="C2530" s="41" t="str">
        <f ca="1">TRIM(Table1[[#This Row],[Location]])</f>
        <v>Kepong Entrepreneurs Park</v>
      </c>
      <c r="D2530" s="3" t="s">
        <v>533</v>
      </c>
      <c r="E2530" s="21" t="s">
        <v>4</v>
      </c>
      <c r="F2530" s="8" t="s">
        <v>47</v>
      </c>
      <c r="I2530" s="45">
        <v>137</v>
      </c>
      <c r="J2530" s="106">
        <f t="shared" si="185"/>
        <v>1474.6556699999999</v>
      </c>
      <c r="K2530" s="49">
        <v>51.094890510948908</v>
      </c>
      <c r="L2530" s="50">
        <v>52.919708029197082</v>
      </c>
      <c r="M2530" s="50">
        <f>AVERAGE(K2530,L2530)</f>
        <v>52.007299270072991</v>
      </c>
      <c r="N2530" s="51">
        <f t="shared" si="184"/>
        <v>4.831640880171034</v>
      </c>
      <c r="P2530" s="51"/>
    </row>
    <row r="2531" spans="1:16" x14ac:dyDescent="0.2">
      <c r="A2531" s="3" t="s">
        <v>16</v>
      </c>
      <c r="B2531" s="3" t="s">
        <v>21</v>
      </c>
      <c r="C2531" s="41" t="str">
        <f ca="1">TRIM(Table1[[#This Row],[Location]])</f>
        <v>Kipark Business Avenue</v>
      </c>
      <c r="D2531" s="3" t="s">
        <v>533</v>
      </c>
      <c r="E2531" s="21" t="s">
        <v>4</v>
      </c>
      <c r="F2531" s="8" t="s">
        <v>47</v>
      </c>
      <c r="I2531" s="45">
        <v>130</v>
      </c>
      <c r="J2531" s="106">
        <f t="shared" si="185"/>
        <v>1399.3082999999999</v>
      </c>
      <c r="K2531" s="50">
        <v>0</v>
      </c>
      <c r="L2531" s="50">
        <v>0</v>
      </c>
      <c r="M2531" s="49">
        <v>5</v>
      </c>
      <c r="N2531" s="51">
        <f t="shared" si="184"/>
        <v>0.46451564953223273</v>
      </c>
      <c r="P2531" s="51"/>
    </row>
    <row r="2532" spans="1:16" x14ac:dyDescent="0.2">
      <c r="A2532" s="3" t="s">
        <v>16</v>
      </c>
      <c r="B2532" s="3" t="s">
        <v>21</v>
      </c>
      <c r="C2532" s="41" t="str">
        <f ca="1">TRIM(Table1[[#This Row],[Location]])</f>
        <v>KL Traders Square Residences</v>
      </c>
      <c r="D2532" s="3" t="s">
        <v>533</v>
      </c>
      <c r="E2532" s="21" t="s">
        <v>4</v>
      </c>
      <c r="F2532" s="8" t="s">
        <v>47</v>
      </c>
      <c r="I2532" s="45">
        <v>164</v>
      </c>
      <c r="J2532" s="106">
        <f t="shared" si="185"/>
        <v>1765.2812399999998</v>
      </c>
      <c r="K2532" s="49">
        <v>45.731707317073173</v>
      </c>
      <c r="L2532" s="50">
        <v>0</v>
      </c>
      <c r="M2532" s="50">
        <f>AVERAGE(K2532,L2532)</f>
        <v>22.865853658536587</v>
      </c>
      <c r="N2532" s="51">
        <f t="shared" si="184"/>
        <v>2.1243093728608207</v>
      </c>
      <c r="P2532" s="51"/>
    </row>
    <row r="2533" spans="1:16" x14ac:dyDescent="0.2">
      <c r="A2533" s="3" t="s">
        <v>16</v>
      </c>
      <c r="B2533" s="3" t="s">
        <v>21</v>
      </c>
      <c r="C2533" s="74" t="str">
        <f ca="1">TRIM(Table1[[#This Row],[Location]])</f>
        <v>Medan Putra Business Centre</v>
      </c>
      <c r="D2533" s="3" t="s">
        <v>533</v>
      </c>
      <c r="E2533" s="21" t="s">
        <v>4</v>
      </c>
      <c r="F2533" s="8" t="s">
        <v>47</v>
      </c>
      <c r="I2533" s="45">
        <v>128</v>
      </c>
      <c r="J2533" s="106">
        <f t="shared" si="185"/>
        <v>1377.7804799999999</v>
      </c>
      <c r="K2533" s="49">
        <v>17.96875</v>
      </c>
      <c r="L2533" s="50">
        <v>46.875</v>
      </c>
      <c r="M2533" s="50">
        <f>AVERAGE(K2533,L2533)</f>
        <v>32.421875</v>
      </c>
      <c r="N2533" s="51">
        <f t="shared" si="184"/>
        <v>3.0120936649355716</v>
      </c>
      <c r="P2533" s="51"/>
    </row>
    <row r="2534" spans="1:16" x14ac:dyDescent="0.2">
      <c r="A2534" s="3" t="s">
        <v>16</v>
      </c>
      <c r="B2534" s="3" t="s">
        <v>21</v>
      </c>
      <c r="C2534" s="74" t="str">
        <f ca="1">TRIM(Table1[[#This Row],[Location]])</f>
        <v>Plaza Arcadia, Desa Parkcity</v>
      </c>
      <c r="D2534" s="3" t="s">
        <v>533</v>
      </c>
      <c r="E2534" s="21" t="s">
        <v>4</v>
      </c>
      <c r="F2534" s="8" t="s">
        <v>47</v>
      </c>
      <c r="I2534" s="45">
        <v>334</v>
      </c>
      <c r="J2534" s="106">
        <f t="shared" si="185"/>
        <v>3595.1459399999999</v>
      </c>
      <c r="K2534" s="50">
        <v>0</v>
      </c>
      <c r="L2534" s="50">
        <v>0</v>
      </c>
      <c r="M2534" s="49">
        <v>49.411976479400003</v>
      </c>
      <c r="N2534" s="51">
        <f t="shared" si="184"/>
        <v>4.5905272697999804</v>
      </c>
      <c r="P2534" s="51"/>
    </row>
    <row r="2535" spans="1:16" x14ac:dyDescent="0.2">
      <c r="A2535" s="3" t="s">
        <v>16</v>
      </c>
      <c r="B2535" s="3" t="s">
        <v>21</v>
      </c>
      <c r="C2535" s="41" t="str">
        <f ca="1">TRIM(Table1[[#This Row],[Location]])</f>
        <v>Pusat Komersial Jalan Kuching</v>
      </c>
      <c r="D2535" s="3" t="s">
        <v>533</v>
      </c>
      <c r="E2535" s="21" t="s">
        <v>4</v>
      </c>
      <c r="F2535" s="8" t="s">
        <v>47</v>
      </c>
      <c r="I2535" s="45">
        <v>153</v>
      </c>
      <c r="J2535" s="106">
        <f t="shared" si="185"/>
        <v>1646.8782299999998</v>
      </c>
      <c r="K2535" s="50">
        <v>0</v>
      </c>
      <c r="L2535" s="50">
        <v>0</v>
      </c>
      <c r="M2535" s="49">
        <v>42.483661371899998</v>
      </c>
      <c r="N2535" s="51">
        <f t="shared" si="184"/>
        <v>3.9468651113351108</v>
      </c>
      <c r="P2535" s="51"/>
    </row>
    <row r="2536" spans="1:16" x14ac:dyDescent="0.2">
      <c r="A2536" s="3" t="s">
        <v>16</v>
      </c>
      <c r="B2536" s="3" t="s">
        <v>21</v>
      </c>
      <c r="C2536" s="41" t="str">
        <f ca="1">TRIM(Table1[[#This Row],[Location]])</f>
        <v>Pusat Niaga Metro Prima</v>
      </c>
      <c r="D2536" s="3" t="s">
        <v>533</v>
      </c>
      <c r="E2536" s="21" t="s">
        <v>4</v>
      </c>
      <c r="F2536" s="8" t="s">
        <v>47</v>
      </c>
      <c r="I2536" s="45">
        <v>167</v>
      </c>
      <c r="J2536" s="106">
        <f t="shared" si="185"/>
        <v>1797.5729699999999</v>
      </c>
      <c r="K2536" s="49">
        <v>14.970059880239521</v>
      </c>
      <c r="L2536" s="50">
        <v>29.940119760479043</v>
      </c>
      <c r="M2536" s="49">
        <f>AVERAGE(K2536,L2536)</f>
        <v>22.455089820359284</v>
      </c>
      <c r="N2536" s="51">
        <f t="shared" si="184"/>
        <v>2.0861481266417643</v>
      </c>
    </row>
    <row r="2537" spans="1:16" x14ac:dyDescent="0.2">
      <c r="A2537" s="3" t="s">
        <v>16</v>
      </c>
      <c r="B2537" s="3" t="s">
        <v>21</v>
      </c>
      <c r="C2537" s="41" t="str">
        <f ca="1">TRIM(Table1[[#This Row],[Location]])</f>
        <v>Rimbunan Avenue</v>
      </c>
      <c r="D2537" s="3" t="s">
        <v>533</v>
      </c>
      <c r="E2537" s="21" t="s">
        <v>4</v>
      </c>
      <c r="F2537" s="8" t="s">
        <v>47</v>
      </c>
      <c r="I2537" s="45">
        <v>163</v>
      </c>
      <c r="J2537" s="106">
        <f t="shared" si="185"/>
        <v>1754.5173299999999</v>
      </c>
      <c r="K2537" s="50">
        <v>0</v>
      </c>
      <c r="L2537" s="50">
        <v>0</v>
      </c>
      <c r="M2537" s="49">
        <v>3.6748466257669001</v>
      </c>
      <c r="N2537" s="51">
        <f t="shared" si="184"/>
        <v>0.34140475345988908</v>
      </c>
    </row>
    <row r="2538" spans="1:16" x14ac:dyDescent="0.2">
      <c r="A2538" s="3" t="s">
        <v>16</v>
      </c>
      <c r="B2538" s="3" t="s">
        <v>21</v>
      </c>
      <c r="C2538" s="41" t="str">
        <f ca="1">TRIM(Table1[[#This Row],[Location]])</f>
        <v>Residensi Unggul</v>
      </c>
      <c r="D2538" s="3" t="s">
        <v>533</v>
      </c>
      <c r="E2538" s="21" t="s">
        <v>4</v>
      </c>
      <c r="F2538" s="8" t="s">
        <v>47</v>
      </c>
      <c r="I2538" s="45">
        <v>135</v>
      </c>
      <c r="J2538" s="106">
        <f t="shared" si="185"/>
        <v>1453.1278499999999</v>
      </c>
      <c r="K2538" s="49">
        <v>29.62962962962963</v>
      </c>
      <c r="L2538" s="50">
        <v>30.37037037037037</v>
      </c>
      <c r="M2538" s="50">
        <f>AVERAGE(K2538,L2538)</f>
        <v>30</v>
      </c>
      <c r="N2538" s="51">
        <f t="shared" si="184"/>
        <v>2.7870938971933965</v>
      </c>
    </row>
    <row r="2539" spans="1:16" x14ac:dyDescent="0.2">
      <c r="A2539" s="3" t="s">
        <v>16</v>
      </c>
      <c r="B2539" s="3" t="s">
        <v>21</v>
      </c>
      <c r="C2539" s="41" t="str">
        <f ca="1">TRIM(Table1[[#This Row],[Location]])</f>
        <v>Segambut Garden</v>
      </c>
      <c r="D2539" s="3" t="s">
        <v>533</v>
      </c>
      <c r="E2539" s="21" t="s">
        <v>4</v>
      </c>
      <c r="F2539" s="8" t="s">
        <v>47</v>
      </c>
      <c r="I2539" s="45">
        <v>173</v>
      </c>
      <c r="J2539" s="106">
        <f t="shared" si="185"/>
        <v>1862.1564299999998</v>
      </c>
      <c r="K2539" s="50">
        <v>0</v>
      </c>
      <c r="L2539" s="50">
        <v>0</v>
      </c>
      <c r="M2539" s="49">
        <v>23.699421965317921</v>
      </c>
      <c r="N2539" s="51">
        <f t="shared" si="184"/>
        <v>2.2017504775516237</v>
      </c>
    </row>
    <row r="2540" spans="1:16" x14ac:dyDescent="0.2">
      <c r="A2540" s="3" t="s">
        <v>16</v>
      </c>
      <c r="B2540" s="3" t="s">
        <v>21</v>
      </c>
      <c r="C2540" s="74" t="str">
        <f ca="1">TRIM(Table1[[#This Row],[Location]])</f>
        <v>Solaris Dutamas</v>
      </c>
      <c r="D2540" s="3" t="s">
        <v>533</v>
      </c>
      <c r="E2540" s="21" t="s">
        <v>4</v>
      </c>
      <c r="F2540" s="8" t="s">
        <v>47</v>
      </c>
      <c r="I2540" s="45">
        <v>139</v>
      </c>
      <c r="J2540" s="106">
        <f t="shared" si="185"/>
        <v>1496.1834899999999</v>
      </c>
      <c r="K2540" s="49">
        <v>43.165467625899282</v>
      </c>
      <c r="L2540" s="50">
        <v>56.474820143884891</v>
      </c>
      <c r="M2540" s="50">
        <f>AVERAGE(K2540,L2540)</f>
        <v>49.82014388489209</v>
      </c>
      <c r="N2540" s="51">
        <f t="shared" si="184"/>
        <v>4.6284472992959884</v>
      </c>
    </row>
    <row r="2541" spans="1:16" x14ac:dyDescent="0.2">
      <c r="A2541" s="3" t="s">
        <v>16</v>
      </c>
      <c r="B2541" s="3" t="s">
        <v>21</v>
      </c>
      <c r="C2541" s="41" t="str">
        <f ca="1">TRIM(Table1[[#This Row],[Location]])</f>
        <v>Solaris Mont Kiara</v>
      </c>
      <c r="D2541" s="3" t="s">
        <v>533</v>
      </c>
      <c r="E2541" s="21" t="s">
        <v>4</v>
      </c>
      <c r="F2541" s="8" t="s">
        <v>47</v>
      </c>
      <c r="I2541" s="45">
        <v>156</v>
      </c>
      <c r="J2541" s="106">
        <f t="shared" si="185"/>
        <v>1679.1699599999999</v>
      </c>
      <c r="K2541" s="49">
        <v>60.897435897435898</v>
      </c>
      <c r="L2541" s="50">
        <v>83.333333333333329</v>
      </c>
      <c r="M2541" s="49">
        <f>AVERAGE(K2541,L2541)</f>
        <v>72.115384615384613</v>
      </c>
      <c r="N2541" s="51">
        <f t="shared" si="184"/>
        <v>6.6997449451764339</v>
      </c>
    </row>
    <row r="2542" spans="1:16" x14ac:dyDescent="0.2">
      <c r="A2542" s="3" t="s">
        <v>16</v>
      </c>
      <c r="B2542" s="3" t="s">
        <v>21</v>
      </c>
      <c r="C2542" s="41" t="str">
        <f ca="1">TRIM(Table1[[#This Row],[Location]])</f>
        <v>Suite Servis Suria</v>
      </c>
      <c r="D2542" s="3" t="s">
        <v>533</v>
      </c>
      <c r="E2542" s="21" t="s">
        <v>4</v>
      </c>
      <c r="F2542" s="8" t="s">
        <v>47</v>
      </c>
      <c r="I2542" s="45">
        <v>151</v>
      </c>
      <c r="J2542" s="106">
        <f t="shared" si="185"/>
        <v>1625.3504099999998</v>
      </c>
      <c r="K2542" s="50">
        <v>0</v>
      </c>
      <c r="L2542" s="50">
        <v>0</v>
      </c>
      <c r="M2542" s="49">
        <v>33.11258278145695</v>
      </c>
      <c r="N2542" s="51">
        <f t="shared" si="184"/>
        <v>3.0762625796836605</v>
      </c>
    </row>
    <row r="2543" spans="1:16" x14ac:dyDescent="0.2">
      <c r="A2543" s="3" t="s">
        <v>16</v>
      </c>
      <c r="B2543" s="3" t="s">
        <v>21</v>
      </c>
      <c r="C2543" s="41" t="str">
        <f ca="1">TRIM(Table1[[#This Row],[Location]])</f>
        <v>Taman Fadason</v>
      </c>
      <c r="D2543" s="3" t="s">
        <v>533</v>
      </c>
      <c r="E2543" s="21" t="s">
        <v>4</v>
      </c>
      <c r="F2543" s="8" t="s">
        <v>47</v>
      </c>
      <c r="I2543" s="45">
        <v>116</v>
      </c>
      <c r="J2543" s="106">
        <f t="shared" si="185"/>
        <v>1248.61356</v>
      </c>
      <c r="K2543" s="49">
        <v>25.862068965517242</v>
      </c>
      <c r="L2543" s="50">
        <v>38.793103448275865</v>
      </c>
      <c r="M2543" s="50">
        <f>AVERAGE(K2543,L2543)</f>
        <v>32.327586206896555</v>
      </c>
      <c r="N2543" s="51">
        <f t="shared" si="184"/>
        <v>3.0033339409411606</v>
      </c>
    </row>
    <row r="2544" spans="1:16" x14ac:dyDescent="0.2">
      <c r="A2544" s="3" t="s">
        <v>16</v>
      </c>
      <c r="B2544" s="3" t="s">
        <v>21</v>
      </c>
      <c r="C2544" s="41" t="str">
        <f ca="1">TRIM(Table1[[#This Row],[Location]])</f>
        <v>Taman Jinjang Baru</v>
      </c>
      <c r="D2544" s="3" t="s">
        <v>533</v>
      </c>
      <c r="E2544" s="21" t="s">
        <v>4</v>
      </c>
      <c r="F2544" s="8" t="s">
        <v>47</v>
      </c>
      <c r="I2544" s="45">
        <v>184</v>
      </c>
      <c r="J2544" s="106">
        <f t="shared" si="185"/>
        <v>1980.5594399999998</v>
      </c>
      <c r="K2544" s="49">
        <v>16.304347826086957</v>
      </c>
      <c r="L2544" s="50">
        <v>19.021739130434781</v>
      </c>
      <c r="M2544" s="50">
        <f>AVERAGE(K2544,L2544)</f>
        <v>17.663043478260867</v>
      </c>
      <c r="N2544" s="51">
        <f t="shared" si="184"/>
        <v>1.6409520228040828</v>
      </c>
    </row>
    <row r="2545" spans="1:14" x14ac:dyDescent="0.2">
      <c r="A2545" s="3" t="s">
        <v>16</v>
      </c>
      <c r="B2545" s="3" t="s">
        <v>21</v>
      </c>
      <c r="C2545" s="41" t="str">
        <f ca="1">TRIM(Table1[[#This Row],[Location]])</f>
        <v>Taman Kepong Indah</v>
      </c>
      <c r="D2545" s="3" t="s">
        <v>533</v>
      </c>
      <c r="E2545" s="21" t="s">
        <v>4</v>
      </c>
      <c r="F2545" s="8" t="s">
        <v>47</v>
      </c>
      <c r="I2545" s="45">
        <v>187</v>
      </c>
      <c r="J2545" s="106">
        <f t="shared" si="185"/>
        <v>2012.8511699999999</v>
      </c>
      <c r="K2545" s="49">
        <v>13.368983957219251</v>
      </c>
      <c r="L2545" s="50">
        <v>16.042780748663102</v>
      </c>
      <c r="M2545" s="50">
        <f>AVERAGE(K2545,L2545)</f>
        <v>14.705882352941178</v>
      </c>
      <c r="N2545" s="51">
        <f t="shared" si="184"/>
        <v>1.3662224986242142</v>
      </c>
    </row>
    <row r="2546" spans="1:14" x14ac:dyDescent="0.2">
      <c r="A2546" s="3" t="s">
        <v>16</v>
      </c>
      <c r="B2546" s="3" t="s">
        <v>21</v>
      </c>
      <c r="C2546" s="74" t="str">
        <f ca="1">TRIM(Table1[[#This Row],[Location]])</f>
        <v>Taman Kok Lian</v>
      </c>
      <c r="D2546" s="3" t="s">
        <v>533</v>
      </c>
      <c r="E2546" s="21" t="s">
        <v>4</v>
      </c>
      <c r="F2546" s="8" t="s">
        <v>47</v>
      </c>
      <c r="I2546" s="45">
        <v>133</v>
      </c>
      <c r="J2546" s="106">
        <f t="shared" si="185"/>
        <v>1431.6000299999998</v>
      </c>
      <c r="K2546" s="49">
        <v>31.578947368421051</v>
      </c>
      <c r="L2546" s="50">
        <v>37.593984962406012</v>
      </c>
      <c r="M2546" s="50">
        <f>AVERAGE(K2546,L2546)</f>
        <v>34.586466165413533</v>
      </c>
      <c r="N2546" s="51">
        <f t="shared" si="184"/>
        <v>3.2131909591703316</v>
      </c>
    </row>
    <row r="2547" spans="1:14" x14ac:dyDescent="0.2">
      <c r="A2547" s="3" t="s">
        <v>16</v>
      </c>
      <c r="B2547" s="3" t="s">
        <v>21</v>
      </c>
      <c r="C2547" s="74" t="str">
        <f ca="1">TRIM(Table1[[#This Row],[Location]])</f>
        <v>Taman Koperasi Polis</v>
      </c>
      <c r="D2547" s="3" t="s">
        <v>533</v>
      </c>
      <c r="E2547" s="21" t="s">
        <v>4</v>
      </c>
      <c r="F2547" s="8" t="s">
        <v>47</v>
      </c>
      <c r="I2547" s="45">
        <v>134</v>
      </c>
      <c r="J2547" s="106">
        <f t="shared" si="185"/>
        <v>1442.36394</v>
      </c>
      <c r="K2547" s="50">
        <v>0</v>
      </c>
      <c r="L2547" s="50">
        <v>0</v>
      </c>
      <c r="M2547" s="49">
        <v>16.417914477612001</v>
      </c>
      <c r="N2547" s="51">
        <f t="shared" si="184"/>
        <v>1.5252756415065174</v>
      </c>
    </row>
    <row r="2548" spans="1:14" x14ac:dyDescent="0.2">
      <c r="A2548" s="3" t="s">
        <v>16</v>
      </c>
      <c r="B2548" s="3" t="s">
        <v>21</v>
      </c>
      <c r="C2548" s="74" t="str">
        <f ca="1">TRIM(Table1[[#This Row],[Location]])</f>
        <v>Taman Pusat Kepong</v>
      </c>
      <c r="D2548" s="3" t="s">
        <v>533</v>
      </c>
      <c r="E2548" s="21" t="s">
        <v>4</v>
      </c>
      <c r="F2548" s="8" t="s">
        <v>47</v>
      </c>
      <c r="I2548" s="45">
        <v>166</v>
      </c>
      <c r="J2548" s="106">
        <f t="shared" si="185"/>
        <v>1786.8090599999998</v>
      </c>
      <c r="K2548" s="49">
        <v>17.46987951807229</v>
      </c>
      <c r="L2548" s="50">
        <v>24.096385542168676</v>
      </c>
      <c r="M2548" s="50">
        <f>AVERAGE(K2548,L2548)</f>
        <v>20.783132530120483</v>
      </c>
      <c r="N2548" s="51">
        <f t="shared" si="184"/>
        <v>1.9308180613086785</v>
      </c>
    </row>
    <row r="2549" spans="1:14" x14ac:dyDescent="0.2">
      <c r="A2549" s="3" t="s">
        <v>16</v>
      </c>
      <c r="B2549" s="3" t="s">
        <v>21</v>
      </c>
      <c r="C2549" s="74" t="str">
        <f ca="1">TRIM(Table1[[#This Row],[Location]])</f>
        <v>Taman Usahawan Kepong</v>
      </c>
      <c r="D2549" s="3" t="s">
        <v>533</v>
      </c>
      <c r="E2549" s="21" t="s">
        <v>4</v>
      </c>
      <c r="F2549" s="8" t="s">
        <v>47</v>
      </c>
      <c r="I2549" s="45">
        <v>156</v>
      </c>
      <c r="J2549" s="106">
        <f t="shared" si="185"/>
        <v>1679.1699599999999</v>
      </c>
      <c r="K2549" s="49">
        <v>23.076923076923077</v>
      </c>
      <c r="L2549" s="50">
        <v>28.846153846153847</v>
      </c>
      <c r="M2549" s="50">
        <f>AVERAGE(K2549,L2549)</f>
        <v>25.96153846153846</v>
      </c>
      <c r="N2549" s="51">
        <f t="shared" si="184"/>
        <v>2.4119081802635161</v>
      </c>
    </row>
    <row r="2550" spans="1:14" x14ac:dyDescent="0.2">
      <c r="A2550" s="3" t="s">
        <v>16</v>
      </c>
      <c r="B2550" s="3" t="s">
        <v>21</v>
      </c>
      <c r="C2550" s="41" t="str">
        <f ca="1">TRIM(Table1[[#This Row],[Location]])</f>
        <v>Vista Magna</v>
      </c>
      <c r="D2550" s="3" t="s">
        <v>533</v>
      </c>
      <c r="E2550" s="21" t="s">
        <v>4</v>
      </c>
      <c r="F2550" s="8" t="s">
        <v>47</v>
      </c>
      <c r="I2550" s="45">
        <v>130</v>
      </c>
      <c r="J2550" s="106">
        <f t="shared" si="185"/>
        <v>1399.3082999999999</v>
      </c>
      <c r="K2550" s="50">
        <v>0</v>
      </c>
      <c r="L2550" s="50">
        <v>0</v>
      </c>
      <c r="M2550" s="49">
        <v>5</v>
      </c>
      <c r="N2550" s="51">
        <f t="shared" si="184"/>
        <v>0.46451564953223273</v>
      </c>
    </row>
    <row r="2551" spans="1:14" x14ac:dyDescent="0.2">
      <c r="A2551" s="3" t="s">
        <v>16</v>
      </c>
      <c r="B2551" s="3" t="s">
        <v>21</v>
      </c>
      <c r="C2551" s="41" t="str">
        <f ca="1">TRIM(Table1[[#This Row],[Location]])</f>
        <v>Taman Tenaga</v>
      </c>
      <c r="D2551" s="3" t="s">
        <v>533</v>
      </c>
      <c r="E2551" s="21" t="s">
        <v>4</v>
      </c>
      <c r="F2551" s="8" t="s">
        <v>47</v>
      </c>
      <c r="I2551" s="45">
        <v>149</v>
      </c>
      <c r="J2551" s="106">
        <f t="shared" si="185"/>
        <v>1603.82259</v>
      </c>
      <c r="K2551" s="49">
        <v>0</v>
      </c>
      <c r="L2551" s="50">
        <v>0</v>
      </c>
      <c r="M2551" s="50">
        <f>5/149</f>
        <v>3.3557046979865772E-2</v>
      </c>
      <c r="N2551" s="51">
        <f t="shared" si="184"/>
        <v>3.1175546948471996E-3</v>
      </c>
    </row>
    <row r="2552" spans="1:14" x14ac:dyDescent="0.2">
      <c r="A2552" s="3" t="s">
        <v>16</v>
      </c>
      <c r="B2552" s="3" t="s">
        <v>25</v>
      </c>
      <c r="C2552" s="41" t="str">
        <f ca="1">TRIM(Table1[[#This Row],[Location]])</f>
        <v>Bandar Sri Permaisuri</v>
      </c>
      <c r="D2552" s="3" t="s">
        <v>533</v>
      </c>
      <c r="E2552" s="21" t="s">
        <v>4</v>
      </c>
      <c r="F2552" s="8" t="s">
        <v>47</v>
      </c>
      <c r="I2552" s="45">
        <v>153.07</v>
      </c>
      <c r="J2552" s="106">
        <f t="shared" si="185"/>
        <v>1647.6317036999999</v>
      </c>
      <c r="K2552" s="51">
        <v>0</v>
      </c>
      <c r="L2552" s="50">
        <v>0</v>
      </c>
      <c r="M2552" s="51">
        <v>55.531496475600001</v>
      </c>
      <c r="N2552" s="51">
        <f t="shared" si="184"/>
        <v>5.1590498309720454</v>
      </c>
    </row>
    <row r="2553" spans="1:14" x14ac:dyDescent="0.2">
      <c r="A2553" s="3" t="s">
        <v>16</v>
      </c>
      <c r="B2553" s="3" t="s">
        <v>25</v>
      </c>
      <c r="C2553" s="41" t="str">
        <f ca="1">TRIM(Table1[[#This Row],[Location]])</f>
        <v>Bandar Tasik Selatan</v>
      </c>
      <c r="D2553" s="3" t="s">
        <v>533</v>
      </c>
      <c r="E2553" s="21" t="s">
        <v>4</v>
      </c>
      <c r="F2553" s="8" t="s">
        <v>47</v>
      </c>
      <c r="I2553" s="45">
        <v>140</v>
      </c>
      <c r="J2553" s="106">
        <f t="shared" si="185"/>
        <v>1506.9473999999998</v>
      </c>
      <c r="K2553" s="51">
        <v>25</v>
      </c>
      <c r="L2553" s="50">
        <v>28.571428571428573</v>
      </c>
      <c r="M2553" s="49">
        <f>AVERAGE(K2553,L2553)</f>
        <v>26.785714285714285</v>
      </c>
      <c r="N2553" s="51">
        <f t="shared" si="184"/>
        <v>2.4884766939226752</v>
      </c>
    </row>
    <row r="2554" spans="1:14" x14ac:dyDescent="0.2">
      <c r="A2554" s="3" t="s">
        <v>16</v>
      </c>
      <c r="B2554" s="3" t="s">
        <v>25</v>
      </c>
      <c r="C2554" s="41" t="str">
        <f ca="1">TRIM(Table1[[#This Row],[Location]])</f>
        <v>Bandar Tasik Selatan</v>
      </c>
      <c r="D2554" s="3" t="s">
        <v>533</v>
      </c>
      <c r="E2554" s="21" t="s">
        <v>4</v>
      </c>
      <c r="F2554" s="8" t="s">
        <v>47</v>
      </c>
      <c r="I2554" s="45">
        <v>861</v>
      </c>
      <c r="J2554" s="106">
        <f t="shared" si="185"/>
        <v>9267.7265099999986</v>
      </c>
      <c r="K2554" s="51">
        <v>0</v>
      </c>
      <c r="L2554" s="50">
        <v>0</v>
      </c>
      <c r="M2554" s="51">
        <v>1.22673635378</v>
      </c>
      <c r="N2554" s="51">
        <f t="shared" si="184"/>
        <v>0.11396764683618392</v>
      </c>
    </row>
    <row r="2555" spans="1:14" x14ac:dyDescent="0.2">
      <c r="A2555" s="3" t="s">
        <v>16</v>
      </c>
      <c r="B2555" s="3" t="s">
        <v>25</v>
      </c>
      <c r="C2555" s="41" t="str">
        <f ca="1">TRIM(Table1[[#This Row],[Location]])</f>
        <v>Crystalville Centre</v>
      </c>
      <c r="D2555" s="3" t="s">
        <v>533</v>
      </c>
      <c r="E2555" s="21" t="s">
        <v>4</v>
      </c>
      <c r="F2555" s="8" t="s">
        <v>47</v>
      </c>
      <c r="I2555" s="45">
        <v>121</v>
      </c>
      <c r="J2555" s="106">
        <f t="shared" si="185"/>
        <v>1302.4331099999999</v>
      </c>
      <c r="K2555" s="51">
        <v>0</v>
      </c>
      <c r="L2555" s="50">
        <v>0</v>
      </c>
      <c r="M2555" s="51">
        <v>35.537198264460002</v>
      </c>
      <c r="N2555" s="51">
        <f t="shared" si="184"/>
        <v>3.3015169468742744</v>
      </c>
    </row>
    <row r="2556" spans="1:14" x14ac:dyDescent="0.2">
      <c r="A2556" s="3" t="s">
        <v>16</v>
      </c>
      <c r="B2556" s="3" t="s">
        <v>25</v>
      </c>
      <c r="C2556" s="41" t="str">
        <f ca="1">TRIM(Table1[[#This Row],[Location]])</f>
        <v>Danau Business Centre</v>
      </c>
      <c r="D2556" s="3" t="s">
        <v>533</v>
      </c>
      <c r="E2556" s="21" t="s">
        <v>4</v>
      </c>
      <c r="F2556" s="8" t="s">
        <v>47</v>
      </c>
      <c r="I2556" s="45">
        <v>130</v>
      </c>
      <c r="J2556" s="106">
        <f t="shared" si="185"/>
        <v>1399.3082999999999</v>
      </c>
      <c r="K2556" s="50">
        <v>26.923076923076923</v>
      </c>
      <c r="L2556" s="50">
        <v>53.846153846153847</v>
      </c>
      <c r="M2556" s="49">
        <f>AVERAGE(K2556,L2556)</f>
        <v>40.384615384615387</v>
      </c>
      <c r="N2556" s="51">
        <f t="shared" si="184"/>
        <v>3.7518571692988032</v>
      </c>
    </row>
    <row r="2557" spans="1:14" x14ac:dyDescent="0.2">
      <c r="A2557" s="3" t="s">
        <v>16</v>
      </c>
      <c r="B2557" s="3" t="s">
        <v>25</v>
      </c>
      <c r="C2557" s="41" t="str">
        <f ca="1">TRIM(Table1[[#This Row],[Location]])</f>
        <v>Desa Aman</v>
      </c>
      <c r="D2557" s="3" t="s">
        <v>533</v>
      </c>
      <c r="E2557" s="21" t="s">
        <v>4</v>
      </c>
      <c r="F2557" s="8" t="s">
        <v>47</v>
      </c>
      <c r="I2557" s="45">
        <v>94.76</v>
      </c>
      <c r="J2557" s="106">
        <f t="shared" si="185"/>
        <v>1019.9881116</v>
      </c>
      <c r="K2557" s="51">
        <v>0</v>
      </c>
      <c r="L2557" s="50">
        <v>0</v>
      </c>
      <c r="M2557" s="49">
        <v>37.997133811734997</v>
      </c>
      <c r="N2557" s="51">
        <f t="shared" si="184"/>
        <v>3.5300526585842489</v>
      </c>
    </row>
    <row r="2558" spans="1:14" x14ac:dyDescent="0.2">
      <c r="A2558" s="3" t="s">
        <v>16</v>
      </c>
      <c r="B2558" s="3" t="s">
        <v>25</v>
      </c>
      <c r="C2558" s="41" t="str">
        <f ca="1">TRIM(Table1[[#This Row],[Location]])</f>
        <v>Desa Sri Hartamas</v>
      </c>
      <c r="D2558" s="3" t="s">
        <v>533</v>
      </c>
      <c r="E2558" s="21" t="s">
        <v>4</v>
      </c>
      <c r="F2558" s="8" t="s">
        <v>47</v>
      </c>
      <c r="I2558" s="45">
        <v>163</v>
      </c>
      <c r="J2558" s="106">
        <f t="shared" si="185"/>
        <v>1754.5173299999999</v>
      </c>
      <c r="K2558" s="49">
        <v>61.349693251533743</v>
      </c>
      <c r="L2558" s="50">
        <v>98.159509202453989</v>
      </c>
      <c r="M2558" s="50">
        <f>AVERAGE(K2558,L2558)</f>
        <v>79.75460122699387</v>
      </c>
      <c r="N2558" s="51">
        <f t="shared" ref="N2558:N2621" si="187">M2558/10.7639</f>
        <v>7.4094520784282532</v>
      </c>
    </row>
    <row r="2559" spans="1:14" x14ac:dyDescent="0.2">
      <c r="A2559" s="3" t="s">
        <v>16</v>
      </c>
      <c r="B2559" s="3" t="s">
        <v>25</v>
      </c>
      <c r="C2559" s="41" t="str">
        <f ca="1">TRIM(Table1[[#This Row],[Location]])</f>
        <v>Glomac Damansara Shop Offices</v>
      </c>
      <c r="D2559" s="3" t="s">
        <v>533</v>
      </c>
      <c r="E2559" s="21" t="s">
        <v>4</v>
      </c>
      <c r="F2559" s="8" t="s">
        <v>47</v>
      </c>
      <c r="I2559" s="45">
        <v>223</v>
      </c>
      <c r="J2559" s="106">
        <f t="shared" ref="J2559:J2622" si="188">I2559*10.76391</f>
        <v>2400.3519299999998</v>
      </c>
      <c r="K2559" s="49">
        <v>34.977578475336323</v>
      </c>
      <c r="L2559" s="50">
        <v>35.201793721973097</v>
      </c>
      <c r="M2559" s="50">
        <f>AVERAGE(K2559,L2559)</f>
        <v>35.08968609865471</v>
      </c>
      <c r="N2559" s="51">
        <f t="shared" si="187"/>
        <v>3.25994166599975</v>
      </c>
    </row>
    <row r="2560" spans="1:14" x14ac:dyDescent="0.2">
      <c r="A2560" s="3" t="s">
        <v>16</v>
      </c>
      <c r="B2560" s="3" t="s">
        <v>25</v>
      </c>
      <c r="C2560" s="41" t="str">
        <f ca="1">TRIM(Table1[[#This Row],[Location]])</f>
        <v>Jalan Bangsar</v>
      </c>
      <c r="D2560" s="3" t="s">
        <v>533</v>
      </c>
      <c r="E2560" s="21" t="s">
        <v>4</v>
      </c>
      <c r="F2560" s="8" t="s">
        <v>47</v>
      </c>
      <c r="I2560" s="45">
        <v>187</v>
      </c>
      <c r="J2560" s="106">
        <f t="shared" si="188"/>
        <v>2012.8511699999999</v>
      </c>
      <c r="K2560" s="51">
        <v>0</v>
      </c>
      <c r="L2560" s="50">
        <v>0</v>
      </c>
      <c r="M2560" s="49">
        <v>56.951871657754012</v>
      </c>
      <c r="N2560" s="51">
        <f t="shared" si="187"/>
        <v>5.2910071310355926</v>
      </c>
    </row>
    <row r="2561" spans="1:14" x14ac:dyDescent="0.2">
      <c r="A2561" s="3" t="s">
        <v>16</v>
      </c>
      <c r="B2561" s="3" t="s">
        <v>25</v>
      </c>
      <c r="C2561" s="41" t="str">
        <f ca="1">TRIM(Table1[[#This Row],[Location]])</f>
        <v>Jalan Telawi 2, Bangsar Baru</v>
      </c>
      <c r="D2561" s="3" t="s">
        <v>533</v>
      </c>
      <c r="E2561" s="21" t="s">
        <v>4</v>
      </c>
      <c r="F2561" s="8" t="s">
        <v>47</v>
      </c>
      <c r="I2561" s="45">
        <v>179</v>
      </c>
      <c r="J2561" s="106">
        <f t="shared" si="188"/>
        <v>1926.7398899999998</v>
      </c>
      <c r="K2561" s="51">
        <v>0</v>
      </c>
      <c r="L2561" s="50">
        <v>0</v>
      </c>
      <c r="M2561" s="49">
        <v>13.35195537263</v>
      </c>
      <c r="N2561" s="51">
        <f t="shared" si="187"/>
        <v>1.2404384444885219</v>
      </c>
    </row>
    <row r="2562" spans="1:14" x14ac:dyDescent="0.2">
      <c r="A2562" s="3" t="s">
        <v>16</v>
      </c>
      <c r="B2562" s="3" t="s">
        <v>25</v>
      </c>
      <c r="C2562" s="41" t="str">
        <f ca="1">TRIM(Table1[[#This Row],[Location]])</f>
        <v>Kuala Lumpur Utara</v>
      </c>
      <c r="D2562" s="3" t="s">
        <v>533</v>
      </c>
      <c r="E2562" s="21" t="s">
        <v>4</v>
      </c>
      <c r="F2562" s="8" t="s">
        <v>47</v>
      </c>
      <c r="I2562" s="45">
        <v>93</v>
      </c>
      <c r="J2562" s="106">
        <f t="shared" si="188"/>
        <v>1001.0436299999999</v>
      </c>
      <c r="K2562" s="51">
        <v>0</v>
      </c>
      <c r="L2562" s="50">
        <v>0</v>
      </c>
      <c r="M2562" s="49">
        <v>26.881724317500002</v>
      </c>
      <c r="N2562" s="51">
        <f t="shared" si="187"/>
        <v>2.4973963263779857</v>
      </c>
    </row>
    <row r="2563" spans="1:14" x14ac:dyDescent="0.2">
      <c r="A2563" s="3" t="s">
        <v>16</v>
      </c>
      <c r="B2563" s="3" t="s">
        <v>25</v>
      </c>
      <c r="C2563" s="41" t="str">
        <f ca="1">TRIM(Table1[[#This Row],[Location]])</f>
        <v>Kuala Lumpur Utara</v>
      </c>
      <c r="D2563" s="3" t="s">
        <v>533</v>
      </c>
      <c r="E2563" s="21" t="s">
        <v>4</v>
      </c>
      <c r="F2563" s="8" t="s">
        <v>47</v>
      </c>
      <c r="I2563" s="45">
        <v>182</v>
      </c>
      <c r="J2563" s="106">
        <f t="shared" si="188"/>
        <v>1959.0316199999997</v>
      </c>
      <c r="K2563" s="51">
        <v>0</v>
      </c>
      <c r="L2563" s="50">
        <v>0</v>
      </c>
      <c r="M2563" s="49">
        <v>2.8791287912899999</v>
      </c>
      <c r="N2563" s="51">
        <f t="shared" si="187"/>
        <v>0.26748007611460528</v>
      </c>
    </row>
    <row r="2564" spans="1:14" x14ac:dyDescent="0.2">
      <c r="A2564" s="3" t="s">
        <v>16</v>
      </c>
      <c r="B2564" s="3" t="s">
        <v>25</v>
      </c>
      <c r="C2564" s="41" t="str">
        <f ca="1">TRIM(Table1[[#This Row],[Location]])</f>
        <v>Lucky Garden</v>
      </c>
      <c r="D2564" s="3" t="s">
        <v>533</v>
      </c>
      <c r="E2564" s="21" t="s">
        <v>4</v>
      </c>
      <c r="F2564" s="8" t="s">
        <v>47</v>
      </c>
      <c r="I2564" s="45">
        <v>160</v>
      </c>
      <c r="J2564" s="106">
        <f t="shared" si="188"/>
        <v>1722.2255999999998</v>
      </c>
      <c r="K2564" s="49">
        <v>62.5</v>
      </c>
      <c r="L2564" s="50">
        <v>75</v>
      </c>
      <c r="M2564" s="50">
        <f t="shared" ref="M2564:M2573" si="189">AVERAGE(K2564,L2564)</f>
        <v>68.75</v>
      </c>
      <c r="N2564" s="51">
        <f t="shared" si="187"/>
        <v>6.3870901810682001</v>
      </c>
    </row>
    <row r="2565" spans="1:14" x14ac:dyDescent="0.2">
      <c r="A2565" s="3" t="s">
        <v>16</v>
      </c>
      <c r="B2565" s="3" t="s">
        <v>25</v>
      </c>
      <c r="C2565" s="41" t="str">
        <f ca="1">TRIM(Table1[[#This Row],[Location]])</f>
        <v>Medan Connaught</v>
      </c>
      <c r="D2565" s="3" t="s">
        <v>533</v>
      </c>
      <c r="E2565" s="21" t="s">
        <v>4</v>
      </c>
      <c r="F2565" s="8" t="s">
        <v>47</v>
      </c>
      <c r="I2565" s="45">
        <v>93</v>
      </c>
      <c r="J2565" s="106">
        <f t="shared" si="188"/>
        <v>1001.0436299999999</v>
      </c>
      <c r="K2565" s="49">
        <v>36.55913978494624</v>
      </c>
      <c r="L2565" s="50">
        <v>0</v>
      </c>
      <c r="M2565" s="50">
        <f t="shared" si="189"/>
        <v>18.27956989247312</v>
      </c>
      <c r="N2565" s="51">
        <f t="shared" si="187"/>
        <v>1.6982292563543995</v>
      </c>
    </row>
    <row r="2566" spans="1:14" x14ac:dyDescent="0.2">
      <c r="A2566" s="3" t="s">
        <v>16</v>
      </c>
      <c r="B2566" s="3" t="s">
        <v>25</v>
      </c>
      <c r="C2566" s="41" t="str">
        <f ca="1">TRIM(Table1[[#This Row],[Location]])</f>
        <v>Plaza Damas</v>
      </c>
      <c r="D2566" s="3" t="s">
        <v>533</v>
      </c>
      <c r="E2566" s="21" t="s">
        <v>4</v>
      </c>
      <c r="F2566" s="8" t="s">
        <v>47</v>
      </c>
      <c r="I2566" s="45">
        <v>158</v>
      </c>
      <c r="J2566" s="106">
        <f t="shared" si="188"/>
        <v>1700.69778</v>
      </c>
      <c r="K2566" s="49">
        <v>41.139240506329116</v>
      </c>
      <c r="L2566" s="50">
        <v>47.468354430379748</v>
      </c>
      <c r="M2566" s="49">
        <f t="shared" si="189"/>
        <v>44.303797468354432</v>
      </c>
      <c r="N2566" s="51">
        <f t="shared" si="187"/>
        <v>4.1159614515514296</v>
      </c>
    </row>
    <row r="2567" spans="1:14" x14ac:dyDescent="0.2">
      <c r="A2567" s="3" t="s">
        <v>16</v>
      </c>
      <c r="B2567" s="3" t="s">
        <v>25</v>
      </c>
      <c r="C2567" s="41" t="str">
        <f ca="1">TRIM(Table1[[#This Row],[Location]])</f>
        <v>Plaza Dwi tasik</v>
      </c>
      <c r="D2567" s="3" t="s">
        <v>533</v>
      </c>
      <c r="E2567" s="21" t="s">
        <v>4</v>
      </c>
      <c r="F2567" s="8" t="s">
        <v>47</v>
      </c>
      <c r="I2567" s="45">
        <v>50</v>
      </c>
      <c r="J2567" s="106">
        <f t="shared" si="188"/>
        <v>538.19549999999992</v>
      </c>
      <c r="K2567" s="49">
        <v>136</v>
      </c>
      <c r="L2567" s="50">
        <v>140</v>
      </c>
      <c r="M2567" s="49">
        <f t="shared" si="189"/>
        <v>138</v>
      </c>
      <c r="N2567" s="51">
        <f t="shared" si="187"/>
        <v>12.820631927089623</v>
      </c>
    </row>
    <row r="2568" spans="1:14" x14ac:dyDescent="0.2">
      <c r="A2568" s="3" t="s">
        <v>16</v>
      </c>
      <c r="B2568" s="3" t="s">
        <v>25</v>
      </c>
      <c r="C2568" s="74" t="str">
        <f ca="1">TRIM(Table1[[#This Row],[Location]])</f>
        <v>Sentul Raya(Boulevard)</v>
      </c>
      <c r="D2568" s="3" t="s">
        <v>533</v>
      </c>
      <c r="E2568" s="21" t="s">
        <v>4</v>
      </c>
      <c r="F2568" s="8" t="s">
        <v>47</v>
      </c>
      <c r="I2568" s="45">
        <v>134</v>
      </c>
      <c r="J2568" s="106">
        <f t="shared" si="188"/>
        <v>1442.36394</v>
      </c>
      <c r="K2568" s="49">
        <v>31.343283582089551</v>
      </c>
      <c r="L2568" s="50">
        <v>55.970149253731343</v>
      </c>
      <c r="M2568" s="50">
        <f t="shared" si="189"/>
        <v>43.656716417910445</v>
      </c>
      <c r="N2568" s="51">
        <f t="shared" si="187"/>
        <v>4.0558455966620324</v>
      </c>
    </row>
    <row r="2569" spans="1:14" x14ac:dyDescent="0.2">
      <c r="A2569" s="3" t="s">
        <v>16</v>
      </c>
      <c r="B2569" s="3" t="s">
        <v>25</v>
      </c>
      <c r="C2569" s="74" t="str">
        <f ca="1">TRIM(Table1[[#This Row],[Location]])</f>
        <v>Taman Midah</v>
      </c>
      <c r="D2569" s="3" t="s">
        <v>533</v>
      </c>
      <c r="E2569" s="21" t="s">
        <v>4</v>
      </c>
      <c r="F2569" s="8" t="s">
        <v>47</v>
      </c>
      <c r="I2569" s="45">
        <v>135</v>
      </c>
      <c r="J2569" s="106">
        <f t="shared" si="188"/>
        <v>1453.1278499999999</v>
      </c>
      <c r="K2569" s="49">
        <v>29.62962962962963</v>
      </c>
      <c r="L2569" s="50">
        <v>33.333333333333336</v>
      </c>
      <c r="M2569" s="50">
        <f t="shared" si="189"/>
        <v>31.481481481481481</v>
      </c>
      <c r="N2569" s="51">
        <f t="shared" si="187"/>
        <v>2.9247281637214653</v>
      </c>
    </row>
    <row r="2570" spans="1:14" x14ac:dyDescent="0.2">
      <c r="A2570" s="3" t="s">
        <v>16</v>
      </c>
      <c r="B2570" s="3" t="s">
        <v>25</v>
      </c>
      <c r="C2570" s="74" t="str">
        <f ca="1">TRIM(Table1[[#This Row],[Location]])</f>
        <v>Taman Pertama</v>
      </c>
      <c r="D2570" s="3" t="s">
        <v>533</v>
      </c>
      <c r="E2570" s="21" t="s">
        <v>4</v>
      </c>
      <c r="F2570" s="8" t="s">
        <v>47</v>
      </c>
      <c r="I2570" s="45">
        <v>136</v>
      </c>
      <c r="J2570" s="106">
        <f t="shared" si="188"/>
        <v>1463.89176</v>
      </c>
      <c r="K2570" s="49">
        <v>16.911764705882351</v>
      </c>
      <c r="L2570" s="50">
        <v>22.058823529411764</v>
      </c>
      <c r="M2570" s="50">
        <f t="shared" si="189"/>
        <v>19.485294117647058</v>
      </c>
      <c r="N2570" s="51">
        <f t="shared" si="187"/>
        <v>1.8102448106770834</v>
      </c>
    </row>
    <row r="2571" spans="1:14" x14ac:dyDescent="0.2">
      <c r="A2571" s="3" t="s">
        <v>16</v>
      </c>
      <c r="B2571" s="3" t="s">
        <v>25</v>
      </c>
      <c r="C2571" s="74" t="str">
        <f ca="1">TRIM(Table1[[#This Row],[Location]])</f>
        <v>Taman Taynton View</v>
      </c>
      <c r="D2571" s="3" t="s">
        <v>533</v>
      </c>
      <c r="E2571" s="21" t="s">
        <v>4</v>
      </c>
      <c r="F2571" s="8" t="s">
        <v>47</v>
      </c>
      <c r="I2571" s="45">
        <v>136</v>
      </c>
      <c r="J2571" s="106">
        <f t="shared" si="188"/>
        <v>1463.89176</v>
      </c>
      <c r="K2571" s="49">
        <v>27.941176470588236</v>
      </c>
      <c r="L2571" s="50">
        <v>31.617647058823529</v>
      </c>
      <c r="M2571" s="50">
        <f t="shared" si="189"/>
        <v>29.779411764705884</v>
      </c>
      <c r="N2571" s="51">
        <f t="shared" si="187"/>
        <v>2.7666005597140333</v>
      </c>
    </row>
    <row r="2572" spans="1:14" x14ac:dyDescent="0.2">
      <c r="A2572" s="3" t="s">
        <v>16</v>
      </c>
      <c r="B2572" s="3" t="s">
        <v>25</v>
      </c>
      <c r="C2572" s="41" t="str">
        <f ca="1">TRIM(Table1[[#This Row],[Location]])</f>
        <v>Taman Tun Dr. Ismail</v>
      </c>
      <c r="D2572" s="3" t="s">
        <v>533</v>
      </c>
      <c r="E2572" s="21" t="s">
        <v>4</v>
      </c>
      <c r="F2572" s="8" t="s">
        <v>47</v>
      </c>
      <c r="I2572" s="45">
        <v>158</v>
      </c>
      <c r="J2572" s="106">
        <f t="shared" si="188"/>
        <v>1700.69778</v>
      </c>
      <c r="K2572" s="49">
        <v>53.797468354430379</v>
      </c>
      <c r="L2572" s="50">
        <v>80.506329113924053</v>
      </c>
      <c r="M2572" s="49">
        <f t="shared" si="189"/>
        <v>67.151898734177223</v>
      </c>
      <c r="N2572" s="51">
        <f t="shared" si="187"/>
        <v>6.23862157156581</v>
      </c>
    </row>
    <row r="2573" spans="1:14" x14ac:dyDescent="0.2">
      <c r="A2573" s="3" t="s">
        <v>16</v>
      </c>
      <c r="B2573" s="3" t="s">
        <v>23</v>
      </c>
      <c r="C2573" s="41" t="str">
        <f ca="1">TRIM(Table1[[#This Row],[Location]])</f>
        <v>Aked Esplanad</v>
      </c>
      <c r="D2573" s="3" t="s">
        <v>533</v>
      </c>
      <c r="E2573" s="21" t="s">
        <v>4</v>
      </c>
      <c r="F2573" s="8" t="s">
        <v>47</v>
      </c>
      <c r="I2573" s="45">
        <v>158</v>
      </c>
      <c r="J2573" s="106">
        <f t="shared" si="188"/>
        <v>1700.69778</v>
      </c>
      <c r="K2573" s="49">
        <v>25.316455696202532</v>
      </c>
      <c r="L2573" s="50">
        <v>34.810126582278478</v>
      </c>
      <c r="M2573" s="50">
        <f t="shared" si="189"/>
        <v>30.063291139240505</v>
      </c>
      <c r="N2573" s="51">
        <f t="shared" si="187"/>
        <v>2.7929738421241841</v>
      </c>
    </row>
    <row r="2574" spans="1:14" x14ac:dyDescent="0.2">
      <c r="A2574" s="3" t="s">
        <v>16</v>
      </c>
      <c r="B2574" s="3" t="s">
        <v>23</v>
      </c>
      <c r="C2574" s="41" t="str">
        <f ca="1">TRIM(Table1[[#This Row],[Location]])</f>
        <v>Bandar Baru Sri Petaling</v>
      </c>
      <c r="D2574" s="3" t="s">
        <v>533</v>
      </c>
      <c r="E2574" s="21" t="s">
        <v>4</v>
      </c>
      <c r="F2574" s="8" t="s">
        <v>47</v>
      </c>
      <c r="I2574" s="45">
        <v>332</v>
      </c>
      <c r="J2574" s="106">
        <f t="shared" si="188"/>
        <v>3573.6181199999996</v>
      </c>
      <c r="K2574" s="49">
        <v>72.289156626506028</v>
      </c>
      <c r="L2574" s="50">
        <v>0</v>
      </c>
      <c r="M2574" s="49">
        <v>72.289156626560001</v>
      </c>
      <c r="N2574" s="51">
        <f t="shared" si="187"/>
        <v>6.7158889089047653</v>
      </c>
    </row>
    <row r="2575" spans="1:14" x14ac:dyDescent="0.2">
      <c r="A2575" s="3" t="s">
        <v>16</v>
      </c>
      <c r="B2575" s="3" t="s">
        <v>23</v>
      </c>
      <c r="C2575" s="41" t="str">
        <f ca="1">TRIM(Table1[[#This Row],[Location]])</f>
        <v>Bandar Baru Sri Petaling</v>
      </c>
      <c r="D2575" s="3" t="s">
        <v>533</v>
      </c>
      <c r="E2575" s="21" t="s">
        <v>4</v>
      </c>
      <c r="F2575" s="8" t="s">
        <v>47</v>
      </c>
      <c r="I2575" s="45">
        <v>153</v>
      </c>
      <c r="J2575" s="106">
        <f t="shared" si="188"/>
        <v>1646.8782299999998</v>
      </c>
      <c r="K2575" s="49">
        <v>37.254901960784316</v>
      </c>
      <c r="L2575" s="50">
        <v>52.287581699346404</v>
      </c>
      <c r="M2575" s="50">
        <f>AVERAGE(K2575,L2575)</f>
        <v>44.771241830065364</v>
      </c>
      <c r="N2575" s="51">
        <f t="shared" si="187"/>
        <v>4.1593884958114966</v>
      </c>
    </row>
    <row r="2576" spans="1:14" x14ac:dyDescent="0.2">
      <c r="A2576" s="3" t="s">
        <v>16</v>
      </c>
      <c r="B2576" s="3" t="s">
        <v>23</v>
      </c>
      <c r="C2576" s="41" t="str">
        <f ca="1">TRIM(Table1[[#This Row],[Location]])</f>
        <v>Bandar Baru Sri Petaling</v>
      </c>
      <c r="D2576" s="3" t="s">
        <v>533</v>
      </c>
      <c r="E2576" s="21" t="s">
        <v>4</v>
      </c>
      <c r="F2576" s="8" t="s">
        <v>47</v>
      </c>
      <c r="I2576" s="45">
        <v>190</v>
      </c>
      <c r="J2576" s="106">
        <f t="shared" si="188"/>
        <v>2045.1428999999998</v>
      </c>
      <c r="K2576" s="51">
        <v>0</v>
      </c>
      <c r="L2576" s="50">
        <v>0</v>
      </c>
      <c r="M2576" s="49">
        <v>42.152631578947002</v>
      </c>
      <c r="N2576" s="51">
        <f t="shared" si="187"/>
        <v>3.9161114074774948</v>
      </c>
    </row>
    <row r="2577" spans="1:14" x14ac:dyDescent="0.2">
      <c r="A2577" s="3" t="s">
        <v>16</v>
      </c>
      <c r="B2577" s="3" t="s">
        <v>23</v>
      </c>
      <c r="C2577" s="41" t="str">
        <f ca="1">TRIM(Table1[[#This Row],[Location]])</f>
        <v>Endah Promenade</v>
      </c>
      <c r="D2577" s="3" t="s">
        <v>533</v>
      </c>
      <c r="E2577" s="21" t="s">
        <v>4</v>
      </c>
      <c r="F2577" s="8" t="s">
        <v>47</v>
      </c>
      <c r="I2577" s="45">
        <v>98</v>
      </c>
      <c r="J2577" s="106">
        <f t="shared" si="188"/>
        <v>1054.8631799999998</v>
      </c>
      <c r="K2577" s="51">
        <v>0</v>
      </c>
      <c r="L2577" s="50">
        <v>0</v>
      </c>
      <c r="M2577" s="49">
        <v>61.224489795918366</v>
      </c>
      <c r="N2577" s="51">
        <f t="shared" si="187"/>
        <v>5.6879467289661152</v>
      </c>
    </row>
    <row r="2578" spans="1:14" x14ac:dyDescent="0.2">
      <c r="A2578" s="3" t="s">
        <v>16</v>
      </c>
      <c r="B2578" s="3" t="s">
        <v>23</v>
      </c>
      <c r="C2578" s="41" t="str">
        <f ca="1">TRIM(Table1[[#This Row],[Location]])</f>
        <v>Fairlane Residences</v>
      </c>
      <c r="D2578" s="3" t="s">
        <v>533</v>
      </c>
      <c r="E2578" s="21" t="s">
        <v>4</v>
      </c>
      <c r="F2578" s="8" t="s">
        <v>47</v>
      </c>
      <c r="I2578" s="45">
        <v>111</v>
      </c>
      <c r="J2578" s="106">
        <f t="shared" si="188"/>
        <v>1194.7940099999998</v>
      </c>
      <c r="K2578" s="51">
        <v>0</v>
      </c>
      <c r="L2578" s="50">
        <v>0</v>
      </c>
      <c r="M2578" s="49">
        <v>25.225225225225227</v>
      </c>
      <c r="N2578" s="51">
        <f t="shared" si="187"/>
        <v>2.3435023760184719</v>
      </c>
    </row>
    <row r="2579" spans="1:14" x14ac:dyDescent="0.2">
      <c r="A2579" s="3" t="s">
        <v>16</v>
      </c>
      <c r="B2579" s="3" t="s">
        <v>23</v>
      </c>
      <c r="C2579" s="74" t="str">
        <f ca="1">TRIM(Table1[[#This Row],[Location]])</f>
        <v>Jalan Klang Lama</v>
      </c>
      <c r="D2579" s="3" t="s">
        <v>533</v>
      </c>
      <c r="E2579" s="21" t="s">
        <v>4</v>
      </c>
      <c r="F2579" s="8" t="s">
        <v>47</v>
      </c>
      <c r="I2579" s="45">
        <v>134</v>
      </c>
      <c r="J2579" s="106">
        <f t="shared" si="188"/>
        <v>1442.36394</v>
      </c>
      <c r="K2579" s="49">
        <v>74.626865671641795</v>
      </c>
      <c r="L2579" s="50">
        <v>97.014925373134332</v>
      </c>
      <c r="M2579" s="49">
        <f>AVERAGE(K2579,L2579)</f>
        <v>85.820895522388071</v>
      </c>
      <c r="N2579" s="51">
        <f t="shared" si="187"/>
        <v>7.9730298054039963</v>
      </c>
    </row>
    <row r="2580" spans="1:14" x14ac:dyDescent="0.2">
      <c r="A2580" s="3" t="s">
        <v>16</v>
      </c>
      <c r="B2580" s="3" t="s">
        <v>23</v>
      </c>
      <c r="C2580" s="74" t="str">
        <f ca="1">TRIM(Table1[[#This Row],[Location]])</f>
        <v>Kuchai Business Park</v>
      </c>
      <c r="D2580" s="3" t="s">
        <v>533</v>
      </c>
      <c r="E2580" s="21" t="s">
        <v>4</v>
      </c>
      <c r="F2580" s="8" t="s">
        <v>47</v>
      </c>
      <c r="I2580" s="45">
        <v>153</v>
      </c>
      <c r="J2580" s="106">
        <f t="shared" si="188"/>
        <v>1646.8782299999998</v>
      </c>
      <c r="K2580" s="49">
        <v>26.143790849673202</v>
      </c>
      <c r="L2580" s="50">
        <v>32.026143790849673</v>
      </c>
      <c r="M2580" s="49">
        <f>AVERAGE(K2580,L2580)</f>
        <v>29.084967320261438</v>
      </c>
      <c r="N2580" s="51">
        <f t="shared" si="187"/>
        <v>2.7020844972790008</v>
      </c>
    </row>
    <row r="2581" spans="1:14" x14ac:dyDescent="0.2">
      <c r="A2581" s="3" t="s">
        <v>16</v>
      </c>
      <c r="B2581" s="3" t="s">
        <v>23</v>
      </c>
      <c r="C2581" s="41" t="str">
        <f ca="1">TRIM(Table1[[#This Row],[Location]])</f>
        <v>Kuchai Entrepreneurs Park (Dynasty)</v>
      </c>
      <c r="D2581" s="3" t="s">
        <v>533</v>
      </c>
      <c r="E2581" s="21" t="s">
        <v>4</v>
      </c>
      <c r="F2581" s="8" t="s">
        <v>47</v>
      </c>
      <c r="I2581" s="45">
        <v>156</v>
      </c>
      <c r="J2581" s="106">
        <f t="shared" si="188"/>
        <v>1679.1699599999999</v>
      </c>
      <c r="K2581" s="49">
        <v>26.923076923076923</v>
      </c>
      <c r="L2581" s="50">
        <v>73.717948717948715</v>
      </c>
      <c r="M2581" s="50">
        <f>AVERAGE(K2581,L2581)</f>
        <v>50.320512820512818</v>
      </c>
      <c r="N2581" s="51">
        <f t="shared" si="187"/>
        <v>4.6749331395231115</v>
      </c>
    </row>
    <row r="2582" spans="1:14" x14ac:dyDescent="0.2">
      <c r="A2582" s="3" t="s">
        <v>16</v>
      </c>
      <c r="B2582" s="3" t="s">
        <v>23</v>
      </c>
      <c r="C2582" s="74" t="str">
        <f ca="1">TRIM(Table1[[#This Row],[Location]])</f>
        <v>Medan Niaga Tasik Damai</v>
      </c>
      <c r="D2582" s="3" t="s">
        <v>533</v>
      </c>
      <c r="E2582" s="21" t="s">
        <v>4</v>
      </c>
      <c r="F2582" s="8" t="s">
        <v>47</v>
      </c>
      <c r="I2582" s="45">
        <v>167</v>
      </c>
      <c r="J2582" s="106">
        <f t="shared" si="188"/>
        <v>1797.5729699999999</v>
      </c>
      <c r="K2582" s="50">
        <v>16.167664670658684</v>
      </c>
      <c r="L2582" s="50">
        <v>33.532934131736525</v>
      </c>
      <c r="M2582" s="49">
        <f>AVERAGE(K2582,L2582)</f>
        <v>24.850299401197603</v>
      </c>
      <c r="N2582" s="51">
        <f t="shared" si="187"/>
        <v>2.3086705934835519</v>
      </c>
    </row>
    <row r="2583" spans="1:14" x14ac:dyDescent="0.2">
      <c r="A2583" s="3" t="s">
        <v>16</v>
      </c>
      <c r="B2583" s="3" t="s">
        <v>23</v>
      </c>
      <c r="C2583" s="74" t="str">
        <f ca="1">TRIM(Table1[[#This Row],[Location]])</f>
        <v>OG Heights</v>
      </c>
      <c r="D2583" s="3" t="s">
        <v>533</v>
      </c>
      <c r="E2583" s="21" t="s">
        <v>4</v>
      </c>
      <c r="F2583" s="8" t="s">
        <v>47</v>
      </c>
      <c r="I2583" s="45">
        <v>93</v>
      </c>
      <c r="J2583" s="106">
        <f t="shared" si="188"/>
        <v>1001.0436299999999</v>
      </c>
      <c r="K2583" s="51">
        <v>0</v>
      </c>
      <c r="L2583" s="50">
        <v>0</v>
      </c>
      <c r="M2583" s="49">
        <v>1.7526881724300001</v>
      </c>
      <c r="N2583" s="51">
        <f t="shared" si="187"/>
        <v>0.16283021696875669</v>
      </c>
    </row>
    <row r="2584" spans="1:14" x14ac:dyDescent="0.2">
      <c r="A2584" s="3" t="s">
        <v>16</v>
      </c>
      <c r="B2584" s="3" t="s">
        <v>23</v>
      </c>
      <c r="C2584" s="41" t="str">
        <f ca="1">TRIM(Table1[[#This Row],[Location]])</f>
        <v>Parklane OUG</v>
      </c>
      <c r="D2584" s="3" t="s">
        <v>533</v>
      </c>
      <c r="E2584" s="21" t="s">
        <v>4</v>
      </c>
      <c r="F2584" s="8" t="s">
        <v>47</v>
      </c>
      <c r="I2584" s="45">
        <v>130</v>
      </c>
      <c r="J2584" s="106">
        <f t="shared" si="188"/>
        <v>1399.3082999999999</v>
      </c>
      <c r="K2584" s="49">
        <v>21.53846153846154</v>
      </c>
      <c r="L2584" s="50">
        <v>28.46153846153846</v>
      </c>
      <c r="M2584" s="50">
        <f>AVERAGE(K2584,L2584)</f>
        <v>25</v>
      </c>
      <c r="N2584" s="51">
        <f t="shared" si="187"/>
        <v>2.3225782476611636</v>
      </c>
    </row>
    <row r="2585" spans="1:14" x14ac:dyDescent="0.2">
      <c r="A2585" s="3" t="s">
        <v>16</v>
      </c>
      <c r="B2585" s="3" t="s">
        <v>23</v>
      </c>
      <c r="C2585" s="41" t="str">
        <f ca="1">TRIM(Table1[[#This Row],[Location]])</f>
        <v>Phoenix Business Park</v>
      </c>
      <c r="D2585" s="3" t="s">
        <v>533</v>
      </c>
      <c r="E2585" s="21" t="s">
        <v>4</v>
      </c>
      <c r="F2585" s="8" t="s">
        <v>47</v>
      </c>
      <c r="I2585" s="45">
        <v>140</v>
      </c>
      <c r="J2585" s="106">
        <f t="shared" si="188"/>
        <v>1506.9473999999998</v>
      </c>
      <c r="K2585" s="51">
        <v>0</v>
      </c>
      <c r="L2585" s="50">
        <v>0</v>
      </c>
      <c r="M2585" s="49">
        <v>14.285714285714286</v>
      </c>
      <c r="N2585" s="51">
        <f t="shared" si="187"/>
        <v>1.3271875700920936</v>
      </c>
    </row>
    <row r="2586" spans="1:14" x14ac:dyDescent="0.2">
      <c r="A2586" s="3" t="s">
        <v>16</v>
      </c>
      <c r="B2586" s="3" t="s">
        <v>23</v>
      </c>
      <c r="C2586" s="41" t="str">
        <f ca="1">TRIM(Table1[[#This Row],[Location]])</f>
        <v>Residensi Park Bukit Jalil</v>
      </c>
      <c r="D2586" s="3" t="s">
        <v>533</v>
      </c>
      <c r="E2586" s="21" t="s">
        <v>4</v>
      </c>
      <c r="F2586" s="8" t="s">
        <v>47</v>
      </c>
      <c r="I2586" s="45">
        <v>187</v>
      </c>
      <c r="J2586" s="106">
        <f t="shared" si="188"/>
        <v>2012.8511699999999</v>
      </c>
      <c r="K2586" s="51">
        <v>0</v>
      </c>
      <c r="L2586" s="50">
        <v>0</v>
      </c>
      <c r="M2586" s="49">
        <v>33.689839572192511</v>
      </c>
      <c r="N2586" s="51">
        <f t="shared" si="187"/>
        <v>3.1298915423027447</v>
      </c>
    </row>
    <row r="2587" spans="1:14" x14ac:dyDescent="0.2">
      <c r="A2587" s="3" t="s">
        <v>16</v>
      </c>
      <c r="B2587" s="3" t="s">
        <v>23</v>
      </c>
      <c r="C2587" s="41" t="str">
        <f ca="1">TRIM(Table1[[#This Row],[Location]])</f>
        <v>Salak South Garden</v>
      </c>
      <c r="D2587" s="3" t="s">
        <v>533</v>
      </c>
      <c r="E2587" s="21" t="s">
        <v>4</v>
      </c>
      <c r="F2587" s="8" t="s">
        <v>47</v>
      </c>
      <c r="I2587" s="45">
        <v>111</v>
      </c>
      <c r="J2587" s="106">
        <f t="shared" si="188"/>
        <v>1194.7940099999998</v>
      </c>
      <c r="K2587" s="51">
        <v>0</v>
      </c>
      <c r="L2587" s="50">
        <v>0</v>
      </c>
      <c r="M2587" s="49">
        <v>23.423423423423422</v>
      </c>
      <c r="N2587" s="51">
        <f t="shared" si="187"/>
        <v>2.1761093491600092</v>
      </c>
    </row>
    <row r="2588" spans="1:14" x14ac:dyDescent="0.2">
      <c r="A2588" s="3" t="s">
        <v>16</v>
      </c>
      <c r="B2588" s="3" t="s">
        <v>23</v>
      </c>
      <c r="C2588" s="41" t="str">
        <f ca="1">TRIM(Table1[[#This Row],[Location]])</f>
        <v>Taman Desa/ Bukit Desa</v>
      </c>
      <c r="D2588" s="3" t="s">
        <v>533</v>
      </c>
      <c r="E2588" s="21" t="s">
        <v>4</v>
      </c>
      <c r="F2588" s="8" t="s">
        <v>47</v>
      </c>
      <c r="I2588" s="45">
        <v>157</v>
      </c>
      <c r="J2588" s="106">
        <f t="shared" si="188"/>
        <v>1689.9338699999998</v>
      </c>
      <c r="K2588" s="49">
        <v>25.477707006369428</v>
      </c>
      <c r="L2588" s="50">
        <v>38.216560509554142</v>
      </c>
      <c r="M2588" s="50">
        <f t="shared" ref="M2588:M2594" si="190">AVERAGE(K2588,L2588)</f>
        <v>31.847133757961785</v>
      </c>
      <c r="N2588" s="51">
        <f t="shared" si="187"/>
        <v>2.9586984046639029</v>
      </c>
    </row>
    <row r="2589" spans="1:14" x14ac:dyDescent="0.2">
      <c r="A2589" s="3" t="s">
        <v>16</v>
      </c>
      <c r="B2589" s="3" t="s">
        <v>23</v>
      </c>
      <c r="C2589" s="41" t="str">
        <f ca="1">TRIM(Table1[[#This Row],[Location]])</f>
        <v>Taman Desa Petaling</v>
      </c>
      <c r="D2589" s="3" t="s">
        <v>533</v>
      </c>
      <c r="E2589" s="21" t="s">
        <v>4</v>
      </c>
      <c r="F2589" s="8" t="s">
        <v>47</v>
      </c>
      <c r="I2589" s="45">
        <v>150</v>
      </c>
      <c r="J2589" s="106">
        <f t="shared" si="188"/>
        <v>1614.5864999999999</v>
      </c>
      <c r="K2589" s="49">
        <v>18.666666666666668</v>
      </c>
      <c r="L2589" s="50">
        <v>20</v>
      </c>
      <c r="M2589" s="50">
        <f t="shared" si="190"/>
        <v>19.333333333333336</v>
      </c>
      <c r="N2589" s="51">
        <f t="shared" si="187"/>
        <v>1.7961271781913002</v>
      </c>
    </row>
    <row r="2590" spans="1:14" x14ac:dyDescent="0.2">
      <c r="A2590" s="3" t="s">
        <v>16</v>
      </c>
      <c r="B2590" s="3" t="s">
        <v>23</v>
      </c>
      <c r="C2590" s="41" t="str">
        <f ca="1">TRIM(Table1[[#This Row],[Location]])</f>
        <v>Taman Alam Damai (Damai Niaga)</v>
      </c>
      <c r="D2590" s="3" t="s">
        <v>533</v>
      </c>
      <c r="E2590" s="21" t="s">
        <v>4</v>
      </c>
      <c r="F2590" s="8" t="s">
        <v>47</v>
      </c>
      <c r="I2590" s="45">
        <v>151</v>
      </c>
      <c r="J2590" s="106">
        <f t="shared" si="188"/>
        <v>1625.3504099999998</v>
      </c>
      <c r="K2590" s="49">
        <v>23.178807947019866</v>
      </c>
      <c r="L2590" s="50">
        <v>36.423841059602651</v>
      </c>
      <c r="M2590" s="50">
        <f t="shared" si="190"/>
        <v>29.801324503311257</v>
      </c>
      <c r="N2590" s="51">
        <f t="shared" si="187"/>
        <v>2.7686363217152943</v>
      </c>
    </row>
    <row r="2591" spans="1:14" x14ac:dyDescent="0.2">
      <c r="A2591" s="3" t="s">
        <v>16</v>
      </c>
      <c r="B2591" s="3" t="s">
        <v>23</v>
      </c>
      <c r="C2591" s="41" t="str">
        <f ca="1">TRIM(Table1[[#This Row],[Location]])</f>
        <v>Verve Suites KL South</v>
      </c>
      <c r="D2591" s="3" t="s">
        <v>533</v>
      </c>
      <c r="E2591" s="21" t="s">
        <v>4</v>
      </c>
      <c r="F2591" s="8" t="s">
        <v>47</v>
      </c>
      <c r="I2591" s="45">
        <v>244</v>
      </c>
      <c r="J2591" s="106">
        <f t="shared" si="188"/>
        <v>2626.3940399999997</v>
      </c>
      <c r="K2591" s="49">
        <v>27.131147540983605</v>
      </c>
      <c r="L2591" s="50">
        <v>28.278688524590162</v>
      </c>
      <c r="M2591" s="50">
        <f t="shared" si="190"/>
        <v>27.704918032786885</v>
      </c>
      <c r="N2591" s="51">
        <f t="shared" si="187"/>
        <v>2.5738735990474537</v>
      </c>
    </row>
    <row r="2592" spans="1:14" x14ac:dyDescent="0.2">
      <c r="A2592" s="3" t="s">
        <v>16</v>
      </c>
      <c r="B2592" s="3" t="s">
        <v>24</v>
      </c>
      <c r="C2592" s="74" t="str">
        <f ca="1">TRIM(Table1[[#This Row],[Location]])</f>
        <v>Bandar Baru Wangsa Maju</v>
      </c>
      <c r="D2592" s="3" t="s">
        <v>533</v>
      </c>
      <c r="E2592" s="21" t="s">
        <v>4</v>
      </c>
      <c r="F2592" s="8" t="s">
        <v>47</v>
      </c>
      <c r="I2592" s="45">
        <v>144</v>
      </c>
      <c r="J2592" s="106">
        <f t="shared" si="188"/>
        <v>1550.0030399999998</v>
      </c>
      <c r="K2592" s="51">
        <v>44.305555555555557</v>
      </c>
      <c r="L2592" s="51">
        <v>55.555555555555557</v>
      </c>
      <c r="M2592" s="49">
        <f t="shared" si="190"/>
        <v>49.930555555555557</v>
      </c>
      <c r="N2592" s="51">
        <f t="shared" si="187"/>
        <v>4.6387048890788245</v>
      </c>
    </row>
    <row r="2593" spans="1:14" x14ac:dyDescent="0.2">
      <c r="A2593" s="3" t="s">
        <v>16</v>
      </c>
      <c r="B2593" s="3" t="s">
        <v>24</v>
      </c>
      <c r="C2593" s="74" t="str">
        <f ca="1">TRIM(Table1[[#This Row],[Location]])</f>
        <v>Bandar Baru Wangsa Maju (KLSC)</v>
      </c>
      <c r="D2593" s="3" t="s">
        <v>533</v>
      </c>
      <c r="E2593" s="21" t="s">
        <v>4</v>
      </c>
      <c r="F2593" s="8" t="s">
        <v>47</v>
      </c>
      <c r="I2593" s="45">
        <v>172</v>
      </c>
      <c r="J2593" s="106">
        <f t="shared" si="188"/>
        <v>1851.3925199999999</v>
      </c>
      <c r="K2593" s="51">
        <v>26.162790697674417</v>
      </c>
      <c r="L2593" s="51">
        <v>43.604651162790695</v>
      </c>
      <c r="M2593" s="49">
        <f t="shared" si="190"/>
        <v>34.883720930232556</v>
      </c>
      <c r="N2593" s="51">
        <f t="shared" si="187"/>
        <v>3.2408068572016235</v>
      </c>
    </row>
    <row r="2594" spans="1:14" x14ac:dyDescent="0.2">
      <c r="A2594" s="3" t="s">
        <v>16</v>
      </c>
      <c r="B2594" s="3" t="s">
        <v>24</v>
      </c>
      <c r="C2594" s="74" t="str">
        <f ca="1">TRIM(Table1[[#This Row],[Location]])</f>
        <v>Diamond Square, Jalan Gombak</v>
      </c>
      <c r="D2594" s="3" t="s">
        <v>533</v>
      </c>
      <c r="E2594" s="21" t="s">
        <v>4</v>
      </c>
      <c r="F2594" s="8" t="s">
        <v>47</v>
      </c>
      <c r="I2594" s="45">
        <v>130</v>
      </c>
      <c r="J2594" s="106">
        <f t="shared" si="188"/>
        <v>1399.3082999999999</v>
      </c>
      <c r="K2594" s="51">
        <v>26.923076923076923</v>
      </c>
      <c r="L2594" s="51">
        <v>40</v>
      </c>
      <c r="M2594" s="50">
        <f t="shared" si="190"/>
        <v>33.46153846153846</v>
      </c>
      <c r="N2594" s="51">
        <f t="shared" si="187"/>
        <v>3.1086816545618654</v>
      </c>
    </row>
    <row r="2595" spans="1:14" x14ac:dyDescent="0.2">
      <c r="A2595" s="3" t="s">
        <v>16</v>
      </c>
      <c r="B2595" s="3" t="s">
        <v>24</v>
      </c>
      <c r="C2595" s="74" t="str">
        <f ca="1">TRIM(Table1[[#This Row],[Location]])</f>
        <v>Jalan Genting Kelang</v>
      </c>
      <c r="D2595" s="3" t="s">
        <v>533</v>
      </c>
      <c r="E2595" s="21" t="s">
        <v>4</v>
      </c>
      <c r="F2595" s="8" t="s">
        <v>47</v>
      </c>
      <c r="I2595" s="45">
        <v>158</v>
      </c>
      <c r="J2595" s="106">
        <f t="shared" si="188"/>
        <v>1700.69778</v>
      </c>
      <c r="K2595" s="51">
        <v>0</v>
      </c>
      <c r="L2595" s="51">
        <v>0</v>
      </c>
      <c r="M2595" s="51">
        <v>83.544337974683998</v>
      </c>
      <c r="N2595" s="51">
        <f t="shared" si="187"/>
        <v>7.7615304838101435</v>
      </c>
    </row>
    <row r="2596" spans="1:14" x14ac:dyDescent="0.2">
      <c r="A2596" s="3" t="s">
        <v>16</v>
      </c>
      <c r="B2596" s="3" t="s">
        <v>24</v>
      </c>
      <c r="C2596" s="74" t="str">
        <f ca="1">TRIM(Table1[[#This Row],[Location]])</f>
        <v>Metro Genting Klang</v>
      </c>
      <c r="D2596" s="3" t="s">
        <v>533</v>
      </c>
      <c r="E2596" s="21" t="s">
        <v>4</v>
      </c>
      <c r="F2596" s="8" t="s">
        <v>47</v>
      </c>
      <c r="I2596" s="45">
        <v>115</v>
      </c>
      <c r="J2596" s="106">
        <f t="shared" si="188"/>
        <v>1237.8496499999999</v>
      </c>
      <c r="K2596" s="51">
        <v>51.304347826086953</v>
      </c>
      <c r="L2596" s="51">
        <v>52.173913043478258</v>
      </c>
      <c r="M2596" s="50">
        <f>AVERAGE(K2596,L2596)</f>
        <v>51.739130434782609</v>
      </c>
      <c r="N2596" s="51">
        <f t="shared" si="187"/>
        <v>4.8067271560291909</v>
      </c>
    </row>
    <row r="2597" spans="1:14" x14ac:dyDescent="0.2">
      <c r="A2597" s="3" t="s">
        <v>16</v>
      </c>
      <c r="B2597" s="3" t="s">
        <v>24</v>
      </c>
      <c r="C2597" s="74" t="str">
        <f ca="1">TRIM(Table1[[#This Row],[Location]])</f>
        <v>Platinum Walk</v>
      </c>
      <c r="D2597" s="3" t="s">
        <v>533</v>
      </c>
      <c r="E2597" s="21" t="s">
        <v>4</v>
      </c>
      <c r="F2597" s="8" t="s">
        <v>47</v>
      </c>
      <c r="I2597" s="45">
        <v>148</v>
      </c>
      <c r="J2597" s="106">
        <f t="shared" si="188"/>
        <v>1593.0586799999999</v>
      </c>
      <c r="K2597" s="51">
        <v>44.594594594594597</v>
      </c>
      <c r="L2597" s="51">
        <v>60.810810810810814</v>
      </c>
      <c r="M2597" s="50">
        <f>AVERAGE(K2597,L2597)</f>
        <v>52.702702702702709</v>
      </c>
      <c r="N2597" s="51">
        <f t="shared" si="187"/>
        <v>4.8962460356100213</v>
      </c>
    </row>
    <row r="2598" spans="1:14" x14ac:dyDescent="0.2">
      <c r="A2598" s="3" t="s">
        <v>16</v>
      </c>
      <c r="B2598" s="3" t="s">
        <v>24</v>
      </c>
      <c r="C2598" s="74" t="str">
        <f ca="1">TRIM(Table1[[#This Row],[Location]])</f>
        <v>Plaza Crystalville @ Setapak</v>
      </c>
      <c r="D2598" s="3" t="s">
        <v>533</v>
      </c>
      <c r="E2598" s="21" t="s">
        <v>4</v>
      </c>
      <c r="F2598" s="8" t="s">
        <v>47</v>
      </c>
      <c r="I2598" s="45">
        <v>121</v>
      </c>
      <c r="J2598" s="106">
        <f t="shared" si="188"/>
        <v>1302.4331099999999</v>
      </c>
      <c r="K2598" s="50">
        <v>0</v>
      </c>
      <c r="L2598" s="51">
        <v>0</v>
      </c>
      <c r="M2598" s="51">
        <v>35.537198264460002</v>
      </c>
      <c r="N2598" s="51">
        <f t="shared" si="187"/>
        <v>3.3015169468742744</v>
      </c>
    </row>
    <row r="2599" spans="1:14" x14ac:dyDescent="0.2">
      <c r="A2599" s="3" t="s">
        <v>16</v>
      </c>
      <c r="B2599" s="3" t="s">
        <v>24</v>
      </c>
      <c r="C2599" s="74" t="str">
        <f ca="1">TRIM(Table1[[#This Row],[Location]])</f>
        <v>Plaza Wangsa Maju</v>
      </c>
      <c r="D2599" s="3" t="s">
        <v>533</v>
      </c>
      <c r="E2599" s="21" t="s">
        <v>4</v>
      </c>
      <c r="F2599" s="8" t="s">
        <v>47</v>
      </c>
      <c r="I2599" s="45">
        <v>155</v>
      </c>
      <c r="J2599" s="106">
        <f t="shared" si="188"/>
        <v>1668.4060499999998</v>
      </c>
      <c r="K2599" s="51">
        <v>48.387096774193552</v>
      </c>
      <c r="L2599" s="51">
        <v>58.064516129032256</v>
      </c>
      <c r="M2599" s="50">
        <f>AVERAGE(K2599,L2599)</f>
        <v>53.225806451612904</v>
      </c>
      <c r="N2599" s="51">
        <f t="shared" si="187"/>
        <v>4.9448440111495744</v>
      </c>
    </row>
    <row r="2600" spans="1:14" x14ac:dyDescent="0.2">
      <c r="A2600" s="3" t="s">
        <v>16</v>
      </c>
      <c r="B2600" s="3" t="s">
        <v>24</v>
      </c>
      <c r="C2600" s="74" t="str">
        <f ca="1">TRIM(Table1[[#This Row],[Location]])</f>
        <v>Pusat Komersial Sinar Sentul</v>
      </c>
      <c r="D2600" s="3" t="s">
        <v>533</v>
      </c>
      <c r="E2600" s="21" t="s">
        <v>4</v>
      </c>
      <c r="F2600" s="8" t="s">
        <v>47</v>
      </c>
      <c r="I2600" s="45">
        <v>148</v>
      </c>
      <c r="J2600" s="106">
        <f t="shared" si="188"/>
        <v>1593.0586799999999</v>
      </c>
      <c r="K2600" s="51">
        <v>33.783783783783782</v>
      </c>
      <c r="L2600" s="51">
        <v>54.054054054054056</v>
      </c>
      <c r="M2600" s="50">
        <f>AVERAGE(K2600,L2600)</f>
        <v>43.918918918918919</v>
      </c>
      <c r="N2600" s="51">
        <f t="shared" si="187"/>
        <v>4.0802050296750174</v>
      </c>
    </row>
    <row r="2601" spans="1:14" x14ac:dyDescent="0.2">
      <c r="A2601" s="3" t="s">
        <v>16</v>
      </c>
      <c r="B2601" s="3" t="s">
        <v>24</v>
      </c>
      <c r="C2601" s="74" t="str">
        <f ca="1">TRIM(Table1[[#This Row],[Location]])</f>
        <v>Rampai Business Park</v>
      </c>
      <c r="D2601" s="3" t="s">
        <v>533</v>
      </c>
      <c r="E2601" s="21" t="s">
        <v>4</v>
      </c>
      <c r="F2601" s="8" t="s">
        <v>47</v>
      </c>
      <c r="I2601" s="45">
        <v>140</v>
      </c>
      <c r="J2601" s="106">
        <f t="shared" si="188"/>
        <v>1506.9473999999998</v>
      </c>
      <c r="K2601" s="50">
        <v>0</v>
      </c>
      <c r="L2601" s="51">
        <v>0</v>
      </c>
      <c r="M2601" s="51">
        <v>28.571428571428573</v>
      </c>
      <c r="N2601" s="51">
        <f t="shared" si="187"/>
        <v>2.6543751401841873</v>
      </c>
    </row>
    <row r="2602" spans="1:14" x14ac:dyDescent="0.2">
      <c r="A2602" s="3" t="s">
        <v>16</v>
      </c>
      <c r="B2602" s="3" t="s">
        <v>24</v>
      </c>
      <c r="C2602" s="41" t="str">
        <f ca="1">TRIM(Table1[[#This Row],[Location]])</f>
        <v>Seasons Garden</v>
      </c>
      <c r="D2602" s="3" t="s">
        <v>533</v>
      </c>
      <c r="E2602" s="21" t="s">
        <v>4</v>
      </c>
      <c r="F2602" s="8" t="s">
        <v>47</v>
      </c>
      <c r="I2602" s="45">
        <v>79</v>
      </c>
      <c r="J2602" s="106">
        <f t="shared" si="188"/>
        <v>850.34888999999998</v>
      </c>
      <c r="K2602" s="51">
        <v>37.974683544303801</v>
      </c>
      <c r="L2602" s="51">
        <v>44.303797468354432</v>
      </c>
      <c r="M2602" s="50">
        <f>AVERAGE(K2602,L2602)</f>
        <v>41.139240506329116</v>
      </c>
      <c r="N2602" s="51">
        <f t="shared" si="187"/>
        <v>3.8219642050120419</v>
      </c>
    </row>
    <row r="2603" spans="1:14" x14ac:dyDescent="0.2">
      <c r="A2603" s="3" t="s">
        <v>16</v>
      </c>
      <c r="B2603" s="3" t="s">
        <v>24</v>
      </c>
      <c r="C2603" s="41" t="str">
        <f ca="1">TRIM(Table1[[#This Row],[Location]])</f>
        <v>Setapak Garden</v>
      </c>
      <c r="D2603" s="3" t="s">
        <v>533</v>
      </c>
      <c r="E2603" s="21" t="s">
        <v>4</v>
      </c>
      <c r="F2603" s="8" t="s">
        <v>47</v>
      </c>
      <c r="I2603" s="45">
        <v>187</v>
      </c>
      <c r="J2603" s="106">
        <f t="shared" si="188"/>
        <v>2012.8511699999999</v>
      </c>
      <c r="K2603" s="51">
        <v>12.834224598930481</v>
      </c>
      <c r="L2603" s="51">
        <v>27.005347593582886</v>
      </c>
      <c r="M2603" s="50">
        <f>AVERAGE(K2603,L2603)</f>
        <v>19.919786096256683</v>
      </c>
      <c r="N2603" s="51">
        <f t="shared" si="187"/>
        <v>1.8506104754091623</v>
      </c>
    </row>
    <row r="2604" spans="1:14" x14ac:dyDescent="0.2">
      <c r="A2604" s="3" t="s">
        <v>16</v>
      </c>
      <c r="B2604" s="3" t="s">
        <v>24</v>
      </c>
      <c r="C2604" s="74" t="str">
        <f ca="1">TRIM(Table1[[#This Row],[Location]])</f>
        <v>Taman Danau Kota</v>
      </c>
      <c r="D2604" s="3" t="s">
        <v>533</v>
      </c>
      <c r="E2604" s="21" t="s">
        <v>4</v>
      </c>
      <c r="F2604" s="8" t="s">
        <v>47</v>
      </c>
      <c r="I2604" s="45">
        <v>139</v>
      </c>
      <c r="J2604" s="106">
        <f t="shared" si="188"/>
        <v>1496.1834899999999</v>
      </c>
      <c r="K2604" s="51">
        <v>23.741007194244606</v>
      </c>
      <c r="L2604" s="51">
        <v>39.568345323741006</v>
      </c>
      <c r="M2604" s="50">
        <f>AVERAGE(K2604,L2604)</f>
        <v>31.654676258992808</v>
      </c>
      <c r="N2604" s="51">
        <f t="shared" si="187"/>
        <v>2.9408185006357184</v>
      </c>
    </row>
    <row r="2605" spans="1:14" x14ac:dyDescent="0.2">
      <c r="A2605" s="3" t="s">
        <v>16</v>
      </c>
      <c r="B2605" s="3" t="s">
        <v>24</v>
      </c>
      <c r="C2605" s="74" t="str">
        <f ca="1">TRIM(Table1[[#This Row],[Location]])</f>
        <v>Taman Sri Rampai Town Centre</v>
      </c>
      <c r="D2605" s="3" t="s">
        <v>533</v>
      </c>
      <c r="E2605" s="21" t="s">
        <v>4</v>
      </c>
      <c r="F2605" s="8" t="s">
        <v>47</v>
      </c>
      <c r="I2605" s="45">
        <v>104</v>
      </c>
      <c r="J2605" s="106">
        <f t="shared" si="188"/>
        <v>1119.4466399999999</v>
      </c>
      <c r="K2605" s="51">
        <v>28.846153846153847</v>
      </c>
      <c r="L2605" s="51">
        <v>43.269230769230766</v>
      </c>
      <c r="M2605" s="50">
        <f>AVERAGE(K2605,L2605)</f>
        <v>36.057692307692307</v>
      </c>
      <c r="N2605" s="51">
        <f t="shared" si="187"/>
        <v>3.349872472588217</v>
      </c>
    </row>
    <row r="2606" spans="1:14" x14ac:dyDescent="0.2">
      <c r="A2606" s="3" t="s">
        <v>16</v>
      </c>
      <c r="B2606" s="3" t="s">
        <v>24</v>
      </c>
      <c r="C2606" s="41" t="str">
        <f ca="1">TRIM(Table1[[#This Row],[Location]])</f>
        <v>Taman Melati</v>
      </c>
      <c r="D2606" s="3" t="s">
        <v>533</v>
      </c>
      <c r="E2606" s="21" t="s">
        <v>4</v>
      </c>
      <c r="F2606" s="8" t="s">
        <v>47</v>
      </c>
      <c r="I2606" s="45">
        <v>187</v>
      </c>
      <c r="J2606" s="106">
        <f t="shared" si="188"/>
        <v>2012.8511699999999</v>
      </c>
      <c r="K2606" s="50">
        <v>0</v>
      </c>
      <c r="L2606" s="51">
        <v>0</v>
      </c>
      <c r="M2606" s="51">
        <v>26.737967914438503</v>
      </c>
      <c r="N2606" s="51">
        <f t="shared" si="187"/>
        <v>2.4840409065894802</v>
      </c>
    </row>
    <row r="2607" spans="1:14" x14ac:dyDescent="0.2">
      <c r="A2607" s="3" t="s">
        <v>16</v>
      </c>
      <c r="B2607" s="3" t="s">
        <v>24</v>
      </c>
      <c r="C2607" s="74" t="str">
        <f ca="1">TRIM(Table1[[#This Row],[Location]])</f>
        <v>Wangsa Melawati</v>
      </c>
      <c r="D2607" s="3" t="s">
        <v>533</v>
      </c>
      <c r="E2607" s="21" t="s">
        <v>4</v>
      </c>
      <c r="F2607" s="8" t="s">
        <v>47</v>
      </c>
      <c r="I2607" s="45">
        <v>153</v>
      </c>
      <c r="J2607" s="106">
        <f t="shared" si="188"/>
        <v>1646.8782299999998</v>
      </c>
      <c r="K2607" s="51">
        <v>22.875816993464053</v>
      </c>
      <c r="L2607" s="51">
        <v>29.411764705882351</v>
      </c>
      <c r="M2607" s="50">
        <f>AVERAGE(K2607,L2607)</f>
        <v>26.143790849673202</v>
      </c>
      <c r="N2607" s="51">
        <f t="shared" si="187"/>
        <v>2.4288399975541584</v>
      </c>
    </row>
    <row r="2608" spans="1:14" x14ac:dyDescent="0.2">
      <c r="A2608" s="3" t="s">
        <v>16</v>
      </c>
      <c r="B2608" s="3" t="s">
        <v>24</v>
      </c>
      <c r="C2608" s="74" t="str">
        <f ca="1">TRIM(Table1[[#This Row],[Location]])</f>
        <v>Wangsa Metroview</v>
      </c>
      <c r="D2608" s="3" t="s">
        <v>533</v>
      </c>
      <c r="E2608" s="21" t="s">
        <v>4</v>
      </c>
      <c r="F2608" s="8" t="s">
        <v>47</v>
      </c>
      <c r="I2608" s="45">
        <v>153</v>
      </c>
      <c r="J2608" s="106">
        <f t="shared" si="188"/>
        <v>1646.8782299999998</v>
      </c>
      <c r="K2608" s="51">
        <v>42.483660130718953</v>
      </c>
      <c r="L2608" s="51">
        <v>52.287581699346404</v>
      </c>
      <c r="M2608" s="50">
        <f>AVERAGE(K2608,L2608)</f>
        <v>47.385620915032675</v>
      </c>
      <c r="N2608" s="51">
        <f t="shared" si="187"/>
        <v>4.402272495566911</v>
      </c>
    </row>
    <row r="2609" spans="1:14" x14ac:dyDescent="0.2">
      <c r="A2609" s="3" t="s">
        <v>16</v>
      </c>
      <c r="B2609" s="20" t="s">
        <v>816</v>
      </c>
      <c r="C2609" s="74" t="str">
        <f ca="1">TRIM(Table1[[#This Row],[Location]])</f>
        <v>Changkat Bukit Bintang</v>
      </c>
      <c r="D2609" s="3" t="s">
        <v>20</v>
      </c>
      <c r="E2609" s="21" t="s">
        <v>4</v>
      </c>
      <c r="F2609" s="8" t="s">
        <v>47</v>
      </c>
      <c r="I2609" s="45">
        <v>149</v>
      </c>
      <c r="J2609" s="106">
        <f t="shared" si="188"/>
        <v>1603.82259</v>
      </c>
      <c r="K2609" s="51">
        <f>Q2609/I2609</f>
        <v>0</v>
      </c>
      <c r="L2609" s="50">
        <v>23.844058981683698</v>
      </c>
      <c r="M2609" s="49">
        <v>21.554337866099999</v>
      </c>
      <c r="N2609" s="51">
        <f t="shared" si="187"/>
        <v>2.0024654508217283</v>
      </c>
    </row>
    <row r="2610" spans="1:14" x14ac:dyDescent="0.2">
      <c r="A2610" s="3" t="s">
        <v>16</v>
      </c>
      <c r="B2610" s="20" t="s">
        <v>816</v>
      </c>
      <c r="C2610" s="74" t="str">
        <f ca="1">TRIM(Table1[[#This Row],[Location]])</f>
        <v>Jalan Raja Laut</v>
      </c>
      <c r="D2610" s="3" t="s">
        <v>20</v>
      </c>
      <c r="E2610" s="21" t="s">
        <v>4</v>
      </c>
      <c r="F2610" s="8" t="s">
        <v>47</v>
      </c>
      <c r="I2610" s="45">
        <v>157</v>
      </c>
      <c r="J2610" s="106">
        <f t="shared" si="188"/>
        <v>1689.9338699999998</v>
      </c>
      <c r="K2610" s="51">
        <f>Q2610/I2610</f>
        <v>0</v>
      </c>
      <c r="L2610" s="50">
        <v>23.5641841707276</v>
      </c>
      <c r="M2610" s="49">
        <v>21.261612111188999</v>
      </c>
      <c r="N2610" s="51">
        <f t="shared" si="187"/>
        <v>1.9752703119862689</v>
      </c>
    </row>
    <row r="2611" spans="1:14" x14ac:dyDescent="0.2">
      <c r="A2611" s="3" t="s">
        <v>16</v>
      </c>
      <c r="B2611" s="20" t="s">
        <v>816</v>
      </c>
      <c r="C2611" s="74" t="str">
        <f ca="1">TRIM(Table1[[#This Row],[Location]])</f>
        <v>Jalan Tuanku Abdul Rahman</v>
      </c>
      <c r="D2611" s="3" t="s">
        <v>20</v>
      </c>
      <c r="E2611" s="21" t="s">
        <v>4</v>
      </c>
      <c r="F2611" s="8" t="s">
        <v>47</v>
      </c>
      <c r="I2611" s="45">
        <v>180</v>
      </c>
      <c r="J2611" s="106">
        <f t="shared" si="188"/>
        <v>1937.5038</v>
      </c>
      <c r="K2611" s="51">
        <f>Q2611/I2611</f>
        <v>0</v>
      </c>
      <c r="L2611" s="50">
        <v>23.284309359771399</v>
      </c>
      <c r="M2611" s="50">
        <v>21.177911313717001</v>
      </c>
      <c r="N2611" s="51">
        <f t="shared" si="187"/>
        <v>1.9674942459254547</v>
      </c>
    </row>
    <row r="2612" spans="1:14" x14ac:dyDescent="0.2">
      <c r="A2612" s="3" t="s">
        <v>16</v>
      </c>
      <c r="B2612" s="20" t="s">
        <v>816</v>
      </c>
      <c r="C2612" s="41" t="str">
        <f ca="1">TRIM(Table1[[#This Row],[Location]])</f>
        <v>Bandar Damai Perdana</v>
      </c>
      <c r="D2612" s="3" t="s">
        <v>26</v>
      </c>
      <c r="E2612" s="21" t="s">
        <v>4</v>
      </c>
      <c r="F2612" s="8" t="s">
        <v>47</v>
      </c>
      <c r="I2612" s="45">
        <v>143</v>
      </c>
      <c r="J2612" s="106">
        <f t="shared" si="188"/>
        <v>1539.2391299999999</v>
      </c>
      <c r="K2612" s="51">
        <v>18.181818181818183</v>
      </c>
      <c r="L2612" s="50">
        <v>19.58041958041958</v>
      </c>
      <c r="M2612" s="50">
        <f>AVERAGE(K2612,L2612)</f>
        <v>18.88111888111888</v>
      </c>
      <c r="N2612" s="51">
        <f t="shared" si="187"/>
        <v>1.7541150401916481</v>
      </c>
    </row>
    <row r="2613" spans="1:14" x14ac:dyDescent="0.2">
      <c r="A2613" s="3" t="s">
        <v>16</v>
      </c>
      <c r="B2613" s="20" t="s">
        <v>816</v>
      </c>
      <c r="C2613" s="41" t="str">
        <f ca="1">TRIM(Table1[[#This Row],[Location]])</f>
        <v>D' Alamanda Pudu Impian IV</v>
      </c>
      <c r="D2613" s="3" t="s">
        <v>26</v>
      </c>
      <c r="E2613" s="21" t="s">
        <v>4</v>
      </c>
      <c r="F2613" s="8" t="s">
        <v>47</v>
      </c>
      <c r="I2613" s="45">
        <v>187</v>
      </c>
      <c r="J2613" s="106">
        <f t="shared" si="188"/>
        <v>2012.8511699999999</v>
      </c>
      <c r="K2613" s="51">
        <v>39.572192513368982</v>
      </c>
      <c r="L2613" s="50">
        <v>40.909090909090907</v>
      </c>
      <c r="M2613" s="50">
        <f>AVERAGE(K2613,L2613)</f>
        <v>40.240641711229941</v>
      </c>
      <c r="N2613" s="51">
        <f t="shared" si="187"/>
        <v>3.7384815644171669</v>
      </c>
    </row>
    <row r="2614" spans="1:14" x14ac:dyDescent="0.2">
      <c r="A2614" s="3" t="s">
        <v>16</v>
      </c>
      <c r="B2614" s="20" t="s">
        <v>816</v>
      </c>
      <c r="C2614" s="74" t="str">
        <f ca="1">TRIM(Table1[[#This Row],[Location]])</f>
        <v>Fraser Business Park</v>
      </c>
      <c r="D2614" s="3" t="s">
        <v>26</v>
      </c>
      <c r="E2614" s="21" t="s">
        <v>4</v>
      </c>
      <c r="F2614" s="8" t="s">
        <v>47</v>
      </c>
      <c r="I2614" s="45">
        <v>282</v>
      </c>
      <c r="J2614" s="106">
        <f t="shared" si="188"/>
        <v>3035.4226199999998</v>
      </c>
      <c r="K2614" s="51">
        <v>0</v>
      </c>
      <c r="L2614" s="50">
        <v>0</v>
      </c>
      <c r="M2614" s="51">
        <v>34.751773496454</v>
      </c>
      <c r="N2614" s="51">
        <f t="shared" si="187"/>
        <v>3.2285485276204722</v>
      </c>
    </row>
    <row r="2615" spans="1:14" x14ac:dyDescent="0.2">
      <c r="A2615" s="3" t="s">
        <v>16</v>
      </c>
      <c r="B2615" s="20" t="s">
        <v>816</v>
      </c>
      <c r="C2615" s="74" t="str">
        <f ca="1">TRIM(Table1[[#This Row],[Location]])</f>
        <v>Jalan Ipoh</v>
      </c>
      <c r="D2615" s="3" t="s">
        <v>26</v>
      </c>
      <c r="E2615" s="21" t="s">
        <v>4</v>
      </c>
      <c r="F2615" s="8" t="s">
        <v>47</v>
      </c>
      <c r="I2615" s="45">
        <v>155</v>
      </c>
      <c r="J2615" s="106">
        <f t="shared" si="188"/>
        <v>1668.4060499999998</v>
      </c>
      <c r="K2615" s="51">
        <v>62.58064516129032</v>
      </c>
      <c r="L2615" s="50">
        <v>75.483870967741936</v>
      </c>
      <c r="M2615" s="49">
        <f>AVERAGE(K2615,L2615)</f>
        <v>69.032258064516128</v>
      </c>
      <c r="N2615" s="51">
        <f t="shared" si="187"/>
        <v>6.4133128387030842</v>
      </c>
    </row>
    <row r="2616" spans="1:14" x14ac:dyDescent="0.2">
      <c r="A2616" s="3" t="s">
        <v>16</v>
      </c>
      <c r="B2616" s="20" t="s">
        <v>816</v>
      </c>
      <c r="C2616" s="74" t="str">
        <f ca="1">TRIM(Table1[[#This Row],[Location]])</f>
        <v>Jalan Padang Belia, Brickfields</v>
      </c>
      <c r="D2616" s="3" t="s">
        <v>26</v>
      </c>
      <c r="E2616" s="21" t="s">
        <v>4</v>
      </c>
      <c r="F2616" s="8" t="s">
        <v>47</v>
      </c>
      <c r="I2616" s="45">
        <v>123</v>
      </c>
      <c r="J2616" s="106">
        <f t="shared" si="188"/>
        <v>1323.96093</v>
      </c>
      <c r="K2616" s="51">
        <v>31.300813008130081</v>
      </c>
      <c r="L2616" s="50">
        <v>46.341463414634148</v>
      </c>
      <c r="M2616" s="50">
        <f>AVERAGE(K2616,L2616)</f>
        <v>38.821138211382113</v>
      </c>
      <c r="N2616" s="51">
        <f t="shared" si="187"/>
        <v>3.6066052463681486</v>
      </c>
    </row>
    <row r="2617" spans="1:14" x14ac:dyDescent="0.2">
      <c r="A2617" s="3" t="s">
        <v>16</v>
      </c>
      <c r="B2617" s="20" t="s">
        <v>816</v>
      </c>
      <c r="C2617" s="74" t="str">
        <f ca="1">TRIM(Table1[[#This Row],[Location]])</f>
        <v>Jalan Pudu</v>
      </c>
      <c r="D2617" s="3" t="s">
        <v>26</v>
      </c>
      <c r="E2617" s="21" t="s">
        <v>4</v>
      </c>
      <c r="F2617" s="8" t="s">
        <v>47</v>
      </c>
      <c r="I2617" s="45">
        <v>222</v>
      </c>
      <c r="J2617" s="106">
        <f t="shared" si="188"/>
        <v>2389.5880199999997</v>
      </c>
      <c r="K2617" s="51">
        <v>72.072072072072075</v>
      </c>
      <c r="L2617" s="50">
        <v>81.081081081081081</v>
      </c>
      <c r="M2617" s="50">
        <f>AVERAGE(K2617,L2617)</f>
        <v>76.576576576576571</v>
      </c>
      <c r="N2617" s="51">
        <f t="shared" si="187"/>
        <v>7.1142036414846457</v>
      </c>
    </row>
    <row r="2618" spans="1:14" x14ac:dyDescent="0.2">
      <c r="A2618" s="3" t="s">
        <v>16</v>
      </c>
      <c r="B2618" s="20" t="s">
        <v>816</v>
      </c>
      <c r="C2618" s="74" t="str">
        <f ca="1">TRIM(Table1[[#This Row],[Location]])</f>
        <v>Jalan Sayor</v>
      </c>
      <c r="D2618" s="3" t="s">
        <v>26</v>
      </c>
      <c r="E2618" s="21" t="s">
        <v>4</v>
      </c>
      <c r="F2618" s="8" t="s">
        <v>47</v>
      </c>
      <c r="I2618" s="45">
        <v>115</v>
      </c>
      <c r="J2618" s="106">
        <f t="shared" si="188"/>
        <v>1237.8496499999999</v>
      </c>
      <c r="K2618" s="51">
        <v>0</v>
      </c>
      <c r="L2618" s="50">
        <v>0</v>
      </c>
      <c r="M2618" s="51">
        <v>39.134347826869998</v>
      </c>
      <c r="N2618" s="51">
        <f t="shared" si="187"/>
        <v>3.6357033999637678</v>
      </c>
    </row>
    <row r="2619" spans="1:14" x14ac:dyDescent="0.2">
      <c r="A2619" s="3" t="s">
        <v>16</v>
      </c>
      <c r="B2619" s="20" t="s">
        <v>816</v>
      </c>
      <c r="C2619" s="41" t="str">
        <f ca="1">TRIM(Table1[[#This Row],[Location]])</f>
        <v>Jalan Sultan Ismail</v>
      </c>
      <c r="D2619" s="3" t="s">
        <v>26</v>
      </c>
      <c r="E2619" s="21" t="s">
        <v>4</v>
      </c>
      <c r="F2619" s="8" t="s">
        <v>47</v>
      </c>
      <c r="I2619" s="45">
        <v>43</v>
      </c>
      <c r="J2619" s="106">
        <f t="shared" si="188"/>
        <v>462.84812999999997</v>
      </c>
      <c r="K2619" s="51">
        <v>232.55813953488371</v>
      </c>
      <c r="L2619" s="50">
        <v>234.88372093023256</v>
      </c>
      <c r="M2619" s="50">
        <f>AVERAGE(K2619,L2619)</f>
        <v>233.72093023255815</v>
      </c>
      <c r="N2619" s="51">
        <f t="shared" si="187"/>
        <v>21.71340594325088</v>
      </c>
    </row>
    <row r="2620" spans="1:14" x14ac:dyDescent="0.2">
      <c r="A2620" s="3" t="s">
        <v>16</v>
      </c>
      <c r="B2620" s="20" t="s">
        <v>816</v>
      </c>
      <c r="C2620" s="41" t="str">
        <f ca="1">TRIM(Table1[[#This Row],[Location]])</f>
        <v>KL Trillion</v>
      </c>
      <c r="D2620" s="3" t="s">
        <v>26</v>
      </c>
      <c r="E2620" s="21" t="s">
        <v>4</v>
      </c>
      <c r="F2620" s="8" t="s">
        <v>47</v>
      </c>
      <c r="I2620" s="45">
        <v>192</v>
      </c>
      <c r="J2620" s="106">
        <f t="shared" si="188"/>
        <v>2066.6707200000001</v>
      </c>
      <c r="K2620" s="51">
        <v>57.291666666666664</v>
      </c>
      <c r="L2620" s="50">
        <v>62.5</v>
      </c>
      <c r="M2620" s="50">
        <f>AVERAGE(K2620,L2620)</f>
        <v>59.895833333333329</v>
      </c>
      <c r="N2620" s="51">
        <f t="shared" si="187"/>
        <v>5.5645103850215376</v>
      </c>
    </row>
    <row r="2621" spans="1:14" x14ac:dyDescent="0.2">
      <c r="A2621" s="3" t="s">
        <v>16</v>
      </c>
      <c r="B2621" s="20" t="s">
        <v>816</v>
      </c>
      <c r="C2621" s="41" t="str">
        <f ca="1">TRIM(Table1[[#This Row],[Location]])</f>
        <v>Leboh Ampang</v>
      </c>
      <c r="D2621" s="3" t="s">
        <v>26</v>
      </c>
      <c r="E2621" s="21" t="s">
        <v>4</v>
      </c>
      <c r="F2621" s="8" t="s">
        <v>47</v>
      </c>
      <c r="I2621" s="45">
        <v>37</v>
      </c>
      <c r="J2621" s="106">
        <f t="shared" si="188"/>
        <v>398.26466999999997</v>
      </c>
      <c r="K2621" s="51">
        <v>0</v>
      </c>
      <c r="L2621" s="50">
        <v>0</v>
      </c>
      <c r="M2621" s="51">
        <v>148.64864864864865</v>
      </c>
      <c r="N2621" s="51">
        <f t="shared" si="187"/>
        <v>13.809924715823136</v>
      </c>
    </row>
    <row r="2622" spans="1:14" x14ac:dyDescent="0.2">
      <c r="A2622" s="3" t="s">
        <v>16</v>
      </c>
      <c r="B2622" s="20" t="s">
        <v>816</v>
      </c>
      <c r="C2622" s="74" t="str">
        <f ca="1">TRIM(Table1[[#This Row],[Location]])</f>
        <v>Lorong Haji Taib</v>
      </c>
      <c r="D2622" s="3" t="s">
        <v>26</v>
      </c>
      <c r="E2622" s="21" t="s">
        <v>4</v>
      </c>
      <c r="F2622" s="8" t="s">
        <v>47</v>
      </c>
      <c r="I2622" s="45">
        <v>120</v>
      </c>
      <c r="J2622" s="106">
        <f t="shared" si="188"/>
        <v>1291.6691999999998</v>
      </c>
      <c r="K2622" s="51">
        <v>58.333333333333336</v>
      </c>
      <c r="L2622" s="50">
        <v>66.666666666666671</v>
      </c>
      <c r="M2622" s="50">
        <f>AVERAGE(K2622,L2622)</f>
        <v>62.5</v>
      </c>
      <c r="N2622" s="51">
        <f t="shared" ref="N2622:N2685" si="191">M2622/10.7639</f>
        <v>5.8064456191529095</v>
      </c>
    </row>
    <row r="2623" spans="1:14" x14ac:dyDescent="0.2">
      <c r="A2623" s="3" t="s">
        <v>16</v>
      </c>
      <c r="B2623" s="20" t="s">
        <v>816</v>
      </c>
      <c r="C2623" s="41" t="str">
        <f ca="1">TRIM(Table1[[#This Row],[Location]])</f>
        <v>Queens Avenue</v>
      </c>
      <c r="D2623" s="3" t="s">
        <v>26</v>
      </c>
      <c r="E2623" s="21" t="s">
        <v>4</v>
      </c>
      <c r="F2623" s="8" t="s">
        <v>47</v>
      </c>
      <c r="I2623" s="45">
        <v>139</v>
      </c>
      <c r="J2623" s="106">
        <f t="shared" ref="J2623:J2686" si="192">I2623*10.76391</f>
        <v>1496.1834899999999</v>
      </c>
      <c r="K2623" s="51">
        <v>48.920863309352519</v>
      </c>
      <c r="L2623" s="50">
        <v>50.359712230215827</v>
      </c>
      <c r="M2623" s="50">
        <f>AVERAGE(K2623,L2623)</f>
        <v>49.640287769784173</v>
      </c>
      <c r="N2623" s="51">
        <f t="shared" si="191"/>
        <v>4.6117381032696487</v>
      </c>
    </row>
    <row r="2624" spans="1:14" x14ac:dyDescent="0.2">
      <c r="A2624" s="3" t="s">
        <v>16</v>
      </c>
      <c r="B2624" s="20" t="s">
        <v>816</v>
      </c>
      <c r="C2624" s="41" t="str">
        <f ca="1">TRIM(Table1[[#This Row],[Location]])</f>
        <v>RiverCity</v>
      </c>
      <c r="D2624" s="3" t="s">
        <v>26</v>
      </c>
      <c r="E2624" s="21" t="s">
        <v>4</v>
      </c>
      <c r="F2624" s="8" t="s">
        <v>47</v>
      </c>
      <c r="I2624" s="45">
        <v>104</v>
      </c>
      <c r="J2624" s="106">
        <f t="shared" si="192"/>
        <v>1119.4466399999999</v>
      </c>
      <c r="K2624" s="51">
        <v>0</v>
      </c>
      <c r="L2624" s="50">
        <v>0</v>
      </c>
      <c r="M2624" s="51">
        <v>7</v>
      </c>
      <c r="N2624" s="51">
        <f t="shared" si="191"/>
        <v>0.6503219093451259</v>
      </c>
    </row>
    <row r="2625" spans="1:14" x14ac:dyDescent="0.2">
      <c r="A2625" s="3" t="s">
        <v>16</v>
      </c>
      <c r="B2625" s="3" t="s">
        <v>297</v>
      </c>
      <c r="C2625" s="41" t="str">
        <f ca="1">TRIM(Table1[[#This Row],[Location]])</f>
        <v>Bangunan Syed Kechik, Jalan Kapas</v>
      </c>
      <c r="D2625" s="37" t="s">
        <v>818</v>
      </c>
      <c r="E2625" s="25" t="s">
        <v>46</v>
      </c>
      <c r="F2625" s="36" t="s">
        <v>298</v>
      </c>
      <c r="G2625" s="45">
        <v>159</v>
      </c>
      <c r="H2625" s="45">
        <v>528</v>
      </c>
      <c r="I2625" s="52">
        <f t="shared" ref="I2625:I2630" si="193">AVERAGE(G2625,H2625)</f>
        <v>343.5</v>
      </c>
      <c r="J2625" s="106">
        <f t="shared" si="192"/>
        <v>3697.4030849999999</v>
      </c>
      <c r="K2625" s="50">
        <v>34.44</v>
      </c>
      <c r="L2625" s="50">
        <v>43.06</v>
      </c>
      <c r="M2625" s="50">
        <f>AVERAGE(K2625,L2625)</f>
        <v>38.75</v>
      </c>
      <c r="N2625" s="51">
        <f t="shared" si="191"/>
        <v>3.5999962838748041</v>
      </c>
    </row>
    <row r="2626" spans="1:14" x14ac:dyDescent="0.2">
      <c r="A2626" s="3" t="s">
        <v>16</v>
      </c>
      <c r="B2626" s="3" t="s">
        <v>297</v>
      </c>
      <c r="C2626" s="41" t="str">
        <f ca="1">TRIM(Table1[[#This Row],[Location]])</f>
        <v>Plaza Zurich (HP Towers) (Blok B)</v>
      </c>
      <c r="D2626" s="37" t="s">
        <v>818</v>
      </c>
      <c r="E2626" s="25" t="s">
        <v>46</v>
      </c>
      <c r="F2626" s="36" t="s">
        <v>299</v>
      </c>
      <c r="G2626" s="45">
        <v>53</v>
      </c>
      <c r="H2626" s="45">
        <v>1120</v>
      </c>
      <c r="I2626" s="52">
        <f t="shared" si="193"/>
        <v>586.5</v>
      </c>
      <c r="J2626" s="106">
        <f t="shared" si="192"/>
        <v>6313.0332149999995</v>
      </c>
      <c r="K2626" s="50">
        <v>35.520000000000003</v>
      </c>
      <c r="L2626" s="50">
        <v>51.67</v>
      </c>
      <c r="M2626" s="50">
        <f>AVERAGE(K2626,L2626)</f>
        <v>43.594999999999999</v>
      </c>
      <c r="N2626" s="51">
        <f t="shared" si="191"/>
        <v>4.0501119482715371</v>
      </c>
    </row>
    <row r="2627" spans="1:14" x14ac:dyDescent="0.2">
      <c r="A2627" s="3" t="s">
        <v>16</v>
      </c>
      <c r="B2627" s="3" t="s">
        <v>297</v>
      </c>
      <c r="C2627" s="41" t="str">
        <f ca="1">TRIM(Table1[[#This Row],[Location]])</f>
        <v>Menara Manulife</v>
      </c>
      <c r="D2627" s="37" t="s">
        <v>818</v>
      </c>
      <c r="E2627" s="25" t="s">
        <v>46</v>
      </c>
      <c r="F2627" s="36" t="s">
        <v>300</v>
      </c>
      <c r="G2627" s="45">
        <v>471</v>
      </c>
      <c r="H2627" s="45">
        <v>967</v>
      </c>
      <c r="I2627" s="52">
        <f t="shared" si="193"/>
        <v>719</v>
      </c>
      <c r="J2627" s="106">
        <f t="shared" si="192"/>
        <v>7739.2512899999992</v>
      </c>
      <c r="M2627" s="50">
        <v>48.44</v>
      </c>
      <c r="N2627" s="51">
        <f t="shared" si="191"/>
        <v>4.5002276126682705</v>
      </c>
    </row>
    <row r="2628" spans="1:14" x14ac:dyDescent="0.2">
      <c r="A2628" s="3" t="s">
        <v>16</v>
      </c>
      <c r="B2628" s="3" t="s">
        <v>297</v>
      </c>
      <c r="C2628" s="41" t="str">
        <f ca="1">TRIM(Table1[[#This Row],[Location]])</f>
        <v>Oval Damansara</v>
      </c>
      <c r="D2628" s="37" t="s">
        <v>818</v>
      </c>
      <c r="E2628" s="25" t="s">
        <v>46</v>
      </c>
      <c r="F2628" s="36" t="s">
        <v>301</v>
      </c>
      <c r="G2628" s="45">
        <v>23</v>
      </c>
      <c r="H2628" s="45">
        <v>351</v>
      </c>
      <c r="I2628" s="52">
        <f t="shared" si="193"/>
        <v>187</v>
      </c>
      <c r="J2628" s="106">
        <f t="shared" si="192"/>
        <v>2012.8511699999999</v>
      </c>
      <c r="K2628" s="50">
        <v>20.99</v>
      </c>
      <c r="L2628" s="50">
        <v>74.489999999999995</v>
      </c>
      <c r="M2628" s="50">
        <f>AVERAGE(K2628,L2628)</f>
        <v>47.739999999999995</v>
      </c>
      <c r="N2628" s="51">
        <f t="shared" si="191"/>
        <v>4.4351954217337575</v>
      </c>
    </row>
    <row r="2629" spans="1:14" x14ac:dyDescent="0.2">
      <c r="A2629" s="3" t="s">
        <v>16</v>
      </c>
      <c r="B2629" s="3" t="s">
        <v>297</v>
      </c>
      <c r="C2629" s="41" t="str">
        <f ca="1">TRIM(Table1[[#This Row],[Location]])</f>
        <v>Plaza Damansara (Block C)</v>
      </c>
      <c r="D2629" s="37" t="s">
        <v>818</v>
      </c>
      <c r="E2629" s="25" t="s">
        <v>46</v>
      </c>
      <c r="F2629" s="36" t="s">
        <v>302</v>
      </c>
      <c r="G2629" s="45">
        <v>72</v>
      </c>
      <c r="H2629" s="45">
        <v>683</v>
      </c>
      <c r="I2629" s="52">
        <f t="shared" si="193"/>
        <v>377.5</v>
      </c>
      <c r="J2629" s="106">
        <f t="shared" si="192"/>
        <v>4063.3760249999996</v>
      </c>
      <c r="K2629" s="50">
        <v>21.53</v>
      </c>
      <c r="L2629" s="50">
        <v>40.9</v>
      </c>
      <c r="M2629" s="50">
        <f>AVERAGE(K2629,L2629)</f>
        <v>31.215</v>
      </c>
      <c r="N2629" s="51">
        <f t="shared" si="191"/>
        <v>2.8999712000297291</v>
      </c>
    </row>
    <row r="2630" spans="1:14" x14ac:dyDescent="0.2">
      <c r="A2630" s="3" t="s">
        <v>16</v>
      </c>
      <c r="B2630" s="3" t="s">
        <v>297</v>
      </c>
      <c r="C2630" s="41" t="str">
        <f ca="1">TRIM(Table1[[#This Row],[Location]])</f>
        <v>The Horizon, Bangsar South (Tower 2A, Avenue 5)</v>
      </c>
      <c r="D2630" s="37" t="s">
        <v>818</v>
      </c>
      <c r="E2630" s="25" t="s">
        <v>46</v>
      </c>
      <c r="F2630" s="36" t="s">
        <v>211</v>
      </c>
      <c r="G2630" s="45">
        <v>784</v>
      </c>
      <c r="H2630" s="45">
        <v>800</v>
      </c>
      <c r="I2630" s="52">
        <f t="shared" si="193"/>
        <v>792</v>
      </c>
      <c r="J2630" s="106">
        <f t="shared" si="192"/>
        <v>8525.0167199999996</v>
      </c>
      <c r="K2630" s="50">
        <v>51.67</v>
      </c>
      <c r="L2630" s="50">
        <v>57.05</v>
      </c>
      <c r="M2630" s="50">
        <f>AVERAGE(K2630,L2630)</f>
        <v>54.36</v>
      </c>
      <c r="N2630" s="51">
        <f t="shared" si="191"/>
        <v>5.0502141417144344</v>
      </c>
    </row>
    <row r="2631" spans="1:14" x14ac:dyDescent="0.2">
      <c r="A2631" s="3" t="s">
        <v>16</v>
      </c>
      <c r="B2631" s="3" t="s">
        <v>297</v>
      </c>
      <c r="C2631" s="41" t="str">
        <f ca="1">TRIM(Table1[[#This Row],[Location]])</f>
        <v>The Horizon, Bangsar South (Tower 2A, Avenue 5)</v>
      </c>
      <c r="D2631" s="37" t="s">
        <v>818</v>
      </c>
      <c r="E2631" s="25" t="s">
        <v>46</v>
      </c>
      <c r="F2631" s="36" t="s">
        <v>303</v>
      </c>
      <c r="G2631" s="45"/>
      <c r="H2631" s="45"/>
      <c r="I2631" s="45">
        <v>864</v>
      </c>
      <c r="J2631" s="106">
        <f t="shared" si="192"/>
        <v>9300.0182399999994</v>
      </c>
      <c r="M2631" s="50">
        <v>57.5</v>
      </c>
      <c r="N2631" s="51">
        <f t="shared" si="191"/>
        <v>5.3419299696206766</v>
      </c>
    </row>
    <row r="2632" spans="1:14" x14ac:dyDescent="0.2">
      <c r="A2632" s="3" t="s">
        <v>16</v>
      </c>
      <c r="B2632" s="3" t="s">
        <v>297</v>
      </c>
      <c r="C2632" s="41" t="str">
        <f ca="1">TRIM(Table1[[#This Row],[Location]])</f>
        <v>The Horizon, Bangsar South (Tower 6, Avenue 5)</v>
      </c>
      <c r="D2632" s="37" t="s">
        <v>818</v>
      </c>
      <c r="E2632" s="25" t="s">
        <v>46</v>
      </c>
      <c r="F2632" s="36" t="s">
        <v>304</v>
      </c>
      <c r="G2632" s="45">
        <v>27</v>
      </c>
      <c r="H2632" s="45">
        <v>864</v>
      </c>
      <c r="I2632" s="52">
        <f t="shared" ref="I2632:I2657" si="194">AVERAGE(G2632,H2632)</f>
        <v>445.5</v>
      </c>
      <c r="J2632" s="106">
        <f t="shared" si="192"/>
        <v>4795.3219049999998</v>
      </c>
      <c r="K2632" s="50">
        <v>48.44</v>
      </c>
      <c r="L2632" s="50">
        <v>64.58</v>
      </c>
      <c r="M2632" s="50">
        <f t="shared" ref="M2632:M2655" si="195">AVERAGE(K2632,L2632)</f>
        <v>56.51</v>
      </c>
      <c r="N2632" s="51">
        <f t="shared" si="191"/>
        <v>5.2499558710132943</v>
      </c>
    </row>
    <row r="2633" spans="1:14" x14ac:dyDescent="0.2">
      <c r="A2633" s="3" t="s">
        <v>16</v>
      </c>
      <c r="B2633" s="3" t="s">
        <v>297</v>
      </c>
      <c r="C2633" s="41" t="str">
        <f ca="1">TRIM(Table1[[#This Row],[Location]])</f>
        <v>The Horizon, Bangsar South (Tower 8, Avenue 5)</v>
      </c>
      <c r="D2633" s="37" t="s">
        <v>818</v>
      </c>
      <c r="E2633" s="25" t="s">
        <v>46</v>
      </c>
      <c r="F2633" s="36" t="s">
        <v>305</v>
      </c>
      <c r="G2633" s="45">
        <v>54</v>
      </c>
      <c r="H2633" s="45">
        <v>689</v>
      </c>
      <c r="I2633" s="52">
        <f t="shared" si="194"/>
        <v>371.5</v>
      </c>
      <c r="J2633" s="106">
        <f t="shared" si="192"/>
        <v>3998.7925649999997</v>
      </c>
      <c r="K2633" s="50">
        <v>53.82</v>
      </c>
      <c r="L2633" s="50">
        <v>92.57</v>
      </c>
      <c r="M2633" s="50">
        <f t="shared" si="195"/>
        <v>73.194999999999993</v>
      </c>
      <c r="N2633" s="51">
        <f t="shared" si="191"/>
        <v>6.8000445935023546</v>
      </c>
    </row>
    <row r="2634" spans="1:14" x14ac:dyDescent="0.2">
      <c r="A2634" s="3" t="s">
        <v>16</v>
      </c>
      <c r="B2634" s="3" t="s">
        <v>297</v>
      </c>
      <c r="C2634" s="41" t="str">
        <f ca="1">TRIM(Table1[[#This Row],[Location]])</f>
        <v>Menara Milenium, Jalan Damanlela</v>
      </c>
      <c r="D2634" s="37" t="s">
        <v>818</v>
      </c>
      <c r="E2634" s="25" t="s">
        <v>46</v>
      </c>
      <c r="F2634" s="36" t="s">
        <v>306</v>
      </c>
      <c r="G2634" s="45">
        <v>43</v>
      </c>
      <c r="H2634" s="45">
        <v>2168</v>
      </c>
      <c r="I2634" s="52">
        <f t="shared" si="194"/>
        <v>1105.5</v>
      </c>
      <c r="J2634" s="106">
        <f t="shared" si="192"/>
        <v>11899.502504999999</v>
      </c>
      <c r="K2634" s="50">
        <v>49.73</v>
      </c>
      <c r="L2634" s="50">
        <v>75.349999999999994</v>
      </c>
      <c r="M2634" s="50">
        <f t="shared" si="195"/>
        <v>62.539999999999992</v>
      </c>
      <c r="N2634" s="51">
        <f t="shared" si="191"/>
        <v>5.8101617443491662</v>
      </c>
    </row>
    <row r="2635" spans="1:14" x14ac:dyDescent="0.2">
      <c r="A2635" s="3" t="s">
        <v>16</v>
      </c>
      <c r="B2635" s="3" t="s">
        <v>297</v>
      </c>
      <c r="C2635" s="41" t="str">
        <f ca="1">TRIM(Table1[[#This Row],[Location]])</f>
        <v>Wisma UOA Damansara</v>
      </c>
      <c r="D2635" s="37" t="s">
        <v>818</v>
      </c>
      <c r="E2635" s="25" t="s">
        <v>46</v>
      </c>
      <c r="F2635" s="44" t="s">
        <v>305</v>
      </c>
      <c r="G2635" s="45">
        <v>31</v>
      </c>
      <c r="H2635" s="45">
        <v>5960</v>
      </c>
      <c r="I2635" s="52">
        <f t="shared" si="194"/>
        <v>2995.5</v>
      </c>
      <c r="J2635" s="106">
        <f t="shared" si="192"/>
        <v>32243.292404999997</v>
      </c>
      <c r="K2635" s="50">
        <v>40.9</v>
      </c>
      <c r="L2635" s="50">
        <v>64.58</v>
      </c>
      <c r="M2635" s="50">
        <f t="shared" si="195"/>
        <v>52.739999999999995</v>
      </c>
      <c r="N2635" s="51">
        <f t="shared" si="191"/>
        <v>4.8997110712659904</v>
      </c>
    </row>
    <row r="2636" spans="1:14" x14ac:dyDescent="0.2">
      <c r="A2636" s="3" t="s">
        <v>16</v>
      </c>
      <c r="B2636" s="3" t="s">
        <v>297</v>
      </c>
      <c r="C2636" s="41" t="str">
        <f ca="1">TRIM(Table1[[#This Row],[Location]])</f>
        <v>Wisma UOA Damansara II</v>
      </c>
      <c r="D2636" s="37" t="s">
        <v>818</v>
      </c>
      <c r="E2636" s="25" t="s">
        <v>46</v>
      </c>
      <c r="F2636" s="44" t="s">
        <v>278</v>
      </c>
      <c r="G2636" s="45">
        <v>47</v>
      </c>
      <c r="H2636" s="45">
        <v>2232</v>
      </c>
      <c r="I2636" s="52">
        <f t="shared" si="194"/>
        <v>1139.5</v>
      </c>
      <c r="J2636" s="106">
        <f t="shared" si="192"/>
        <v>12265.475444999998</v>
      </c>
      <c r="K2636" s="50">
        <v>32.29</v>
      </c>
      <c r="L2636" s="50">
        <v>66.739999999999995</v>
      </c>
      <c r="M2636" s="50">
        <f t="shared" si="195"/>
        <v>49.515000000000001</v>
      </c>
      <c r="N2636" s="51">
        <f t="shared" si="191"/>
        <v>4.6000984773177009</v>
      </c>
    </row>
    <row r="2637" spans="1:14" x14ac:dyDescent="0.2">
      <c r="A2637" s="3" t="s">
        <v>16</v>
      </c>
      <c r="B2637" s="3" t="s">
        <v>307</v>
      </c>
      <c r="C2637" s="41" t="str">
        <f ca="1">TRIM(Table1[[#This Row],[Location]])</f>
        <v>Plaza Ampang City Mall</v>
      </c>
      <c r="D2637" s="3" t="s">
        <v>307</v>
      </c>
      <c r="E2637" s="3" t="s">
        <v>5</v>
      </c>
      <c r="F2637" s="8" t="s">
        <v>43</v>
      </c>
      <c r="G2637" s="45">
        <v>35</v>
      </c>
      <c r="H2637" s="45">
        <v>75</v>
      </c>
      <c r="I2637" s="52">
        <f t="shared" si="194"/>
        <v>55</v>
      </c>
      <c r="J2637" s="106">
        <f t="shared" si="192"/>
        <v>592.01504999999997</v>
      </c>
      <c r="K2637" s="49">
        <v>34.979999999999997</v>
      </c>
      <c r="L2637" s="49">
        <v>48.83</v>
      </c>
      <c r="M2637" s="50">
        <f t="shared" si="195"/>
        <v>41.905000000000001</v>
      </c>
      <c r="N2637" s="51">
        <f t="shared" si="191"/>
        <v>3.8931056587296426</v>
      </c>
    </row>
    <row r="2638" spans="1:14" x14ac:dyDescent="0.2">
      <c r="A2638" s="3" t="s">
        <v>16</v>
      </c>
      <c r="B2638" s="3" t="s">
        <v>307</v>
      </c>
      <c r="C2638" s="41" t="str">
        <f ca="1">TRIM(Table1[[#This Row],[Location]])</f>
        <v>Plaza Ampang City Mall</v>
      </c>
      <c r="D2638" s="3" t="s">
        <v>307</v>
      </c>
      <c r="E2638" s="3" t="s">
        <v>5</v>
      </c>
      <c r="F2638" s="8">
        <v>1</v>
      </c>
      <c r="G2638" s="45">
        <v>30</v>
      </c>
      <c r="H2638" s="45">
        <v>75</v>
      </c>
      <c r="I2638" s="52">
        <f t="shared" si="194"/>
        <v>52.5</v>
      </c>
      <c r="J2638" s="106">
        <f t="shared" si="192"/>
        <v>565.10527500000001</v>
      </c>
      <c r="K2638" s="49">
        <v>28.63</v>
      </c>
      <c r="L2638" s="49">
        <v>38.43</v>
      </c>
      <c r="M2638" s="50">
        <f t="shared" si="195"/>
        <v>33.53</v>
      </c>
      <c r="N2638" s="51">
        <f t="shared" si="191"/>
        <v>3.1150419457631529</v>
      </c>
    </row>
    <row r="2639" spans="1:14" x14ac:dyDescent="0.2">
      <c r="A2639" s="3" t="s">
        <v>16</v>
      </c>
      <c r="B2639" s="3" t="s">
        <v>307</v>
      </c>
      <c r="C2639" s="41" t="str">
        <f ca="1">TRIM(Table1[[#This Row],[Location]])</f>
        <v>Plaza Ampang City Mall</v>
      </c>
      <c r="D2639" s="3" t="s">
        <v>307</v>
      </c>
      <c r="E2639" s="3" t="s">
        <v>5</v>
      </c>
      <c r="F2639" s="8">
        <v>2</v>
      </c>
      <c r="G2639" s="45">
        <v>35</v>
      </c>
      <c r="H2639" s="45">
        <v>75</v>
      </c>
      <c r="I2639" s="52">
        <f t="shared" si="194"/>
        <v>55</v>
      </c>
      <c r="J2639" s="106">
        <f t="shared" si="192"/>
        <v>592.01504999999997</v>
      </c>
      <c r="K2639" s="49">
        <v>21.96</v>
      </c>
      <c r="L2639" s="49">
        <v>33.909999999999997</v>
      </c>
      <c r="M2639" s="50">
        <f t="shared" si="195"/>
        <v>27.934999999999999</v>
      </c>
      <c r="N2639" s="51">
        <f t="shared" si="191"/>
        <v>2.5952489339365843</v>
      </c>
    </row>
    <row r="2640" spans="1:14" x14ac:dyDescent="0.2">
      <c r="A2640" s="3" t="s">
        <v>16</v>
      </c>
      <c r="B2640" s="3" t="s">
        <v>307</v>
      </c>
      <c r="C2640" s="41" t="str">
        <f ca="1">TRIM(Table1[[#This Row],[Location]])</f>
        <v>Plaza Ampang City Mall</v>
      </c>
      <c r="D2640" s="3" t="s">
        <v>307</v>
      </c>
      <c r="E2640" s="3" t="s">
        <v>5</v>
      </c>
      <c r="F2640" s="8">
        <v>3</v>
      </c>
      <c r="G2640" s="45">
        <v>35</v>
      </c>
      <c r="H2640" s="45">
        <v>75</v>
      </c>
      <c r="I2640" s="52">
        <f t="shared" si="194"/>
        <v>55</v>
      </c>
      <c r="J2640" s="106">
        <f t="shared" si="192"/>
        <v>592.01504999999997</v>
      </c>
      <c r="K2640" s="49">
        <v>18.3</v>
      </c>
      <c r="L2640" s="49">
        <v>21.53</v>
      </c>
      <c r="M2640" s="50">
        <f t="shared" si="195"/>
        <v>19.914999999999999</v>
      </c>
      <c r="N2640" s="51">
        <f t="shared" si="191"/>
        <v>1.850165832086883</v>
      </c>
    </row>
    <row r="2641" spans="1:14" x14ac:dyDescent="0.2">
      <c r="A2641" s="3" t="s">
        <v>16</v>
      </c>
      <c r="B2641" s="3" t="s">
        <v>307</v>
      </c>
      <c r="C2641" s="41" t="str">
        <f ca="1">TRIM(Table1[[#This Row],[Location]])</f>
        <v>Cheras Leisure Mall</v>
      </c>
      <c r="D2641" s="3" t="s">
        <v>307</v>
      </c>
      <c r="E2641" s="3" t="s">
        <v>5</v>
      </c>
      <c r="F2641" s="8" t="s">
        <v>44</v>
      </c>
      <c r="G2641" s="45">
        <v>20</v>
      </c>
      <c r="H2641" s="45">
        <v>93</v>
      </c>
      <c r="I2641" s="52">
        <f t="shared" si="194"/>
        <v>56.5</v>
      </c>
      <c r="J2641" s="106">
        <f t="shared" si="192"/>
        <v>608.16091499999993</v>
      </c>
      <c r="K2641" s="49">
        <v>183</v>
      </c>
      <c r="L2641" s="49">
        <v>344.45</v>
      </c>
      <c r="M2641" s="50">
        <f t="shared" si="195"/>
        <v>263.72500000000002</v>
      </c>
      <c r="N2641" s="51">
        <f t="shared" si="191"/>
        <v>24.50087793457762</v>
      </c>
    </row>
    <row r="2642" spans="1:14" x14ac:dyDescent="0.2">
      <c r="A2642" s="3" t="s">
        <v>16</v>
      </c>
      <c r="B2642" s="3" t="s">
        <v>307</v>
      </c>
      <c r="C2642" s="41" t="str">
        <f ca="1">TRIM(Table1[[#This Row],[Location]])</f>
        <v>Cheras Leisure Mall</v>
      </c>
      <c r="D2642" s="3" t="s">
        <v>307</v>
      </c>
      <c r="E2642" s="3" t="s">
        <v>5</v>
      </c>
      <c r="F2642" s="8" t="s">
        <v>43</v>
      </c>
      <c r="G2642" s="45">
        <v>30</v>
      </c>
      <c r="H2642" s="45">
        <v>75</v>
      </c>
      <c r="I2642" s="52">
        <f t="shared" si="194"/>
        <v>52.5</v>
      </c>
      <c r="J2642" s="106">
        <f t="shared" si="192"/>
        <v>565.10527500000001</v>
      </c>
      <c r="K2642" s="49">
        <v>140</v>
      </c>
      <c r="L2642" s="49">
        <v>236.81</v>
      </c>
      <c r="M2642" s="50">
        <f t="shared" si="195"/>
        <v>188.405</v>
      </c>
      <c r="N2642" s="51">
        <f t="shared" si="191"/>
        <v>17.503414190024063</v>
      </c>
    </row>
    <row r="2643" spans="1:14" x14ac:dyDescent="0.2">
      <c r="A2643" s="3" t="s">
        <v>16</v>
      </c>
      <c r="B2643" s="3" t="s">
        <v>307</v>
      </c>
      <c r="C2643" s="41" t="str">
        <f ca="1">TRIM(Table1[[#This Row],[Location]])</f>
        <v>Cheras Leisure Mall</v>
      </c>
      <c r="D2643" s="3" t="s">
        <v>307</v>
      </c>
      <c r="E2643" s="3" t="s">
        <v>5</v>
      </c>
      <c r="F2643" s="8">
        <v>1</v>
      </c>
      <c r="G2643" s="45">
        <v>20</v>
      </c>
      <c r="H2643" s="45">
        <v>93</v>
      </c>
      <c r="I2643" s="52">
        <f t="shared" si="194"/>
        <v>56.5</v>
      </c>
      <c r="J2643" s="106">
        <f t="shared" si="192"/>
        <v>608.16091499999993</v>
      </c>
      <c r="K2643" s="49">
        <v>107.64</v>
      </c>
      <c r="L2643" s="49">
        <v>307</v>
      </c>
      <c r="M2643" s="50">
        <f t="shared" si="195"/>
        <v>207.32</v>
      </c>
      <c r="N2643" s="51">
        <f t="shared" si="191"/>
        <v>19.260676892204497</v>
      </c>
    </row>
    <row r="2644" spans="1:14" x14ac:dyDescent="0.2">
      <c r="A2644" s="3" t="s">
        <v>16</v>
      </c>
      <c r="B2644" s="3" t="s">
        <v>307</v>
      </c>
      <c r="C2644" s="41" t="str">
        <f ca="1">TRIM(Table1[[#This Row],[Location]])</f>
        <v>Cheras Leisure Mall</v>
      </c>
      <c r="D2644" s="3" t="s">
        <v>307</v>
      </c>
      <c r="E2644" s="3" t="s">
        <v>5</v>
      </c>
      <c r="F2644" s="8">
        <v>2</v>
      </c>
      <c r="G2644" s="45">
        <v>25</v>
      </c>
      <c r="H2644" s="45">
        <v>95</v>
      </c>
      <c r="I2644" s="52">
        <f t="shared" si="194"/>
        <v>60</v>
      </c>
      <c r="J2644" s="106">
        <f t="shared" si="192"/>
        <v>645.83459999999991</v>
      </c>
      <c r="K2644" s="49">
        <v>86.11</v>
      </c>
      <c r="L2644" s="49">
        <v>226.05</v>
      </c>
      <c r="M2644" s="50">
        <f t="shared" si="195"/>
        <v>156.08000000000001</v>
      </c>
      <c r="N2644" s="51">
        <f t="shared" si="191"/>
        <v>14.50032051579818</v>
      </c>
    </row>
    <row r="2645" spans="1:14" x14ac:dyDescent="0.2">
      <c r="A2645" s="3" t="s">
        <v>16</v>
      </c>
      <c r="B2645" s="3" t="s">
        <v>307</v>
      </c>
      <c r="C2645" s="41" t="str">
        <f ca="1">TRIM(Table1[[#This Row],[Location]])</f>
        <v>Brem Mall</v>
      </c>
      <c r="D2645" s="3" t="s">
        <v>307</v>
      </c>
      <c r="E2645" s="3" t="s">
        <v>5</v>
      </c>
      <c r="F2645" s="8" t="s">
        <v>43</v>
      </c>
      <c r="G2645" s="45">
        <v>14</v>
      </c>
      <c r="H2645" s="45">
        <v>75</v>
      </c>
      <c r="I2645" s="52">
        <f t="shared" si="194"/>
        <v>44.5</v>
      </c>
      <c r="J2645" s="106">
        <f t="shared" si="192"/>
        <v>478.99399499999998</v>
      </c>
      <c r="K2645" s="49">
        <v>65.34</v>
      </c>
      <c r="L2645" s="49">
        <v>139.93</v>
      </c>
      <c r="M2645" s="50">
        <f t="shared" si="195"/>
        <v>102.63500000000001</v>
      </c>
      <c r="N2645" s="51">
        <f t="shared" si="191"/>
        <v>9.5351127379481415</v>
      </c>
    </row>
    <row r="2646" spans="1:14" x14ac:dyDescent="0.2">
      <c r="A2646" s="3" t="s">
        <v>16</v>
      </c>
      <c r="B2646" s="3" t="s">
        <v>307</v>
      </c>
      <c r="C2646" s="41" t="str">
        <f ca="1">TRIM(Table1[[#This Row],[Location]])</f>
        <v>Brem Mall</v>
      </c>
      <c r="D2646" s="3" t="s">
        <v>307</v>
      </c>
      <c r="E2646" s="3" t="s">
        <v>5</v>
      </c>
      <c r="F2646" s="8" t="s">
        <v>43</v>
      </c>
      <c r="G2646" s="45">
        <v>90</v>
      </c>
      <c r="H2646" s="45">
        <v>134</v>
      </c>
      <c r="I2646" s="52">
        <f t="shared" si="194"/>
        <v>112</v>
      </c>
      <c r="J2646" s="106">
        <f t="shared" si="192"/>
        <v>1205.55792</v>
      </c>
      <c r="K2646" s="49">
        <v>75.3</v>
      </c>
      <c r="L2646" s="49">
        <v>110</v>
      </c>
      <c r="M2646" s="50">
        <f t="shared" si="195"/>
        <v>92.65</v>
      </c>
      <c r="N2646" s="51">
        <f t="shared" si="191"/>
        <v>8.6074749858322743</v>
      </c>
    </row>
    <row r="2647" spans="1:14" x14ac:dyDescent="0.2">
      <c r="A2647" s="3" t="s">
        <v>16</v>
      </c>
      <c r="B2647" s="3" t="s">
        <v>307</v>
      </c>
      <c r="C2647" s="41" t="str">
        <f ca="1">TRIM(Table1[[#This Row],[Location]])</f>
        <v>Brem Mall</v>
      </c>
      <c r="D2647" s="3" t="s">
        <v>307</v>
      </c>
      <c r="E2647" s="3" t="s">
        <v>5</v>
      </c>
      <c r="F2647" s="8">
        <v>1</v>
      </c>
      <c r="G2647" s="45">
        <v>17</v>
      </c>
      <c r="H2647" s="45">
        <v>82</v>
      </c>
      <c r="I2647" s="52">
        <f t="shared" si="194"/>
        <v>49.5</v>
      </c>
      <c r="J2647" s="106">
        <f t="shared" si="192"/>
        <v>532.81354499999998</v>
      </c>
      <c r="K2647" s="49">
        <v>66.7</v>
      </c>
      <c r="L2647" s="49">
        <v>76.42</v>
      </c>
      <c r="M2647" s="50">
        <f t="shared" si="195"/>
        <v>71.56</v>
      </c>
      <c r="N2647" s="51">
        <f t="shared" si="191"/>
        <v>6.6481479761053155</v>
      </c>
    </row>
    <row r="2648" spans="1:14" x14ac:dyDescent="0.2">
      <c r="A2648" s="3" t="s">
        <v>16</v>
      </c>
      <c r="B2648" s="3" t="s">
        <v>307</v>
      </c>
      <c r="C2648" s="41" t="str">
        <f ca="1">TRIM(Table1[[#This Row],[Location]])</f>
        <v>Brem Mall</v>
      </c>
      <c r="D2648" s="3" t="s">
        <v>307</v>
      </c>
      <c r="E2648" s="3" t="s">
        <v>5</v>
      </c>
      <c r="F2648" s="8">
        <v>2</v>
      </c>
      <c r="G2648" s="45">
        <v>17</v>
      </c>
      <c r="H2648" s="45">
        <v>40</v>
      </c>
      <c r="I2648" s="52">
        <f t="shared" si="194"/>
        <v>28.5</v>
      </c>
      <c r="J2648" s="106">
        <f t="shared" si="192"/>
        <v>306.771435</v>
      </c>
      <c r="K2648" s="49">
        <v>37.67</v>
      </c>
      <c r="L2648" s="49">
        <v>43.06</v>
      </c>
      <c r="M2648" s="50">
        <f t="shared" si="195"/>
        <v>40.365000000000002</v>
      </c>
      <c r="N2648" s="51">
        <f t="shared" si="191"/>
        <v>3.7500348386737152</v>
      </c>
    </row>
    <row r="2649" spans="1:14" x14ac:dyDescent="0.2">
      <c r="A2649" s="3" t="s">
        <v>16</v>
      </c>
      <c r="B2649" s="3" t="s">
        <v>307</v>
      </c>
      <c r="C2649" s="41" t="str">
        <f ca="1">TRIM(Table1[[#This Row],[Location]])</f>
        <v>Brem Mall</v>
      </c>
      <c r="D2649" s="3" t="s">
        <v>307</v>
      </c>
      <c r="E2649" s="3" t="s">
        <v>5</v>
      </c>
      <c r="F2649" s="8">
        <v>3</v>
      </c>
      <c r="G2649" s="45">
        <v>20</v>
      </c>
      <c r="H2649" s="45">
        <v>56</v>
      </c>
      <c r="I2649" s="52">
        <f t="shared" si="194"/>
        <v>38</v>
      </c>
      <c r="J2649" s="106">
        <f t="shared" si="192"/>
        <v>409.02857999999998</v>
      </c>
      <c r="K2649" s="49">
        <v>38.75</v>
      </c>
      <c r="L2649" s="49">
        <v>43</v>
      </c>
      <c r="M2649" s="50">
        <f t="shared" si="195"/>
        <v>40.875</v>
      </c>
      <c r="N2649" s="51">
        <f t="shared" si="191"/>
        <v>3.7974154349260028</v>
      </c>
    </row>
    <row r="2650" spans="1:14" x14ac:dyDescent="0.2">
      <c r="A2650" s="3" t="s">
        <v>16</v>
      </c>
      <c r="B2650" s="3" t="s">
        <v>307</v>
      </c>
      <c r="C2650" s="41" t="str">
        <f ca="1">TRIM(Table1[[#This Row],[Location]])</f>
        <v>Brem Mall</v>
      </c>
      <c r="D2650" s="3" t="s">
        <v>307</v>
      </c>
      <c r="E2650" s="3" t="s">
        <v>5</v>
      </c>
      <c r="F2650" s="8">
        <v>4</v>
      </c>
      <c r="G2650" s="45">
        <v>9</v>
      </c>
      <c r="H2650" s="45">
        <v>35</v>
      </c>
      <c r="I2650" s="52">
        <f t="shared" si="194"/>
        <v>22</v>
      </c>
      <c r="J2650" s="106">
        <f t="shared" si="192"/>
        <v>236.80601999999999</v>
      </c>
      <c r="K2650" s="49">
        <v>21.5</v>
      </c>
      <c r="L2650" s="49">
        <v>32.299999999999997</v>
      </c>
      <c r="M2650" s="50">
        <f t="shared" si="195"/>
        <v>26.9</v>
      </c>
      <c r="N2650" s="51">
        <f t="shared" si="191"/>
        <v>2.499094194483412</v>
      </c>
    </row>
    <row r="2651" spans="1:14" x14ac:dyDescent="0.2">
      <c r="A2651" s="3" t="s">
        <v>16</v>
      </c>
      <c r="B2651" s="3" t="s">
        <v>308</v>
      </c>
      <c r="C2651" s="41" t="str">
        <f ca="1">TRIM(Table1[[#This Row],[Location]])</f>
        <v>1 Sentral, Jalan Travers, KL Sentral</v>
      </c>
      <c r="D2651" s="37" t="s">
        <v>819</v>
      </c>
      <c r="E2651" s="25" t="s">
        <v>46</v>
      </c>
      <c r="F2651" s="36" t="s">
        <v>291</v>
      </c>
      <c r="G2651" s="45">
        <v>841</v>
      </c>
      <c r="H2651" s="45">
        <v>1600</v>
      </c>
      <c r="I2651" s="52">
        <f t="shared" si="194"/>
        <v>1220.5</v>
      </c>
      <c r="J2651" s="106">
        <f t="shared" si="192"/>
        <v>13137.352154999999</v>
      </c>
      <c r="K2651" s="50">
        <v>54.9</v>
      </c>
      <c r="L2651" s="50">
        <v>57.59</v>
      </c>
      <c r="M2651" s="50">
        <f t="shared" si="195"/>
        <v>56.245000000000005</v>
      </c>
      <c r="N2651" s="51">
        <f t="shared" si="191"/>
        <v>5.2253365415880868</v>
      </c>
    </row>
    <row r="2652" spans="1:14" x14ac:dyDescent="0.2">
      <c r="A2652" s="3" t="s">
        <v>16</v>
      </c>
      <c r="B2652" s="3" t="s">
        <v>308</v>
      </c>
      <c r="C2652" s="41" t="str">
        <f ca="1">TRIM(Table1[[#This Row],[Location]])</f>
        <v>Bangunan PERKIM, Jalan Ipoh</v>
      </c>
      <c r="D2652" s="37" t="s">
        <v>819</v>
      </c>
      <c r="E2652" s="25" t="s">
        <v>46</v>
      </c>
      <c r="F2652" s="36" t="s">
        <v>278</v>
      </c>
      <c r="G2652" s="45">
        <v>158</v>
      </c>
      <c r="H2652" s="45">
        <v>731</v>
      </c>
      <c r="I2652" s="52">
        <f t="shared" si="194"/>
        <v>444.5</v>
      </c>
      <c r="J2652" s="106">
        <f t="shared" si="192"/>
        <v>4784.5579949999992</v>
      </c>
      <c r="K2652" s="50">
        <v>25.83</v>
      </c>
      <c r="L2652" s="50">
        <v>31.22</v>
      </c>
      <c r="M2652" s="50">
        <f t="shared" si="195"/>
        <v>28.524999999999999</v>
      </c>
      <c r="N2652" s="51">
        <f t="shared" si="191"/>
        <v>2.650061780581388</v>
      </c>
    </row>
    <row r="2653" spans="1:14" x14ac:dyDescent="0.2">
      <c r="A2653" s="3" t="s">
        <v>16</v>
      </c>
      <c r="B2653" s="3" t="s">
        <v>308</v>
      </c>
      <c r="C2653" s="41" t="str">
        <f ca="1">TRIM(Table1[[#This Row],[Location]])</f>
        <v>Bangunan Public Bank</v>
      </c>
      <c r="D2653" s="37" t="s">
        <v>819</v>
      </c>
      <c r="E2653" s="25" t="s">
        <v>46</v>
      </c>
      <c r="F2653" s="36" t="s">
        <v>309</v>
      </c>
      <c r="G2653" s="45">
        <v>55</v>
      </c>
      <c r="H2653" s="45">
        <v>789</v>
      </c>
      <c r="I2653" s="52">
        <f t="shared" si="194"/>
        <v>422</v>
      </c>
      <c r="J2653" s="106">
        <f t="shared" si="192"/>
        <v>4542.3700199999994</v>
      </c>
      <c r="K2653" s="50">
        <v>38.75</v>
      </c>
      <c r="L2653" s="50">
        <v>43.06</v>
      </c>
      <c r="M2653" s="50">
        <f t="shared" si="195"/>
        <v>40.905000000000001</v>
      </c>
      <c r="N2653" s="51">
        <f t="shared" si="191"/>
        <v>3.8002025288231964</v>
      </c>
    </row>
    <row r="2654" spans="1:14" x14ac:dyDescent="0.2">
      <c r="A2654" s="3" t="s">
        <v>16</v>
      </c>
      <c r="B2654" s="3" t="s">
        <v>308</v>
      </c>
      <c r="C2654" s="41" t="str">
        <f ca="1">TRIM(Table1[[#This Row],[Location]])</f>
        <v>Wisma Public Bank</v>
      </c>
      <c r="D2654" s="37" t="s">
        <v>819</v>
      </c>
      <c r="E2654" s="25" t="s">
        <v>46</v>
      </c>
      <c r="F2654" s="36" t="s">
        <v>274</v>
      </c>
      <c r="G2654" s="45">
        <v>60</v>
      </c>
      <c r="H2654" s="45">
        <v>677</v>
      </c>
      <c r="I2654" s="52">
        <f t="shared" si="194"/>
        <v>368.5</v>
      </c>
      <c r="J2654" s="106">
        <f t="shared" si="192"/>
        <v>3966.5008349999998</v>
      </c>
      <c r="K2654" s="50">
        <v>24.76</v>
      </c>
      <c r="L2654" s="50">
        <v>44.67</v>
      </c>
      <c r="M2654" s="50">
        <f t="shared" si="195"/>
        <v>34.715000000000003</v>
      </c>
      <c r="N2654" s="51">
        <f t="shared" si="191"/>
        <v>3.2251321547022922</v>
      </c>
    </row>
    <row r="2655" spans="1:14" x14ac:dyDescent="0.2">
      <c r="A2655" s="3" t="s">
        <v>16</v>
      </c>
      <c r="B2655" s="3" t="s">
        <v>308</v>
      </c>
      <c r="C2655" s="41" t="str">
        <f ca="1">TRIM(Table1[[#This Row],[Location]])</f>
        <v>Menara See Hoy Chan</v>
      </c>
      <c r="D2655" s="37" t="s">
        <v>819</v>
      </c>
      <c r="E2655" s="25" t="s">
        <v>46</v>
      </c>
      <c r="F2655" s="36" t="s">
        <v>310</v>
      </c>
      <c r="G2655" s="45">
        <v>371</v>
      </c>
      <c r="H2655" s="45">
        <v>434</v>
      </c>
      <c r="I2655" s="52">
        <f t="shared" si="194"/>
        <v>402.5</v>
      </c>
      <c r="J2655" s="106">
        <f t="shared" si="192"/>
        <v>4332.4737749999995</v>
      </c>
      <c r="K2655" s="50">
        <v>48.98</v>
      </c>
      <c r="L2655" s="50">
        <v>59.2</v>
      </c>
      <c r="M2655" s="50">
        <f t="shared" si="195"/>
        <v>54.09</v>
      </c>
      <c r="N2655" s="51">
        <f t="shared" si="191"/>
        <v>5.025130296639694</v>
      </c>
    </row>
    <row r="2656" spans="1:14" x14ac:dyDescent="0.2">
      <c r="A2656" s="3" t="s">
        <v>16</v>
      </c>
      <c r="B2656" s="3" t="s">
        <v>308</v>
      </c>
      <c r="C2656" s="41" t="str">
        <f ca="1">TRIM(Table1[[#This Row],[Location]])</f>
        <v>Menara TH Selborn, Jalan Tun Razak</v>
      </c>
      <c r="D2656" s="37" t="s">
        <v>819</v>
      </c>
      <c r="E2656" s="25" t="s">
        <v>46</v>
      </c>
      <c r="F2656" s="36" t="s">
        <v>43</v>
      </c>
      <c r="G2656" s="45">
        <v>223</v>
      </c>
      <c r="H2656" s="45">
        <v>285</v>
      </c>
      <c r="I2656" s="52">
        <f t="shared" si="194"/>
        <v>254</v>
      </c>
      <c r="J2656" s="106">
        <f t="shared" si="192"/>
        <v>2734.03314</v>
      </c>
      <c r="M2656" s="50">
        <v>51.66</v>
      </c>
      <c r="N2656" s="51">
        <f t="shared" si="191"/>
        <v>4.7993756909670289</v>
      </c>
    </row>
    <row r="2657" spans="1:14" x14ac:dyDescent="0.2">
      <c r="A2657" s="3" t="s">
        <v>16</v>
      </c>
      <c r="B2657" s="3" t="s">
        <v>308</v>
      </c>
      <c r="C2657" s="41" t="str">
        <f ca="1">TRIM(Table1[[#This Row],[Location]])</f>
        <v>Menara TH Selborn, Jalan Tun Razak</v>
      </c>
      <c r="D2657" s="37" t="s">
        <v>819</v>
      </c>
      <c r="E2657" s="25" t="s">
        <v>46</v>
      </c>
      <c r="F2657" s="36" t="s">
        <v>311</v>
      </c>
      <c r="G2657" s="45">
        <v>71</v>
      </c>
      <c r="H2657" s="45">
        <v>1029</v>
      </c>
      <c r="I2657" s="52">
        <f t="shared" si="194"/>
        <v>550</v>
      </c>
      <c r="J2657" s="106">
        <f t="shared" si="192"/>
        <v>5920.1504999999997</v>
      </c>
      <c r="K2657" s="50">
        <v>32.29</v>
      </c>
      <c r="L2657" s="50">
        <v>42.63</v>
      </c>
      <c r="M2657" s="50">
        <f>AVERAGE(K2657,L2657)</f>
        <v>37.46</v>
      </c>
      <c r="N2657" s="51">
        <f t="shared" si="191"/>
        <v>3.4801512462954878</v>
      </c>
    </row>
    <row r="2658" spans="1:14" x14ac:dyDescent="0.2">
      <c r="A2658" s="3" t="s">
        <v>16</v>
      </c>
      <c r="B2658" s="3" t="s">
        <v>308</v>
      </c>
      <c r="C2658" s="41" t="str">
        <f ca="1">TRIM(Table1[[#This Row],[Location]])</f>
        <v>Plaza Sentral (TH Tower/Blok D)</v>
      </c>
      <c r="D2658" s="37" t="s">
        <v>819</v>
      </c>
      <c r="E2658" s="25" t="s">
        <v>46</v>
      </c>
      <c r="F2658" s="36" t="s">
        <v>312</v>
      </c>
      <c r="G2658" s="45"/>
      <c r="H2658" s="45"/>
      <c r="I2658" s="45">
        <v>1121</v>
      </c>
      <c r="J2658" s="106">
        <f t="shared" si="192"/>
        <v>12066.34311</v>
      </c>
      <c r="K2658" s="50">
        <v>51.67</v>
      </c>
      <c r="L2658" s="50">
        <v>73.2</v>
      </c>
      <c r="M2658" s="50">
        <f>AVERAGE(K2658,L2658)</f>
        <v>62.435000000000002</v>
      </c>
      <c r="N2658" s="51">
        <f t="shared" si="191"/>
        <v>5.800406915708991</v>
      </c>
    </row>
    <row r="2659" spans="1:14" x14ac:dyDescent="0.2">
      <c r="A2659" s="3" t="s">
        <v>16</v>
      </c>
      <c r="B2659" s="3" t="s">
        <v>308</v>
      </c>
      <c r="C2659" s="41" t="str">
        <f ca="1">TRIM(Table1[[#This Row],[Location]])</f>
        <v>The Ampwalk</v>
      </c>
      <c r="D2659" s="37" t="s">
        <v>819</v>
      </c>
      <c r="E2659" s="25" t="s">
        <v>46</v>
      </c>
      <c r="F2659" s="36" t="s">
        <v>313</v>
      </c>
      <c r="G2659" s="45">
        <v>73</v>
      </c>
      <c r="H2659" s="45">
        <v>175</v>
      </c>
      <c r="I2659" s="52">
        <f t="shared" ref="I2659:I2664" si="196">AVERAGE(G2659,H2659)</f>
        <v>124</v>
      </c>
      <c r="J2659" s="106">
        <f t="shared" si="192"/>
        <v>1334.7248399999999</v>
      </c>
      <c r="K2659" s="50">
        <v>32.29</v>
      </c>
      <c r="L2659" s="50">
        <v>48.44</v>
      </c>
      <c r="M2659" s="50">
        <f>AVERAGE(K2659,L2659)</f>
        <v>40.364999999999995</v>
      </c>
      <c r="N2659" s="51">
        <f t="shared" si="191"/>
        <v>3.7500348386737148</v>
      </c>
    </row>
    <row r="2660" spans="1:14" x14ac:dyDescent="0.2">
      <c r="A2660" s="3" t="s">
        <v>16</v>
      </c>
      <c r="B2660" s="3" t="s">
        <v>308</v>
      </c>
      <c r="C2660" s="41" t="str">
        <f ca="1">TRIM(Table1[[#This Row],[Location]])</f>
        <v>Wisma Budiman</v>
      </c>
      <c r="D2660" s="37" t="s">
        <v>819</v>
      </c>
      <c r="E2660" s="25" t="s">
        <v>46</v>
      </c>
      <c r="F2660" s="36" t="s">
        <v>86</v>
      </c>
      <c r="G2660" s="45">
        <v>325</v>
      </c>
      <c r="H2660" s="45">
        <v>465</v>
      </c>
      <c r="I2660" s="52">
        <f t="shared" si="196"/>
        <v>395</v>
      </c>
      <c r="J2660" s="106">
        <f t="shared" si="192"/>
        <v>4251.7444499999992</v>
      </c>
      <c r="M2660" s="50">
        <v>43.5</v>
      </c>
      <c r="N2660" s="51">
        <f t="shared" si="191"/>
        <v>4.041286150930425</v>
      </c>
    </row>
    <row r="2661" spans="1:14" x14ac:dyDescent="0.2">
      <c r="A2661" s="3" t="s">
        <v>16</v>
      </c>
      <c r="B2661" s="3" t="s">
        <v>308</v>
      </c>
      <c r="C2661" s="41" t="str">
        <f ca="1">TRIM(Table1[[#This Row],[Location]])</f>
        <v>Wisma Chinese Chamber</v>
      </c>
      <c r="D2661" s="37" t="s">
        <v>819</v>
      </c>
      <c r="E2661" s="25" t="s">
        <v>46</v>
      </c>
      <c r="F2661" s="36" t="s">
        <v>310</v>
      </c>
      <c r="G2661" s="45">
        <v>186</v>
      </c>
      <c r="H2661" s="45">
        <v>1439</v>
      </c>
      <c r="I2661" s="52">
        <f t="shared" si="196"/>
        <v>812.5</v>
      </c>
      <c r="J2661" s="106">
        <f t="shared" si="192"/>
        <v>8745.6768749999992</v>
      </c>
      <c r="M2661" s="50">
        <v>35.520000000000003</v>
      </c>
      <c r="N2661" s="51">
        <f t="shared" si="191"/>
        <v>3.2999191742769818</v>
      </c>
    </row>
    <row r="2662" spans="1:14" x14ac:dyDescent="0.2">
      <c r="A2662" s="3" t="s">
        <v>16</v>
      </c>
      <c r="B2662" s="3" t="s">
        <v>308</v>
      </c>
      <c r="C2662" s="41" t="str">
        <f ca="1">TRIM(Table1[[#This Row],[Location]])</f>
        <v>Wisma SPS</v>
      </c>
      <c r="D2662" s="37" t="s">
        <v>819</v>
      </c>
      <c r="E2662" s="25" t="s">
        <v>46</v>
      </c>
      <c r="F2662" s="36" t="s">
        <v>43</v>
      </c>
      <c r="G2662" s="45">
        <v>159</v>
      </c>
      <c r="H2662" s="45">
        <v>281</v>
      </c>
      <c r="I2662" s="52">
        <f t="shared" si="196"/>
        <v>220</v>
      </c>
      <c r="J2662" s="106">
        <f t="shared" si="192"/>
        <v>2368.0601999999999</v>
      </c>
      <c r="K2662" s="50">
        <v>53.82</v>
      </c>
      <c r="L2662" s="50">
        <v>96.88</v>
      </c>
      <c r="M2662" s="50">
        <f>AVERAGE(K2662,L2662)</f>
        <v>75.349999999999994</v>
      </c>
      <c r="N2662" s="51">
        <f t="shared" si="191"/>
        <v>7.0002508384507474</v>
      </c>
    </row>
    <row r="2663" spans="1:14" x14ac:dyDescent="0.2">
      <c r="A2663" s="3" t="s">
        <v>16</v>
      </c>
      <c r="B2663" s="3" t="s">
        <v>308</v>
      </c>
      <c r="C2663" s="41" t="str">
        <f ca="1">TRIM(Table1[[#This Row],[Location]])</f>
        <v>Wisma SPS</v>
      </c>
      <c r="D2663" s="37" t="s">
        <v>819</v>
      </c>
      <c r="E2663" s="25" t="s">
        <v>46</v>
      </c>
      <c r="F2663" s="36" t="s">
        <v>85</v>
      </c>
      <c r="G2663" s="45">
        <v>39</v>
      </c>
      <c r="H2663" s="45">
        <v>228</v>
      </c>
      <c r="I2663" s="52">
        <f t="shared" si="196"/>
        <v>133.5</v>
      </c>
      <c r="J2663" s="106">
        <f t="shared" si="192"/>
        <v>1436.9819849999999</v>
      </c>
      <c r="K2663" s="50">
        <v>25.3</v>
      </c>
      <c r="L2663" s="50">
        <v>32.29</v>
      </c>
      <c r="M2663" s="50">
        <f>AVERAGE(K2663,L2663)</f>
        <v>28.795000000000002</v>
      </c>
      <c r="N2663" s="51">
        <f t="shared" si="191"/>
        <v>2.6751456256561288</v>
      </c>
    </row>
    <row r="2664" spans="1:14" x14ac:dyDescent="0.2">
      <c r="A2664" s="3" t="s">
        <v>16</v>
      </c>
      <c r="B2664" s="3" t="s">
        <v>308</v>
      </c>
      <c r="C2664" s="41" t="str">
        <f ca="1">TRIM(Table1[[#This Row],[Location]])</f>
        <v>Wisma Sin Heap Lee</v>
      </c>
      <c r="D2664" s="37" t="s">
        <v>819</v>
      </c>
      <c r="E2664" s="25" t="s">
        <v>46</v>
      </c>
      <c r="F2664" s="36" t="s">
        <v>243</v>
      </c>
      <c r="G2664" s="45">
        <v>267</v>
      </c>
      <c r="H2664" s="45">
        <v>344</v>
      </c>
      <c r="I2664" s="52">
        <f t="shared" si="196"/>
        <v>305.5</v>
      </c>
      <c r="J2664" s="106">
        <f t="shared" si="192"/>
        <v>3288.3745049999998</v>
      </c>
      <c r="K2664" s="50">
        <v>28.31</v>
      </c>
      <c r="L2664" s="50">
        <v>50.81</v>
      </c>
      <c r="M2664" s="50">
        <f>AVERAGE(K2664,L2664)</f>
        <v>39.56</v>
      </c>
      <c r="N2664" s="51">
        <f t="shared" si="191"/>
        <v>3.6752478190990256</v>
      </c>
    </row>
    <row r="2665" spans="1:14" x14ac:dyDescent="0.2">
      <c r="A2665" s="3" t="s">
        <v>314</v>
      </c>
      <c r="B2665" s="3" t="s">
        <v>315</v>
      </c>
      <c r="C2665" s="4" t="str">
        <f ca="1">TRIM(Table1[[#This Row],[Location]])</f>
        <v>Kompleks Perniagaan Alamanda</v>
      </c>
      <c r="E2665" s="3" t="s">
        <v>5</v>
      </c>
      <c r="F2665" s="8" t="s">
        <v>159</v>
      </c>
      <c r="G2665" s="9">
        <v>40</v>
      </c>
      <c r="H2665" s="9">
        <v>87</v>
      </c>
      <c r="I2665" s="9">
        <v>63.5</v>
      </c>
      <c r="J2665" s="106">
        <f t="shared" si="192"/>
        <v>683.508285</v>
      </c>
      <c r="K2665" s="50">
        <v>214.75</v>
      </c>
      <c r="L2665" s="50">
        <v>392.88</v>
      </c>
      <c r="M2665" s="50">
        <f t="shared" ref="M2665:M2670" si="197">AVERAGE(K2665:L2665)</f>
        <v>303.815</v>
      </c>
      <c r="N2665" s="51">
        <f t="shared" si="191"/>
        <v>28.22536441252706</v>
      </c>
    </row>
    <row r="2666" spans="1:14" x14ac:dyDescent="0.2">
      <c r="A2666" s="3" t="s">
        <v>314</v>
      </c>
      <c r="B2666" s="3" t="s">
        <v>315</v>
      </c>
      <c r="C2666" s="4" t="str">
        <f ca="1">TRIM(Table1[[#This Row],[Location]])</f>
        <v>Kompleks Perniagaan Alamanda</v>
      </c>
      <c r="E2666" s="3" t="s">
        <v>5</v>
      </c>
      <c r="F2666" s="8" t="s">
        <v>159</v>
      </c>
      <c r="G2666" s="9">
        <v>98</v>
      </c>
      <c r="H2666" s="9">
        <v>386</v>
      </c>
      <c r="I2666" s="9">
        <v>242</v>
      </c>
      <c r="J2666" s="106">
        <f t="shared" si="192"/>
        <v>2604.8662199999999</v>
      </c>
      <c r="K2666" s="50">
        <v>75.34</v>
      </c>
      <c r="L2666" s="50">
        <v>730.86</v>
      </c>
      <c r="M2666" s="50">
        <f t="shared" si="197"/>
        <v>403.1</v>
      </c>
      <c r="N2666" s="51">
        <f t="shared" si="191"/>
        <v>37.449251665288607</v>
      </c>
    </row>
    <row r="2667" spans="1:14" x14ac:dyDescent="0.2">
      <c r="A2667" s="3" t="s">
        <v>314</v>
      </c>
      <c r="B2667" s="3" t="s">
        <v>315</v>
      </c>
      <c r="C2667" s="4" t="str">
        <f ca="1">TRIM(Table1[[#This Row],[Location]])</f>
        <v>Kompleks Perniagaan Alamanda</v>
      </c>
      <c r="E2667" s="3" t="s">
        <v>5</v>
      </c>
      <c r="F2667" s="8" t="s">
        <v>47</v>
      </c>
      <c r="G2667" s="9">
        <v>53</v>
      </c>
      <c r="H2667" s="9">
        <v>85</v>
      </c>
      <c r="I2667" s="9">
        <v>69</v>
      </c>
      <c r="J2667" s="106">
        <f t="shared" si="192"/>
        <v>742.70979</v>
      </c>
      <c r="K2667" s="50">
        <v>125.93</v>
      </c>
      <c r="L2667" s="50">
        <v>400.41</v>
      </c>
      <c r="M2667" s="50">
        <f t="shared" si="197"/>
        <v>263.17</v>
      </c>
      <c r="N2667" s="51">
        <f t="shared" si="191"/>
        <v>24.449316697479542</v>
      </c>
    </row>
    <row r="2668" spans="1:14" x14ac:dyDescent="0.2">
      <c r="A2668" s="3" t="s">
        <v>314</v>
      </c>
      <c r="B2668" s="3" t="s">
        <v>315</v>
      </c>
      <c r="C2668" s="4" t="str">
        <f ca="1">TRIM(Table1[[#This Row],[Location]])</f>
        <v>Kompleks Perniagaan Alamanda</v>
      </c>
      <c r="E2668" s="3" t="s">
        <v>5</v>
      </c>
      <c r="F2668" s="8" t="s">
        <v>47</v>
      </c>
      <c r="G2668" s="9">
        <v>106</v>
      </c>
      <c r="H2668" s="9">
        <v>333</v>
      </c>
      <c r="I2668" s="9">
        <v>219.5</v>
      </c>
      <c r="J2668" s="106">
        <f t="shared" si="192"/>
        <v>2362.6782449999996</v>
      </c>
      <c r="K2668" s="50">
        <v>64.58</v>
      </c>
      <c r="L2668" s="50">
        <v>339.06</v>
      </c>
      <c r="M2668" s="50">
        <f t="shared" si="197"/>
        <v>201.82</v>
      </c>
      <c r="N2668" s="51">
        <f t="shared" si="191"/>
        <v>18.749709677719043</v>
      </c>
    </row>
    <row r="2669" spans="1:14" x14ac:dyDescent="0.2">
      <c r="A2669" s="3" t="s">
        <v>314</v>
      </c>
      <c r="B2669" s="3" t="s">
        <v>315</v>
      </c>
      <c r="C2669" s="4" t="str">
        <f ca="1">TRIM(Table1[[#This Row],[Location]])</f>
        <v>Shaftsbury</v>
      </c>
      <c r="E2669" s="3" t="s">
        <v>5</v>
      </c>
      <c r="F2669" s="8">
        <v>1</v>
      </c>
      <c r="I2669" s="9">
        <v>28</v>
      </c>
      <c r="J2669" s="106">
        <f t="shared" si="192"/>
        <v>301.38947999999999</v>
      </c>
      <c r="K2669" s="50">
        <v>53.95</v>
      </c>
      <c r="L2669" s="50">
        <v>78.930000000000007</v>
      </c>
      <c r="M2669" s="50">
        <f t="shared" si="197"/>
        <v>66.44</v>
      </c>
      <c r="N2669" s="51">
        <f t="shared" si="191"/>
        <v>6.1724839509843088</v>
      </c>
    </row>
    <row r="2670" spans="1:14" x14ac:dyDescent="0.2">
      <c r="A2670" s="3" t="s">
        <v>314</v>
      </c>
      <c r="B2670" s="3" t="s">
        <v>315</v>
      </c>
      <c r="C2670" s="4" t="str">
        <f ca="1">TRIM(Table1[[#This Row],[Location]])</f>
        <v>Shaftsbury</v>
      </c>
      <c r="E2670" s="3" t="s">
        <v>5</v>
      </c>
      <c r="F2670" s="8">
        <v>2</v>
      </c>
      <c r="G2670" s="9">
        <v>25</v>
      </c>
      <c r="H2670" s="9">
        <v>75</v>
      </c>
      <c r="I2670" s="9">
        <v>50</v>
      </c>
      <c r="J2670" s="106">
        <f t="shared" si="192"/>
        <v>538.19549999999992</v>
      </c>
      <c r="K2670" s="50">
        <v>32.619999999999997</v>
      </c>
      <c r="L2670" s="50">
        <v>38.44</v>
      </c>
      <c r="M2670" s="50">
        <f t="shared" si="197"/>
        <v>35.53</v>
      </c>
      <c r="N2670" s="51">
        <f t="shared" si="191"/>
        <v>3.3008482055760462</v>
      </c>
    </row>
    <row r="2671" spans="1:14" x14ac:dyDescent="0.2">
      <c r="A2671" s="3" t="s">
        <v>314</v>
      </c>
      <c r="B2671" s="3" t="s">
        <v>315</v>
      </c>
      <c r="C2671" s="4" t="str">
        <f ca="1">TRIM(Table1[[#This Row],[Location]])</f>
        <v>Kompleks Perniagaan Anjung</v>
      </c>
      <c r="E2671" s="3" t="s">
        <v>5</v>
      </c>
      <c r="F2671" s="8" t="s">
        <v>47</v>
      </c>
      <c r="G2671" s="9">
        <v>204</v>
      </c>
      <c r="H2671" s="9">
        <v>286</v>
      </c>
      <c r="I2671" s="9">
        <v>245</v>
      </c>
      <c r="J2671" s="106">
        <f t="shared" si="192"/>
        <v>2637.1579499999998</v>
      </c>
      <c r="K2671" s="50">
        <v>49.51</v>
      </c>
      <c r="L2671" s="50">
        <v>111.73</v>
      </c>
      <c r="M2671" s="50">
        <f>AVERAGE(K2671,L2671)</f>
        <v>80.62</v>
      </c>
      <c r="N2671" s="51">
        <f t="shared" si="191"/>
        <v>7.4898503330577215</v>
      </c>
    </row>
    <row r="2672" spans="1:14" x14ac:dyDescent="0.2">
      <c r="A2672" s="3" t="s">
        <v>314</v>
      </c>
      <c r="B2672" s="3" t="s">
        <v>315</v>
      </c>
      <c r="C2672" s="4" t="str">
        <f ca="1">TRIM(Table1[[#This Row],[Location]])</f>
        <v>Kompleks Perniagaan Anjung</v>
      </c>
      <c r="E2672" s="3" t="s">
        <v>5</v>
      </c>
      <c r="F2672" s="8">
        <v>1</v>
      </c>
      <c r="G2672" s="9">
        <v>23</v>
      </c>
      <c r="H2672" s="9">
        <v>152</v>
      </c>
      <c r="I2672" s="9">
        <v>87.5</v>
      </c>
      <c r="J2672" s="106">
        <f t="shared" si="192"/>
        <v>941.8421249999999</v>
      </c>
      <c r="K2672" s="50">
        <v>28.31</v>
      </c>
      <c r="L2672" s="50">
        <v>85.79</v>
      </c>
      <c r="M2672" s="50">
        <f>AVERAGE(K2672:L2672)</f>
        <v>57.050000000000004</v>
      </c>
      <c r="N2672" s="51">
        <f t="shared" si="191"/>
        <v>5.3001235611627759</v>
      </c>
    </row>
    <row r="2673" spans="1:14" x14ac:dyDescent="0.2">
      <c r="A2673" s="3" t="s">
        <v>314</v>
      </c>
      <c r="B2673" s="3" t="s">
        <v>315</v>
      </c>
      <c r="C2673" s="4" t="str">
        <f ca="1">TRIM(Table1[[#This Row],[Location]])</f>
        <v>Kompleks Perniagaan Anjung</v>
      </c>
      <c r="E2673" s="3" t="s">
        <v>5</v>
      </c>
      <c r="F2673" s="8" t="s">
        <v>316</v>
      </c>
      <c r="G2673" s="9">
        <v>7</v>
      </c>
      <c r="H2673" s="9">
        <v>15</v>
      </c>
      <c r="I2673" s="9">
        <v>11</v>
      </c>
      <c r="J2673" s="106">
        <f t="shared" si="192"/>
        <v>118.40300999999999</v>
      </c>
      <c r="K2673" s="50">
        <v>0</v>
      </c>
      <c r="L2673" s="50">
        <v>0</v>
      </c>
      <c r="M2673" s="50">
        <v>228.74</v>
      </c>
      <c r="N2673" s="51">
        <f t="shared" si="191"/>
        <v>21.250661934800586</v>
      </c>
    </row>
    <row r="2674" spans="1:14" x14ac:dyDescent="0.2">
      <c r="A2674" s="3" t="s">
        <v>314</v>
      </c>
      <c r="B2674" s="3" t="s">
        <v>317</v>
      </c>
      <c r="C2674" s="4" t="str">
        <f ca="1">TRIM(Table1[[#This Row],[Location]])</f>
        <v>Lanai</v>
      </c>
      <c r="E2674" s="3" t="s">
        <v>46</v>
      </c>
      <c r="F2674" s="8" t="s">
        <v>118</v>
      </c>
      <c r="G2674" s="9">
        <v>53</v>
      </c>
      <c r="H2674" s="9">
        <v>158</v>
      </c>
      <c r="I2674" s="9">
        <f>AVERAGE(H2674,G2674)</f>
        <v>105.5</v>
      </c>
      <c r="J2674" s="106">
        <f t="shared" si="192"/>
        <v>1135.5925049999998</v>
      </c>
      <c r="K2674" s="50">
        <v>43.06</v>
      </c>
      <c r="L2674" s="50">
        <v>53.82</v>
      </c>
      <c r="M2674" s="50">
        <f>AVERAGE(K2674,L2674)</f>
        <v>48.44</v>
      </c>
      <c r="N2674" s="51">
        <f t="shared" si="191"/>
        <v>4.5002276126682705</v>
      </c>
    </row>
    <row r="2675" spans="1:14" x14ac:dyDescent="0.2">
      <c r="A2675" s="3" t="s">
        <v>314</v>
      </c>
      <c r="B2675" s="3" t="s">
        <v>317</v>
      </c>
      <c r="C2675" s="4" t="str">
        <f ca="1">TRIM(Table1[[#This Row],[Location]])</f>
        <v>Lanai</v>
      </c>
      <c r="E2675" s="3" t="s">
        <v>46</v>
      </c>
      <c r="F2675" s="8" t="s">
        <v>197</v>
      </c>
      <c r="G2675" s="9">
        <v>50</v>
      </c>
      <c r="H2675" s="9">
        <v>203</v>
      </c>
      <c r="I2675" s="9">
        <f>AVERAGE(H2675,G2675)</f>
        <v>126.5</v>
      </c>
      <c r="J2675" s="106">
        <f t="shared" si="192"/>
        <v>1361.6346149999999</v>
      </c>
      <c r="K2675" s="50">
        <v>34.880000000000003</v>
      </c>
      <c r="L2675" s="50">
        <v>46.72</v>
      </c>
      <c r="M2675" s="50">
        <f>AVERAGE(K2675,L2675)</f>
        <v>40.799999999999997</v>
      </c>
      <c r="N2675" s="51">
        <f t="shared" si="191"/>
        <v>3.790447700183019</v>
      </c>
    </row>
    <row r="2676" spans="1:14" x14ac:dyDescent="0.2">
      <c r="A2676" s="3" t="s">
        <v>314</v>
      </c>
      <c r="B2676" s="3" t="s">
        <v>318</v>
      </c>
      <c r="C2676" s="4" t="str">
        <f ca="1">TRIM(Table1[[#This Row],[Location]])</f>
        <v>Kompleks Danau Point</v>
      </c>
      <c r="E2676" s="3" t="s">
        <v>5</v>
      </c>
      <c r="F2676" s="8" t="s">
        <v>47</v>
      </c>
      <c r="I2676" s="9">
        <v>268</v>
      </c>
      <c r="J2676" s="106">
        <f t="shared" si="192"/>
        <v>2884.7278799999999</v>
      </c>
      <c r="K2676" s="50">
        <v>51.66</v>
      </c>
      <c r="L2676" s="50">
        <v>59.2</v>
      </c>
      <c r="M2676" s="50">
        <f>AVERAGE(K2676:L2676)</f>
        <v>55.43</v>
      </c>
      <c r="N2676" s="51">
        <f t="shared" si="191"/>
        <v>5.1496204907143319</v>
      </c>
    </row>
    <row r="2677" spans="1:14" x14ac:dyDescent="0.2">
      <c r="A2677" s="3" t="s">
        <v>314</v>
      </c>
      <c r="B2677" s="3" t="s">
        <v>319</v>
      </c>
      <c r="C2677" s="4" t="str">
        <f ca="1">TRIM(Table1[[#This Row],[Location]])</f>
        <v>Suasana PjH</v>
      </c>
      <c r="E2677" s="3" t="s">
        <v>46</v>
      </c>
      <c r="F2677" s="8" t="s">
        <v>118</v>
      </c>
      <c r="G2677" s="9">
        <v>35</v>
      </c>
      <c r="H2677" s="9">
        <v>110</v>
      </c>
      <c r="I2677" s="9">
        <f>AVERAGE(H2677,G2677)</f>
        <v>72.5</v>
      </c>
      <c r="J2677" s="106">
        <f t="shared" si="192"/>
        <v>780.38347499999998</v>
      </c>
      <c r="K2677" s="50">
        <v>32.29</v>
      </c>
      <c r="L2677" s="50">
        <v>124.86</v>
      </c>
      <c r="M2677" s="50">
        <f>AVERAGE(K2677,L2677)</f>
        <v>78.575000000000003</v>
      </c>
      <c r="N2677" s="51">
        <f t="shared" si="191"/>
        <v>7.2998634323990377</v>
      </c>
    </row>
    <row r="2678" spans="1:14" x14ac:dyDescent="0.2">
      <c r="A2678" s="3" t="s">
        <v>314</v>
      </c>
      <c r="B2678" s="3" t="s">
        <v>319</v>
      </c>
      <c r="C2678" s="4" t="str">
        <f ca="1">TRIM(Table1[[#This Row],[Location]])</f>
        <v>Suasana PjH</v>
      </c>
      <c r="E2678" s="3" t="s">
        <v>46</v>
      </c>
      <c r="F2678" s="8" t="s">
        <v>197</v>
      </c>
      <c r="I2678" s="9">
        <v>42</v>
      </c>
      <c r="J2678" s="106">
        <f t="shared" si="192"/>
        <v>452.08421999999996</v>
      </c>
      <c r="K2678" s="51">
        <v>0</v>
      </c>
      <c r="L2678" s="50">
        <v>0</v>
      </c>
      <c r="M2678" s="50">
        <v>32.29</v>
      </c>
      <c r="N2678" s="51">
        <f t="shared" si="191"/>
        <v>2.999842064679159</v>
      </c>
    </row>
    <row r="2679" spans="1:14" x14ac:dyDescent="0.2">
      <c r="A2679" s="3" t="s">
        <v>314</v>
      </c>
      <c r="B2679" s="3" t="s">
        <v>319</v>
      </c>
      <c r="C2679" s="4" t="str">
        <f ca="1">TRIM(Table1[[#This Row],[Location]])</f>
        <v>Menara PjH</v>
      </c>
      <c r="E2679" s="3" t="s">
        <v>46</v>
      </c>
      <c r="F2679" s="8" t="s">
        <v>87</v>
      </c>
      <c r="G2679" s="9">
        <v>177</v>
      </c>
      <c r="H2679" s="9">
        <v>1045</v>
      </c>
      <c r="I2679" s="9">
        <f t="shared" ref="I2679:I2689" si="198">AVERAGE(H2679,G2679)</f>
        <v>611</v>
      </c>
      <c r="J2679" s="106">
        <f t="shared" si="192"/>
        <v>6576.7490099999995</v>
      </c>
      <c r="K2679" s="50">
        <v>59.2</v>
      </c>
      <c r="L2679" s="50">
        <v>69.97</v>
      </c>
      <c r="M2679" s="50">
        <f>AVERAGE(K2679,L2679)</f>
        <v>64.585000000000008</v>
      </c>
      <c r="N2679" s="51">
        <f t="shared" si="191"/>
        <v>6.0001486450078509</v>
      </c>
    </row>
    <row r="2680" spans="1:14" x14ac:dyDescent="0.2">
      <c r="A2680" s="3" t="s">
        <v>314</v>
      </c>
      <c r="B2680" s="3" t="s">
        <v>319</v>
      </c>
      <c r="C2680" s="4" t="str">
        <f ca="1">TRIM(Table1[[#This Row],[Location]])</f>
        <v>Menara PjH</v>
      </c>
      <c r="E2680" s="3" t="s">
        <v>46</v>
      </c>
      <c r="F2680" s="8" t="s">
        <v>320</v>
      </c>
      <c r="G2680" s="9">
        <v>238</v>
      </c>
      <c r="H2680" s="9">
        <v>1929</v>
      </c>
      <c r="I2680" s="9">
        <f t="shared" si="198"/>
        <v>1083.5</v>
      </c>
      <c r="J2680" s="106">
        <f t="shared" si="192"/>
        <v>11662.696484999999</v>
      </c>
      <c r="K2680" s="50">
        <v>59.2</v>
      </c>
      <c r="L2680" s="50">
        <v>72.33</v>
      </c>
      <c r="M2680" s="50">
        <f>AVERAGE(K2680,L2680)</f>
        <v>65.765000000000001</v>
      </c>
      <c r="N2680" s="51">
        <f t="shared" si="191"/>
        <v>6.1097743382974574</v>
      </c>
    </row>
    <row r="2681" spans="1:14" x14ac:dyDescent="0.2">
      <c r="A2681" s="3" t="s">
        <v>314</v>
      </c>
      <c r="B2681" s="3" t="s">
        <v>321</v>
      </c>
      <c r="C2681" s="4" t="str">
        <f ca="1">TRIM(Table1[[#This Row],[Location]])</f>
        <v>Bangunan Menara PRISMA</v>
      </c>
      <c r="E2681" s="3" t="s">
        <v>46</v>
      </c>
      <c r="F2681" s="8" t="s">
        <v>118</v>
      </c>
      <c r="G2681" s="9">
        <v>101</v>
      </c>
      <c r="H2681" s="9">
        <v>270</v>
      </c>
      <c r="I2681" s="9">
        <f t="shared" si="198"/>
        <v>185.5</v>
      </c>
      <c r="J2681" s="106">
        <f t="shared" si="192"/>
        <v>1996.705305</v>
      </c>
      <c r="K2681" s="50">
        <v>11.08</v>
      </c>
      <c r="L2681" s="50">
        <v>59.2</v>
      </c>
      <c r="M2681" s="50">
        <f>AVERAGE(K2681,L2681)</f>
        <v>35.14</v>
      </c>
      <c r="N2681" s="51">
        <f t="shared" si="191"/>
        <v>3.264615984912532</v>
      </c>
    </row>
    <row r="2682" spans="1:14" x14ac:dyDescent="0.2">
      <c r="A2682" s="3" t="s">
        <v>314</v>
      </c>
      <c r="B2682" s="3" t="s">
        <v>321</v>
      </c>
      <c r="C2682" s="4" t="str">
        <f ca="1">TRIM(Table1[[#This Row],[Location]])</f>
        <v>Bangunan Menara PRISMA</v>
      </c>
      <c r="E2682" s="3" t="s">
        <v>46</v>
      </c>
      <c r="F2682" s="8" t="s">
        <v>322</v>
      </c>
      <c r="G2682" s="9">
        <v>1241</v>
      </c>
      <c r="H2682" s="9">
        <v>3943</v>
      </c>
      <c r="I2682" s="9">
        <f t="shared" si="198"/>
        <v>2592</v>
      </c>
      <c r="J2682" s="106">
        <f t="shared" si="192"/>
        <v>27900.054719999996</v>
      </c>
      <c r="K2682" s="50">
        <v>59.2</v>
      </c>
      <c r="L2682" s="50">
        <v>64.58</v>
      </c>
      <c r="M2682" s="50">
        <f>AVERAGE(K2682,L2682)</f>
        <v>61.89</v>
      </c>
      <c r="N2682" s="51">
        <f t="shared" si="191"/>
        <v>5.7497747099099774</v>
      </c>
    </row>
    <row r="2683" spans="1:14" x14ac:dyDescent="0.2">
      <c r="A2683" s="3" t="s">
        <v>314</v>
      </c>
      <c r="B2683" s="3" t="s">
        <v>321</v>
      </c>
      <c r="C2683" s="4" t="str">
        <f ca="1">TRIM(Table1[[#This Row],[Location]])</f>
        <v>Bangunan Menara PRISMA</v>
      </c>
      <c r="E2683" s="3" t="s">
        <v>46</v>
      </c>
      <c r="F2683" s="8" t="s">
        <v>322</v>
      </c>
      <c r="G2683" s="9">
        <v>251</v>
      </c>
      <c r="H2683" s="9">
        <v>1086</v>
      </c>
      <c r="I2683" s="9">
        <f t="shared" si="198"/>
        <v>668.5</v>
      </c>
      <c r="J2683" s="106">
        <f t="shared" si="192"/>
        <v>7195.6738349999996</v>
      </c>
      <c r="K2683" s="50">
        <v>69.959999999999994</v>
      </c>
      <c r="L2683" s="50">
        <v>72.650000000000006</v>
      </c>
      <c r="M2683" s="50">
        <f>AVERAGE(K2683,L2683)</f>
        <v>71.305000000000007</v>
      </c>
      <c r="N2683" s="51">
        <f t="shared" si="191"/>
        <v>6.624457677979172</v>
      </c>
    </row>
    <row r="2684" spans="1:14" x14ac:dyDescent="0.2">
      <c r="A2684" s="3" t="s">
        <v>314</v>
      </c>
      <c r="B2684" s="3" t="s">
        <v>321</v>
      </c>
      <c r="C2684" s="4" t="str">
        <f ca="1">TRIM(Table1[[#This Row],[Location]])</f>
        <v>Menara Ikhlas</v>
      </c>
      <c r="E2684" s="3" t="s">
        <v>46</v>
      </c>
      <c r="F2684" s="8" t="s">
        <v>84</v>
      </c>
      <c r="G2684" s="9">
        <v>1565</v>
      </c>
      <c r="H2684" s="9">
        <v>2702</v>
      </c>
      <c r="I2684" s="9">
        <f t="shared" si="198"/>
        <v>2133.5</v>
      </c>
      <c r="J2684" s="106">
        <f t="shared" si="192"/>
        <v>22964.801984999998</v>
      </c>
      <c r="K2684" s="50">
        <v>0</v>
      </c>
      <c r="L2684" s="50">
        <v>0</v>
      </c>
      <c r="M2684" s="50">
        <v>8.73</v>
      </c>
      <c r="N2684" s="51">
        <f t="shared" si="191"/>
        <v>0.81104432408327842</v>
      </c>
    </row>
    <row r="2685" spans="1:14" x14ac:dyDescent="0.2">
      <c r="A2685" s="3" t="s">
        <v>314</v>
      </c>
      <c r="B2685" s="3" t="s">
        <v>321</v>
      </c>
      <c r="C2685" s="4" t="str">
        <f ca="1">TRIM(Table1[[#This Row],[Location]])</f>
        <v>Menara Tulus</v>
      </c>
      <c r="E2685" s="3" t="s">
        <v>46</v>
      </c>
      <c r="F2685" s="8" t="s">
        <v>230</v>
      </c>
      <c r="G2685" s="9">
        <v>664</v>
      </c>
      <c r="H2685" s="9">
        <v>1831</v>
      </c>
      <c r="I2685" s="9">
        <f t="shared" si="198"/>
        <v>1247.5</v>
      </c>
      <c r="J2685" s="106">
        <f t="shared" si="192"/>
        <v>13427.977724999999</v>
      </c>
      <c r="K2685" s="50">
        <v>0</v>
      </c>
      <c r="L2685" s="50">
        <v>0</v>
      </c>
      <c r="M2685" s="50">
        <v>73.19</v>
      </c>
      <c r="N2685" s="51">
        <f t="shared" si="191"/>
        <v>6.7995800778528226</v>
      </c>
    </row>
    <row r="2686" spans="1:14" x14ac:dyDescent="0.2">
      <c r="A2686" s="3" t="s">
        <v>314</v>
      </c>
      <c r="B2686" s="3" t="s">
        <v>321</v>
      </c>
      <c r="C2686" s="4" t="str">
        <f ca="1">TRIM(Table1[[#This Row],[Location]])</f>
        <v>Menara Land &amp; General</v>
      </c>
      <c r="E2686" s="3" t="s">
        <v>46</v>
      </c>
      <c r="F2686" s="8" t="s">
        <v>118</v>
      </c>
      <c r="G2686" s="9">
        <v>379</v>
      </c>
      <c r="H2686" s="9">
        <v>7432</v>
      </c>
      <c r="I2686" s="9">
        <f t="shared" si="198"/>
        <v>3905.5</v>
      </c>
      <c r="J2686" s="106">
        <f t="shared" si="192"/>
        <v>42038.450504999993</v>
      </c>
      <c r="K2686" s="50">
        <v>45.2</v>
      </c>
      <c r="L2686" s="50">
        <v>51.67</v>
      </c>
      <c r="M2686" s="50">
        <f>AVERAGE(K2686,L2686)</f>
        <v>48.435000000000002</v>
      </c>
      <c r="N2686" s="51">
        <f t="shared" ref="N2686:N2691" si="199">M2686/10.7639</f>
        <v>4.4997630970187386</v>
      </c>
    </row>
    <row r="2687" spans="1:14" x14ac:dyDescent="0.2">
      <c r="A2687" s="3" t="s">
        <v>314</v>
      </c>
      <c r="B2687" s="3" t="s">
        <v>323</v>
      </c>
      <c r="C2687" s="4" t="str">
        <f ca="1">TRIM(Table1[[#This Row],[Location]])</f>
        <v>Galeria PjH</v>
      </c>
      <c r="E2687" s="3" t="s">
        <v>46</v>
      </c>
      <c r="F2687" s="8" t="s">
        <v>118</v>
      </c>
      <c r="G2687" s="9">
        <v>63</v>
      </c>
      <c r="H2687" s="9">
        <v>512</v>
      </c>
      <c r="I2687" s="9">
        <f t="shared" si="198"/>
        <v>287.5</v>
      </c>
      <c r="J2687" s="106">
        <f>I2687*10.76391</f>
        <v>3094.6241249999998</v>
      </c>
      <c r="K2687" s="50">
        <v>43.06</v>
      </c>
      <c r="L2687" s="50">
        <v>65.12</v>
      </c>
      <c r="M2687" s="50">
        <f>AVERAGE(K2687,L2687)</f>
        <v>54.09</v>
      </c>
      <c r="N2687" s="51">
        <f t="shared" si="199"/>
        <v>5.025130296639694</v>
      </c>
    </row>
    <row r="2688" spans="1:14" x14ac:dyDescent="0.2">
      <c r="A2688" s="3" t="s">
        <v>314</v>
      </c>
      <c r="B2688" s="3" t="s">
        <v>323</v>
      </c>
      <c r="C2688" s="4" t="str">
        <f ca="1">TRIM(Table1[[#This Row],[Location]])</f>
        <v>Galeria PjH</v>
      </c>
      <c r="E2688" s="3" t="s">
        <v>46</v>
      </c>
      <c r="F2688" s="8" t="s">
        <v>197</v>
      </c>
      <c r="G2688" s="9">
        <v>835</v>
      </c>
      <c r="H2688" s="9">
        <v>2539</v>
      </c>
      <c r="I2688" s="9">
        <f t="shared" si="198"/>
        <v>1687</v>
      </c>
      <c r="J2688" s="106">
        <f>I2688*10.76391</f>
        <v>18158.71617</v>
      </c>
      <c r="K2688" s="50">
        <v>43.06</v>
      </c>
      <c r="L2688" s="50">
        <v>53.82</v>
      </c>
      <c r="M2688" s="50">
        <f>AVERAGE(K2688,L2688)</f>
        <v>48.44</v>
      </c>
      <c r="N2688" s="51">
        <f t="shared" si="199"/>
        <v>4.5002276126682705</v>
      </c>
    </row>
    <row r="2689" spans="1:14" x14ac:dyDescent="0.2">
      <c r="A2689" s="3" t="s">
        <v>314</v>
      </c>
      <c r="B2689" s="3" t="s">
        <v>323</v>
      </c>
      <c r="C2689" s="4" t="str">
        <f ca="1">TRIM(Table1[[#This Row],[Location]])</f>
        <v>Galeria PjH</v>
      </c>
      <c r="E2689" s="3" t="s">
        <v>46</v>
      </c>
      <c r="F2689" s="8" t="s">
        <v>324</v>
      </c>
      <c r="G2689" s="9">
        <v>1554</v>
      </c>
      <c r="H2689" s="9">
        <v>4986</v>
      </c>
      <c r="I2689" s="9">
        <f t="shared" si="198"/>
        <v>3270</v>
      </c>
      <c r="J2689" s="106">
        <f>I2689*10.76391</f>
        <v>35197.985699999997</v>
      </c>
      <c r="K2689" s="50">
        <v>62.43</v>
      </c>
      <c r="L2689" s="50">
        <v>69.97</v>
      </c>
      <c r="M2689" s="50">
        <f>AVERAGE(K2689,L2689)</f>
        <v>66.2</v>
      </c>
      <c r="N2689" s="51">
        <f t="shared" si="199"/>
        <v>6.1501871998067621</v>
      </c>
    </row>
    <row r="2690" spans="1:14" x14ac:dyDescent="0.2">
      <c r="A2690" s="3" t="s">
        <v>314</v>
      </c>
      <c r="B2690" s="3" t="s">
        <v>325</v>
      </c>
      <c r="C2690" s="41" t="str">
        <f ca="1">TRIM(Table1[[#This Row],[Location]])</f>
        <v>Ayer@8 Commercial Centre</v>
      </c>
      <c r="D2690" s="3" t="s">
        <v>532</v>
      </c>
      <c r="E2690" s="3" t="s">
        <v>4</v>
      </c>
      <c r="F2690" s="8" t="s">
        <v>47</v>
      </c>
      <c r="G2690" s="99"/>
      <c r="H2690" s="36"/>
      <c r="I2690" s="9">
        <v>134</v>
      </c>
      <c r="J2690" s="106">
        <f>I2690*10.76391</f>
        <v>1442.36394</v>
      </c>
      <c r="K2690" s="50">
        <v>37.31</v>
      </c>
      <c r="L2690" s="50">
        <v>57.7</v>
      </c>
      <c r="M2690" s="50">
        <f>AVERAGE(K2690:L2690)</f>
        <v>47.505000000000003</v>
      </c>
      <c r="N2690" s="51">
        <f t="shared" si="199"/>
        <v>4.4133631862057436</v>
      </c>
    </row>
    <row r="2691" spans="1:14" x14ac:dyDescent="0.2">
      <c r="A2691" s="3" t="s">
        <v>314</v>
      </c>
      <c r="B2691" s="4" t="s">
        <v>326</v>
      </c>
      <c r="C2691" s="4" t="str">
        <f ca="1">TRIM(Table1[[#This Row],[Location]])</f>
        <v>-</v>
      </c>
      <c r="D2691" s="3" t="s">
        <v>532</v>
      </c>
      <c r="E2691" s="3" t="s">
        <v>4</v>
      </c>
      <c r="F2691" s="8" t="s">
        <v>47</v>
      </c>
      <c r="G2691" s="99"/>
      <c r="H2691" s="36"/>
      <c r="I2691" s="9">
        <v>232</v>
      </c>
      <c r="J2691" s="106">
        <f>I2691*10.76391</f>
        <v>2497.22712</v>
      </c>
      <c r="K2691" s="50">
        <v>23.71</v>
      </c>
      <c r="L2691" s="50">
        <v>36.64</v>
      </c>
      <c r="M2691" s="50">
        <f>AVERAGE(K2691:L2691)</f>
        <v>30.175000000000001</v>
      </c>
      <c r="N2691" s="51">
        <f t="shared" si="199"/>
        <v>2.8033519449270248</v>
      </c>
    </row>
    <row r="2692" spans="1:14" x14ac:dyDescent="0.2">
      <c r="A2692" s="3" t="s">
        <v>111</v>
      </c>
      <c r="B2692" s="3" t="s">
        <v>117</v>
      </c>
      <c r="C2692" s="41" t="str">
        <f ca="1">TRIM(Table1[[#This Row],[Location]])</f>
        <v>Mutiara I &amp; P, Greenhall</v>
      </c>
      <c r="D2692" s="30"/>
      <c r="E2692" s="21" t="s">
        <v>46</v>
      </c>
      <c r="F2692" s="8" t="s">
        <v>167</v>
      </c>
      <c r="G2692" s="98">
        <v>30</v>
      </c>
      <c r="H2692" s="8">
        <v>85</v>
      </c>
      <c r="I2692" s="9">
        <v>57.5</v>
      </c>
      <c r="J2692" s="106">
        <f t="shared" ref="J2692:J2756" si="200">I2692*10.76391</f>
        <v>618.92482499999994</v>
      </c>
      <c r="K2692" s="50">
        <v>18.2</v>
      </c>
      <c r="L2692" s="50">
        <v>25.4</v>
      </c>
      <c r="M2692" s="50">
        <v>21.799999999999997</v>
      </c>
      <c r="N2692" s="51">
        <f t="shared" ref="N2692:N2756" si="201">M2692/10.7639</f>
        <v>2.0252882319605345</v>
      </c>
    </row>
    <row r="2693" spans="1:14" x14ac:dyDescent="0.2">
      <c r="A2693" s="3" t="s">
        <v>111</v>
      </c>
      <c r="B2693" s="3" t="s">
        <v>117</v>
      </c>
      <c r="C2693" s="41" t="str">
        <f ca="1">TRIM(Table1[[#This Row],[Location]])</f>
        <v>Lembaga Tabung Haji Building</v>
      </c>
      <c r="D2693" s="30"/>
      <c r="E2693" s="21" t="s">
        <v>46</v>
      </c>
      <c r="F2693" s="8" t="s">
        <v>168</v>
      </c>
      <c r="G2693" s="98">
        <v>13</v>
      </c>
      <c r="H2693" s="8">
        <v>88</v>
      </c>
      <c r="I2693" s="9">
        <v>50.5</v>
      </c>
      <c r="J2693" s="106">
        <f t="shared" si="200"/>
        <v>543.57745499999999</v>
      </c>
      <c r="K2693" s="50">
        <v>17.309999999999999</v>
      </c>
      <c r="L2693" s="50">
        <v>24.4</v>
      </c>
      <c r="M2693" s="50">
        <v>20.854999999999997</v>
      </c>
      <c r="N2693" s="51">
        <f t="shared" si="201"/>
        <v>1.9374947741989426</v>
      </c>
    </row>
    <row r="2694" spans="1:14" x14ac:dyDescent="0.2">
      <c r="A2694" s="3" t="s">
        <v>111</v>
      </c>
      <c r="B2694" s="3" t="s">
        <v>117</v>
      </c>
      <c r="C2694" s="41" t="str">
        <f ca="1">TRIM(Table1[[#This Row],[Location]])</f>
        <v>Wisma Great Eastern</v>
      </c>
      <c r="D2694" s="30"/>
      <c r="E2694" s="21" t="s">
        <v>46</v>
      </c>
      <c r="F2694" s="8" t="s">
        <v>169</v>
      </c>
      <c r="G2694" s="98">
        <v>88</v>
      </c>
      <c r="H2694" s="8">
        <v>277</v>
      </c>
      <c r="I2694" s="9">
        <v>182.5</v>
      </c>
      <c r="J2694" s="106">
        <f t="shared" si="200"/>
        <v>1964.4135749999998</v>
      </c>
      <c r="K2694" s="50">
        <v>25.83</v>
      </c>
      <c r="L2694" s="50">
        <v>34.44</v>
      </c>
      <c r="M2694" s="50">
        <v>30.134999999999998</v>
      </c>
      <c r="N2694" s="51">
        <f t="shared" si="201"/>
        <v>2.7996358197307667</v>
      </c>
    </row>
    <row r="2695" spans="1:14" x14ac:dyDescent="0.2">
      <c r="A2695" s="3" t="s">
        <v>111</v>
      </c>
      <c r="B2695" s="3" t="s">
        <v>143</v>
      </c>
      <c r="C2695" s="41" t="str">
        <f ca="1">TRIM(Table1[[#This Row],[Location]])</f>
        <v>21-storey NB Tower,</v>
      </c>
      <c r="D2695" s="30"/>
      <c r="E2695" s="21" t="s">
        <v>46</v>
      </c>
      <c r="F2695" s="8">
        <v>2</v>
      </c>
      <c r="I2695" s="9">
        <v>362</v>
      </c>
      <c r="J2695" s="106">
        <f t="shared" si="200"/>
        <v>3896.5354199999997</v>
      </c>
      <c r="M2695" s="50">
        <v>24.29</v>
      </c>
      <c r="N2695" s="51">
        <f t="shared" si="201"/>
        <v>2.2566170254275866</v>
      </c>
    </row>
    <row r="2696" spans="1:14" x14ac:dyDescent="0.2">
      <c r="A2696" s="3" t="s">
        <v>111</v>
      </c>
      <c r="B2696" s="3" t="s">
        <v>143</v>
      </c>
      <c r="C2696" s="41" t="str">
        <f ca="1">TRIM(Table1[[#This Row],[Location]])</f>
        <v>21-storey NB Tower,</v>
      </c>
      <c r="D2696" s="30"/>
      <c r="E2696" s="21" t="s">
        <v>46</v>
      </c>
      <c r="F2696" s="8">
        <v>3</v>
      </c>
      <c r="G2696" s="98">
        <v>362</v>
      </c>
      <c r="H2696" s="8">
        <v>576</v>
      </c>
      <c r="I2696" s="9">
        <v>469</v>
      </c>
      <c r="J2696" s="106">
        <f t="shared" si="200"/>
        <v>5048.2737899999993</v>
      </c>
      <c r="M2696" s="50">
        <v>23.47</v>
      </c>
      <c r="N2696" s="51">
        <f t="shared" si="201"/>
        <v>2.1804364589043006</v>
      </c>
    </row>
    <row r="2697" spans="1:14" x14ac:dyDescent="0.2">
      <c r="A2697" s="3" t="s">
        <v>111</v>
      </c>
      <c r="B2697" s="3" t="s">
        <v>117</v>
      </c>
      <c r="C2697" s="41" t="str">
        <f ca="1">TRIM(Table1[[#This Row],[Location]])</f>
        <v>Bangunan Heng Guan</v>
      </c>
      <c r="D2697" s="30"/>
      <c r="E2697" s="21" t="s">
        <v>46</v>
      </c>
      <c r="F2697" s="8">
        <v>1</v>
      </c>
      <c r="I2697" s="9">
        <v>152</v>
      </c>
      <c r="J2697" s="106">
        <f t="shared" si="200"/>
        <v>1636.1143199999999</v>
      </c>
      <c r="K2697" s="50">
        <v>21.22</v>
      </c>
      <c r="L2697" s="50">
        <v>22.95</v>
      </c>
      <c r="M2697" s="50">
        <v>22.085000000000001</v>
      </c>
      <c r="N2697" s="51">
        <f t="shared" si="201"/>
        <v>2.0517656239838722</v>
      </c>
    </row>
    <row r="2698" spans="1:14" x14ac:dyDescent="0.2">
      <c r="A2698" s="3" t="s">
        <v>111</v>
      </c>
      <c r="B2698" s="3" t="s">
        <v>117</v>
      </c>
      <c r="C2698" s="41" t="str">
        <f ca="1">TRIM(Table1[[#This Row],[Location]])</f>
        <v>Wisma Leader</v>
      </c>
      <c r="D2698" s="30"/>
      <c r="E2698" s="21" t="s">
        <v>46</v>
      </c>
      <c r="F2698" s="8" t="s">
        <v>171</v>
      </c>
      <c r="G2698" s="98">
        <v>84</v>
      </c>
      <c r="H2698" s="8">
        <v>235</v>
      </c>
      <c r="I2698" s="9">
        <v>159.5</v>
      </c>
      <c r="J2698" s="106">
        <f t="shared" si="200"/>
        <v>1716.8436449999999</v>
      </c>
      <c r="K2698" s="50">
        <v>22.6</v>
      </c>
      <c r="L2698" s="50">
        <v>30.1</v>
      </c>
      <c r="M2698" s="50">
        <v>26.35</v>
      </c>
      <c r="N2698" s="51">
        <f t="shared" si="201"/>
        <v>2.4479974730348668</v>
      </c>
    </row>
    <row r="2699" spans="1:14" x14ac:dyDescent="0.2">
      <c r="A2699" s="3" t="s">
        <v>111</v>
      </c>
      <c r="B2699" s="3" t="s">
        <v>117</v>
      </c>
      <c r="C2699" s="41" t="str">
        <f ca="1">TRIM(Table1[[#This Row],[Location]])</f>
        <v>Wisma Kheng Hong</v>
      </c>
      <c r="D2699" s="30"/>
      <c r="E2699" s="21" t="s">
        <v>46</v>
      </c>
      <c r="F2699" s="8">
        <v>2</v>
      </c>
      <c r="G2699" s="98">
        <v>29</v>
      </c>
      <c r="H2699" s="8">
        <v>71</v>
      </c>
      <c r="I2699" s="9">
        <v>50</v>
      </c>
      <c r="J2699" s="106">
        <f t="shared" si="200"/>
        <v>538.19549999999992</v>
      </c>
      <c r="M2699" s="50">
        <v>17.2</v>
      </c>
      <c r="N2699" s="51">
        <f t="shared" si="201"/>
        <v>1.5979338343908807</v>
      </c>
    </row>
    <row r="2700" spans="1:14" x14ac:dyDescent="0.2">
      <c r="A2700" s="3" t="s">
        <v>111</v>
      </c>
      <c r="B2700" s="3" t="s">
        <v>117</v>
      </c>
      <c r="C2700" s="41" t="str">
        <f ca="1">TRIM(Table1[[#This Row],[Location]])</f>
        <v>Wisma MARA</v>
      </c>
      <c r="D2700" s="30"/>
      <c r="E2700" s="21" t="s">
        <v>46</v>
      </c>
      <c r="F2700" s="24" t="s">
        <v>172</v>
      </c>
      <c r="G2700" s="98">
        <v>93</v>
      </c>
      <c r="H2700" s="8">
        <v>1162</v>
      </c>
      <c r="I2700" s="9">
        <v>627.5</v>
      </c>
      <c r="J2700" s="106">
        <f t="shared" si="200"/>
        <v>6754.3535249999995</v>
      </c>
      <c r="M2700" s="50">
        <v>26.37</v>
      </c>
      <c r="N2700" s="51">
        <f t="shared" si="201"/>
        <v>2.4498555356329956</v>
      </c>
    </row>
    <row r="2701" spans="1:14" x14ac:dyDescent="0.2">
      <c r="A2701" s="3" t="s">
        <v>111</v>
      </c>
      <c r="B2701" s="3" t="s">
        <v>117</v>
      </c>
      <c r="C2701" s="41" t="str">
        <f ca="1">TRIM(Table1[[#This Row],[Location]])</f>
        <v>Bangunan KWSP</v>
      </c>
      <c r="D2701" s="30"/>
      <c r="E2701" s="21" t="s">
        <v>46</v>
      </c>
      <c r="F2701" s="8" t="s">
        <v>173</v>
      </c>
      <c r="G2701" s="98">
        <v>203</v>
      </c>
      <c r="H2701" s="8">
        <v>587</v>
      </c>
      <c r="I2701" s="9">
        <v>395</v>
      </c>
      <c r="J2701" s="106">
        <f t="shared" si="200"/>
        <v>4251.7444499999992</v>
      </c>
      <c r="K2701" s="50">
        <v>26.91</v>
      </c>
      <c r="L2701" s="50">
        <v>31.97</v>
      </c>
      <c r="M2701" s="50">
        <v>29.439999999999998</v>
      </c>
      <c r="N2701" s="51">
        <f t="shared" si="201"/>
        <v>2.7350681444457861</v>
      </c>
    </row>
    <row r="2702" spans="1:14" x14ac:dyDescent="0.2">
      <c r="A2702" s="3" t="s">
        <v>111</v>
      </c>
      <c r="B2702" s="3" t="s">
        <v>143</v>
      </c>
      <c r="C2702" s="41" t="str">
        <f ca="1">TRIM(Table1[[#This Row],[Location]])</f>
        <v>13-storey Wisma Pantai</v>
      </c>
      <c r="D2702" s="30"/>
      <c r="E2702" s="21" t="s">
        <v>46</v>
      </c>
      <c r="F2702" s="8" t="s">
        <v>118</v>
      </c>
      <c r="I2702" s="9">
        <v>948</v>
      </c>
      <c r="J2702" s="106">
        <f t="shared" si="200"/>
        <v>10204.186679999999</v>
      </c>
      <c r="M2702" s="50">
        <v>17.72</v>
      </c>
      <c r="N2702" s="51">
        <f t="shared" si="201"/>
        <v>1.6462434619422328</v>
      </c>
    </row>
    <row r="2703" spans="1:14" x14ac:dyDescent="0.2">
      <c r="A2703" s="3" t="s">
        <v>111</v>
      </c>
      <c r="B2703" s="3" t="s">
        <v>143</v>
      </c>
      <c r="C2703" s="41" t="str">
        <f ca="1">TRIM(Table1[[#This Row],[Location]])</f>
        <v>13-storey Wisma Pantai</v>
      </c>
      <c r="D2703" s="30"/>
      <c r="E2703" s="21" t="s">
        <v>46</v>
      </c>
      <c r="F2703" s="8">
        <v>1</v>
      </c>
      <c r="G2703" s="98">
        <v>125</v>
      </c>
      <c r="H2703" s="8">
        <v>147</v>
      </c>
      <c r="I2703" s="9">
        <v>136</v>
      </c>
      <c r="J2703" s="106">
        <f t="shared" si="200"/>
        <v>1463.89176</v>
      </c>
      <c r="K2703" s="50">
        <v>21.09</v>
      </c>
      <c r="L2703" s="50">
        <v>21.6</v>
      </c>
      <c r="M2703" s="50">
        <v>21.344999999999999</v>
      </c>
      <c r="N2703" s="51">
        <f t="shared" si="201"/>
        <v>1.9830173078531015</v>
      </c>
    </row>
    <row r="2704" spans="1:14" x14ac:dyDescent="0.2">
      <c r="A2704" s="3" t="s">
        <v>111</v>
      </c>
      <c r="B2704" s="3" t="s">
        <v>143</v>
      </c>
      <c r="C2704" s="41" t="str">
        <f ca="1">TRIM(Table1[[#This Row],[Location]])</f>
        <v>13-storey Wisma Pantai</v>
      </c>
      <c r="D2704" s="30"/>
      <c r="E2704" s="21" t="s">
        <v>46</v>
      </c>
      <c r="F2704" s="8">
        <v>2</v>
      </c>
      <c r="I2704" s="9">
        <v>137</v>
      </c>
      <c r="J2704" s="106">
        <f t="shared" si="200"/>
        <v>1474.6556699999999</v>
      </c>
      <c r="M2704" s="50">
        <v>21.16</v>
      </c>
      <c r="N2704" s="51">
        <f t="shared" si="201"/>
        <v>1.965830228820409</v>
      </c>
    </row>
    <row r="2705" spans="1:14" x14ac:dyDescent="0.2">
      <c r="A2705" s="3" t="s">
        <v>111</v>
      </c>
      <c r="B2705" s="3" t="s">
        <v>143</v>
      </c>
      <c r="C2705" s="41" t="str">
        <f ca="1">TRIM(Table1[[#This Row],[Location]])</f>
        <v>13-storey Wisma Pantai</v>
      </c>
      <c r="D2705" s="30"/>
      <c r="E2705" s="21" t="s">
        <v>46</v>
      </c>
      <c r="F2705" s="8">
        <v>3</v>
      </c>
      <c r="I2705" s="9">
        <v>169</v>
      </c>
      <c r="J2705" s="106">
        <f t="shared" si="200"/>
        <v>1819.10079</v>
      </c>
      <c r="M2705" s="50">
        <v>20.71</v>
      </c>
      <c r="N2705" s="51">
        <f t="shared" si="201"/>
        <v>1.9240238203625082</v>
      </c>
    </row>
    <row r="2706" spans="1:14" x14ac:dyDescent="0.2">
      <c r="A2706" s="3" t="s">
        <v>111</v>
      </c>
      <c r="B2706" s="3" t="s">
        <v>175</v>
      </c>
      <c r="C2706" s="41" t="str">
        <f ca="1">TRIM(Table1[[#This Row],[Location]])</f>
        <v>6-storey Kompleks Sempilai</v>
      </c>
      <c r="D2706" s="30"/>
      <c r="E2706" s="21" t="s">
        <v>46</v>
      </c>
      <c r="F2706" s="8" t="s">
        <v>118</v>
      </c>
      <c r="G2706" s="98">
        <v>253</v>
      </c>
      <c r="H2706" s="8">
        <v>890</v>
      </c>
      <c r="I2706" s="9">
        <v>571.5</v>
      </c>
      <c r="J2706" s="106">
        <f t="shared" si="200"/>
        <v>6151.5745649999999</v>
      </c>
      <c r="K2706" s="50">
        <v>23.73</v>
      </c>
      <c r="L2706" s="50">
        <v>24.99</v>
      </c>
      <c r="M2706" s="50">
        <v>24.36</v>
      </c>
      <c r="N2706" s="51">
        <f t="shared" si="201"/>
        <v>2.2631202445210379</v>
      </c>
    </row>
    <row r="2707" spans="1:14" x14ac:dyDescent="0.2">
      <c r="A2707" s="3" t="s">
        <v>111</v>
      </c>
      <c r="B2707" s="3" t="s">
        <v>175</v>
      </c>
      <c r="C2707" s="41" t="str">
        <f ca="1">TRIM(Table1[[#This Row],[Location]])</f>
        <v>6-storey Kompleks Sempilai</v>
      </c>
      <c r="D2707" s="30"/>
      <c r="E2707" s="21" t="s">
        <v>46</v>
      </c>
      <c r="F2707" s="8">
        <v>1</v>
      </c>
      <c r="G2707" s="98">
        <v>134</v>
      </c>
      <c r="H2707" s="8">
        <v>407</v>
      </c>
      <c r="I2707" s="9">
        <v>270.5</v>
      </c>
      <c r="J2707" s="106">
        <f t="shared" si="200"/>
        <v>2911.637655</v>
      </c>
      <c r="K2707" s="50">
        <v>23.21</v>
      </c>
      <c r="L2707" s="50">
        <v>28.61</v>
      </c>
      <c r="M2707" s="50">
        <v>25.91</v>
      </c>
      <c r="N2707" s="51">
        <f t="shared" si="201"/>
        <v>2.4071200958760302</v>
      </c>
    </row>
    <row r="2708" spans="1:14" x14ac:dyDescent="0.2">
      <c r="A2708" s="3" t="s">
        <v>111</v>
      </c>
      <c r="B2708" s="3" t="s">
        <v>175</v>
      </c>
      <c r="C2708" s="41" t="str">
        <f ca="1">TRIM(Table1[[#This Row],[Location]])</f>
        <v>6-storey Kompleks Sempilai</v>
      </c>
      <c r="D2708" s="30"/>
      <c r="E2708" s="21" t="s">
        <v>46</v>
      </c>
      <c r="F2708" s="8">
        <v>2</v>
      </c>
      <c r="G2708" s="98">
        <v>126</v>
      </c>
      <c r="H2708" s="8">
        <v>547</v>
      </c>
      <c r="I2708" s="9">
        <v>336.5</v>
      </c>
      <c r="J2708" s="106">
        <f t="shared" si="200"/>
        <v>3622.0557149999995</v>
      </c>
      <c r="K2708" s="50">
        <v>20.62</v>
      </c>
      <c r="L2708" s="50">
        <v>29.17</v>
      </c>
      <c r="M2708" s="50">
        <v>24.895000000000003</v>
      </c>
      <c r="N2708" s="51">
        <f t="shared" si="201"/>
        <v>2.3128234190209871</v>
      </c>
    </row>
    <row r="2709" spans="1:14" x14ac:dyDescent="0.2">
      <c r="A2709" s="3" t="s">
        <v>111</v>
      </c>
      <c r="B2709" s="3" t="s">
        <v>175</v>
      </c>
      <c r="C2709" s="41" t="str">
        <f ca="1">TRIM(Table1[[#This Row],[Location]])</f>
        <v>6-storey Kompleks Sempilai</v>
      </c>
      <c r="D2709" s="30"/>
      <c r="E2709" s="21" t="s">
        <v>46</v>
      </c>
      <c r="F2709" s="24">
        <v>3</v>
      </c>
      <c r="G2709" s="98">
        <v>1121</v>
      </c>
      <c r="H2709" s="8">
        <v>1250</v>
      </c>
      <c r="I2709" s="9">
        <v>1185.5</v>
      </c>
      <c r="J2709" s="106">
        <f t="shared" si="200"/>
        <v>12760.615304999999</v>
      </c>
      <c r="K2709" s="50">
        <v>25.09</v>
      </c>
      <c r="L2709" s="50">
        <v>28.8</v>
      </c>
      <c r="M2709" s="50">
        <v>26.945</v>
      </c>
      <c r="N2709" s="51">
        <f t="shared" si="201"/>
        <v>2.5032748353292025</v>
      </c>
    </row>
    <row r="2710" spans="1:14" x14ac:dyDescent="0.2">
      <c r="A2710" s="3" t="s">
        <v>111</v>
      </c>
      <c r="B2710" s="3" t="s">
        <v>175</v>
      </c>
      <c r="C2710" s="41" t="str">
        <f ca="1">TRIM(Table1[[#This Row],[Location]])</f>
        <v>12-storey Wisma KWSP</v>
      </c>
      <c r="D2710" s="30"/>
      <c r="E2710" s="21" t="s">
        <v>46</v>
      </c>
      <c r="F2710" s="8" t="s">
        <v>118</v>
      </c>
      <c r="G2710" s="98">
        <v>444</v>
      </c>
      <c r="H2710" s="8">
        <v>743</v>
      </c>
      <c r="I2710" s="9">
        <v>593.5</v>
      </c>
      <c r="J2710" s="106">
        <f t="shared" si="200"/>
        <v>6388.3805849999999</v>
      </c>
      <c r="K2710" s="50">
        <v>37.130000000000003</v>
      </c>
      <c r="L2710" s="50">
        <v>38.950000000000003</v>
      </c>
      <c r="M2710" s="50">
        <v>38.040000000000006</v>
      </c>
      <c r="N2710" s="51">
        <f t="shared" si="201"/>
        <v>3.5340350616412275</v>
      </c>
    </row>
    <row r="2711" spans="1:14" x14ac:dyDescent="0.2">
      <c r="A2711" s="3" t="s">
        <v>111</v>
      </c>
      <c r="B2711" s="3" t="s">
        <v>175</v>
      </c>
      <c r="C2711" s="41" t="str">
        <f ca="1">TRIM(Table1[[#This Row],[Location]])</f>
        <v>12-storey Wisma KWSP</v>
      </c>
      <c r="D2711" s="30"/>
      <c r="E2711" s="21" t="s">
        <v>46</v>
      </c>
      <c r="F2711" s="8" t="s">
        <v>56</v>
      </c>
      <c r="G2711" s="98">
        <v>314</v>
      </c>
      <c r="H2711" s="8">
        <v>832</v>
      </c>
      <c r="I2711" s="9">
        <v>573</v>
      </c>
      <c r="J2711" s="106">
        <f t="shared" si="200"/>
        <v>6167.7204299999994</v>
      </c>
      <c r="K2711" s="50">
        <v>27.23</v>
      </c>
      <c r="L2711" s="50">
        <v>29.38</v>
      </c>
      <c r="M2711" s="50">
        <v>28.305</v>
      </c>
      <c r="N2711" s="51">
        <f t="shared" si="201"/>
        <v>2.6296230920019696</v>
      </c>
    </row>
    <row r="2712" spans="1:14" x14ac:dyDescent="0.2">
      <c r="A2712" s="3" t="s">
        <v>111</v>
      </c>
      <c r="B2712" s="3" t="s">
        <v>175</v>
      </c>
      <c r="C2712" s="41" t="str">
        <f ca="1">TRIM(Table1[[#This Row],[Location]])</f>
        <v>12-storey Wisma KWSP</v>
      </c>
      <c r="D2712" s="30"/>
      <c r="E2712" s="21" t="s">
        <v>46</v>
      </c>
      <c r="F2712" s="24">
        <v>2</v>
      </c>
      <c r="G2712" s="98">
        <v>76</v>
      </c>
      <c r="H2712" s="8">
        <v>1392</v>
      </c>
      <c r="I2712" s="9">
        <v>734</v>
      </c>
      <c r="J2712" s="106">
        <f t="shared" si="200"/>
        <v>7900.7099399999997</v>
      </c>
      <c r="M2712" s="50">
        <v>21.53</v>
      </c>
      <c r="N2712" s="51">
        <f t="shared" si="201"/>
        <v>2.0002043868857942</v>
      </c>
    </row>
    <row r="2713" spans="1:14" x14ac:dyDescent="0.2">
      <c r="A2713" s="3" t="s">
        <v>111</v>
      </c>
      <c r="B2713" s="3" t="s">
        <v>156</v>
      </c>
      <c r="C2713" s="41" t="str">
        <f ca="1">TRIM(Table1[[#This Row],[Location]])</f>
        <v>Wisma Ng Ah Yan</v>
      </c>
      <c r="D2713" s="30"/>
      <c r="E2713" s="21" t="s">
        <v>46</v>
      </c>
      <c r="F2713" s="8" t="s">
        <v>118</v>
      </c>
      <c r="I2713" s="9">
        <v>557</v>
      </c>
      <c r="J2713" s="106">
        <f t="shared" si="200"/>
        <v>5995.4978699999992</v>
      </c>
      <c r="M2713" s="50">
        <v>38.96</v>
      </c>
      <c r="N2713" s="51">
        <f t="shared" si="201"/>
        <v>3.6195059411551576</v>
      </c>
    </row>
    <row r="2714" spans="1:14" x14ac:dyDescent="0.2">
      <c r="A2714" s="3" t="s">
        <v>177</v>
      </c>
      <c r="B2714" s="3" t="s">
        <v>8</v>
      </c>
      <c r="C2714" s="41" t="str">
        <f ca="1">TRIM(Table1[[#This Row],[Location]])</f>
        <v>Bangunan BSN</v>
      </c>
      <c r="D2714" s="30"/>
      <c r="E2714" s="3" t="s">
        <v>46</v>
      </c>
      <c r="F2714" s="8" t="s">
        <v>235</v>
      </c>
      <c r="G2714" s="98">
        <v>290</v>
      </c>
      <c r="H2714" s="8">
        <v>520</v>
      </c>
      <c r="I2714" s="9">
        <v>405</v>
      </c>
      <c r="J2714" s="106">
        <f t="shared" si="200"/>
        <v>4359.3835499999996</v>
      </c>
      <c r="K2714" s="50">
        <v>21.52</v>
      </c>
      <c r="L2714" s="50">
        <v>24.76</v>
      </c>
      <c r="M2714" s="50">
        <v>23.14</v>
      </c>
      <c r="N2714" s="51">
        <f t="shared" si="201"/>
        <v>2.1497784260351733</v>
      </c>
    </row>
    <row r="2715" spans="1:14" x14ac:dyDescent="0.2">
      <c r="A2715" s="3" t="s">
        <v>177</v>
      </c>
      <c r="B2715" s="3" t="s">
        <v>8</v>
      </c>
      <c r="C2715" s="41" t="str">
        <f ca="1">TRIM(Table1[[#This Row],[Location]])</f>
        <v>Bangunan Pejabat Pos</v>
      </c>
      <c r="D2715" s="30"/>
      <c r="E2715" s="3" t="s">
        <v>46</v>
      </c>
      <c r="F2715" s="8" t="s">
        <v>171</v>
      </c>
      <c r="I2715" s="9">
        <v>428</v>
      </c>
      <c r="J2715" s="106">
        <f t="shared" si="200"/>
        <v>4606.9534799999992</v>
      </c>
      <c r="K2715" s="50">
        <v>15.06</v>
      </c>
      <c r="L2715" s="50">
        <v>32.29</v>
      </c>
      <c r="M2715" s="50">
        <v>23.675000000000001</v>
      </c>
      <c r="N2715" s="51">
        <f t="shared" si="201"/>
        <v>2.1994816005351221</v>
      </c>
    </row>
    <row r="2716" spans="1:14" x14ac:dyDescent="0.2">
      <c r="A2716" s="3" t="s">
        <v>177</v>
      </c>
      <c r="B2716" s="3" t="s">
        <v>8</v>
      </c>
      <c r="C2716" s="41" t="str">
        <f ca="1">TRIM(Table1[[#This Row],[Location]])</f>
        <v>KWSP</v>
      </c>
      <c r="D2716" s="30"/>
      <c r="E2716" s="3" t="s">
        <v>46</v>
      </c>
      <c r="F2716" s="8" t="s">
        <v>235</v>
      </c>
      <c r="I2716" s="9">
        <v>408</v>
      </c>
      <c r="J2716" s="106">
        <f t="shared" si="200"/>
        <v>4391.6752799999995</v>
      </c>
      <c r="K2716" s="50">
        <v>25.83</v>
      </c>
      <c r="L2716" s="50">
        <v>27.66</v>
      </c>
      <c r="M2716" s="50">
        <v>26.744999999999997</v>
      </c>
      <c r="N2716" s="51">
        <f t="shared" si="201"/>
        <v>2.484694209347913</v>
      </c>
    </row>
    <row r="2717" spans="1:14" x14ac:dyDescent="0.2">
      <c r="A2717" s="3" t="s">
        <v>177</v>
      </c>
      <c r="B2717" s="3" t="s">
        <v>8</v>
      </c>
      <c r="C2717" s="41" t="str">
        <f ca="1">TRIM(Table1[[#This Row],[Location]])</f>
        <v>Menara MAA</v>
      </c>
      <c r="D2717" s="30"/>
      <c r="E2717" s="3" t="s">
        <v>46</v>
      </c>
      <c r="F2717" s="8" t="s">
        <v>43</v>
      </c>
      <c r="G2717" s="98">
        <v>27</v>
      </c>
      <c r="H2717" s="8">
        <v>81</v>
      </c>
      <c r="I2717" s="9">
        <v>54</v>
      </c>
      <c r="J2717" s="106">
        <f t="shared" si="200"/>
        <v>581.25113999999996</v>
      </c>
      <c r="K2717" s="50">
        <v>37.630000000000003</v>
      </c>
      <c r="L2717" s="50">
        <v>45.21</v>
      </c>
      <c r="M2717" s="50">
        <v>41.42</v>
      </c>
      <c r="N2717" s="51">
        <f t="shared" si="201"/>
        <v>3.8480476407250164</v>
      </c>
    </row>
    <row r="2718" spans="1:14" x14ac:dyDescent="0.2">
      <c r="A2718" s="3" t="s">
        <v>177</v>
      </c>
      <c r="B2718" s="3" t="s">
        <v>8</v>
      </c>
      <c r="C2718" s="41" t="str">
        <f ca="1">TRIM(Table1[[#This Row],[Location]])</f>
        <v>Menara MAA</v>
      </c>
      <c r="D2718" s="30"/>
      <c r="E2718" s="3" t="s">
        <v>46</v>
      </c>
      <c r="F2718" s="8" t="s">
        <v>167</v>
      </c>
      <c r="G2718" s="98">
        <v>20</v>
      </c>
      <c r="H2718" s="8">
        <v>231</v>
      </c>
      <c r="I2718" s="9">
        <v>125.5</v>
      </c>
      <c r="J2718" s="106">
        <f t="shared" si="200"/>
        <v>1350.8707049999998</v>
      </c>
      <c r="K2718" s="50">
        <v>21.53</v>
      </c>
      <c r="L2718" s="50">
        <v>37.67</v>
      </c>
      <c r="M2718" s="50">
        <v>29.6</v>
      </c>
      <c r="N2718" s="51">
        <f t="shared" si="201"/>
        <v>2.7499326452308179</v>
      </c>
    </row>
    <row r="2719" spans="1:14" x14ac:dyDescent="0.2">
      <c r="A2719" s="3" t="s">
        <v>177</v>
      </c>
      <c r="B2719" s="3" t="s">
        <v>8</v>
      </c>
      <c r="C2719" s="41" t="str">
        <f ca="1">TRIM(Table1[[#This Row],[Location]])</f>
        <v>Menara MAA</v>
      </c>
      <c r="D2719" s="30"/>
      <c r="E2719" s="3" t="s">
        <v>46</v>
      </c>
      <c r="F2719" s="8" t="s">
        <v>108</v>
      </c>
      <c r="I2719" s="9">
        <v>603</v>
      </c>
      <c r="J2719" s="106">
        <f t="shared" si="200"/>
        <v>6490.6377299999995</v>
      </c>
      <c r="M2719" s="50">
        <v>24.76</v>
      </c>
      <c r="N2719" s="51">
        <f t="shared" si="201"/>
        <v>2.3002814964836169</v>
      </c>
    </row>
    <row r="2720" spans="1:14" x14ac:dyDescent="0.2">
      <c r="A2720" s="3" t="s">
        <v>177</v>
      </c>
      <c r="B2720" s="3" t="s">
        <v>8</v>
      </c>
      <c r="C2720" s="41" t="str">
        <f ca="1">TRIM(Table1[[#This Row],[Location]])</f>
        <v>Plaza Shell</v>
      </c>
      <c r="D2720" s="30"/>
      <c r="E2720" s="3" t="s">
        <v>46</v>
      </c>
      <c r="F2720" s="8" t="s">
        <v>55</v>
      </c>
      <c r="I2720" s="9">
        <v>25</v>
      </c>
      <c r="J2720" s="106">
        <f t="shared" si="200"/>
        <v>269.09774999999996</v>
      </c>
      <c r="M2720" s="50">
        <v>37.67</v>
      </c>
      <c r="N2720" s="51">
        <f t="shared" si="201"/>
        <v>3.4996609035758417</v>
      </c>
    </row>
    <row r="2721" spans="1:14" x14ac:dyDescent="0.2">
      <c r="A2721" s="3" t="s">
        <v>177</v>
      </c>
      <c r="B2721" s="3" t="s">
        <v>8</v>
      </c>
      <c r="C2721" s="41" t="str">
        <f ca="1">TRIM(Table1[[#This Row],[Location]])</f>
        <v>Wisma Great Eastern</v>
      </c>
      <c r="D2721" s="30"/>
      <c r="E2721" s="3" t="s">
        <v>46</v>
      </c>
      <c r="F2721" s="8" t="s">
        <v>55</v>
      </c>
      <c r="G2721" s="98">
        <v>30</v>
      </c>
      <c r="H2721" s="8">
        <v>72</v>
      </c>
      <c r="I2721" s="9">
        <v>51</v>
      </c>
      <c r="J2721" s="106">
        <f t="shared" si="200"/>
        <v>548.95940999999993</v>
      </c>
      <c r="K2721" s="50">
        <v>24.76</v>
      </c>
      <c r="L2721" s="50">
        <v>29.06</v>
      </c>
      <c r="M2721" s="50">
        <v>26.91</v>
      </c>
      <c r="N2721" s="51">
        <f t="shared" si="201"/>
        <v>2.5000232257824768</v>
      </c>
    </row>
    <row r="2722" spans="1:14" x14ac:dyDescent="0.2">
      <c r="A2722" s="3" t="s">
        <v>177</v>
      </c>
      <c r="B2722" s="3" t="s">
        <v>8</v>
      </c>
      <c r="C2722" s="41" t="str">
        <f ca="1">TRIM(Table1[[#This Row],[Location]])</f>
        <v>Wisma Innoprise</v>
      </c>
      <c r="D2722" s="30"/>
      <c r="E2722" s="3" t="s">
        <v>46</v>
      </c>
      <c r="F2722" s="8" t="s">
        <v>43</v>
      </c>
      <c r="G2722" s="98">
        <v>151</v>
      </c>
      <c r="H2722" s="8">
        <v>441</v>
      </c>
      <c r="I2722" s="9">
        <v>296</v>
      </c>
      <c r="J2722" s="106">
        <f t="shared" si="200"/>
        <v>3186.1173599999997</v>
      </c>
      <c r="M2722" s="50">
        <v>26.91</v>
      </c>
      <c r="N2722" s="51">
        <f t="shared" si="201"/>
        <v>2.5000232257824768</v>
      </c>
    </row>
    <row r="2723" spans="1:14" x14ac:dyDescent="0.2">
      <c r="A2723" s="3" t="s">
        <v>177</v>
      </c>
      <c r="B2723" s="3" t="s">
        <v>8</v>
      </c>
      <c r="C2723" s="41" t="str">
        <f ca="1">TRIM(Table1[[#This Row],[Location]])</f>
        <v>Wisma Muis</v>
      </c>
      <c r="D2723" s="30"/>
      <c r="E2723" s="3" t="s">
        <v>46</v>
      </c>
      <c r="F2723" s="8" t="s">
        <v>108</v>
      </c>
      <c r="G2723" s="98">
        <v>21</v>
      </c>
      <c r="H2723" s="8">
        <v>238</v>
      </c>
      <c r="I2723" s="9">
        <v>129.5</v>
      </c>
      <c r="J2723" s="106">
        <f t="shared" si="200"/>
        <v>1393.9263449999999</v>
      </c>
      <c r="K2723" s="50">
        <v>19.559999999999999</v>
      </c>
      <c r="L2723" s="50">
        <v>19.809999999999999</v>
      </c>
      <c r="M2723" s="50">
        <v>19.684999999999999</v>
      </c>
      <c r="N2723" s="51">
        <f t="shared" si="201"/>
        <v>1.8287981122084003</v>
      </c>
    </row>
    <row r="2724" spans="1:14" x14ac:dyDescent="0.2">
      <c r="A2724" s="3" t="s">
        <v>177</v>
      </c>
      <c r="B2724" s="3" t="s">
        <v>8</v>
      </c>
      <c r="C2724" s="41" t="str">
        <f ca="1">TRIM(Table1[[#This Row],[Location]])</f>
        <v>Wisma Muis</v>
      </c>
      <c r="D2724" s="30"/>
      <c r="E2724" s="3" t="s">
        <v>46</v>
      </c>
      <c r="F2724" s="24" t="s">
        <v>327</v>
      </c>
      <c r="G2724" s="98">
        <v>510</v>
      </c>
      <c r="H2724" s="8">
        <v>1848</v>
      </c>
      <c r="I2724" s="9">
        <v>1179</v>
      </c>
      <c r="J2724" s="106">
        <f t="shared" si="200"/>
        <v>12690.649889999999</v>
      </c>
      <c r="M2724" s="50">
        <v>19.38</v>
      </c>
      <c r="N2724" s="51">
        <f t="shared" si="201"/>
        <v>1.800462657586934</v>
      </c>
    </row>
    <row r="2725" spans="1:14" x14ac:dyDescent="0.2">
      <c r="A2725" s="3" t="s">
        <v>177</v>
      </c>
      <c r="B2725" s="3" t="s">
        <v>8</v>
      </c>
      <c r="C2725" s="41" t="str">
        <f ca="1">TRIM(Table1[[#This Row],[Location]])</f>
        <v>Wisma SESB</v>
      </c>
      <c r="D2725" s="30"/>
      <c r="E2725" s="3" t="s">
        <v>46</v>
      </c>
      <c r="F2725" s="8" t="s">
        <v>54</v>
      </c>
      <c r="G2725" s="98">
        <v>45</v>
      </c>
      <c r="H2725" s="8">
        <v>74</v>
      </c>
      <c r="I2725" s="9">
        <v>59.5</v>
      </c>
      <c r="J2725" s="106">
        <f t="shared" si="200"/>
        <v>640.45264499999996</v>
      </c>
      <c r="M2725" s="50">
        <v>23.68</v>
      </c>
      <c r="N2725" s="51">
        <f t="shared" si="201"/>
        <v>2.1999461161846545</v>
      </c>
    </row>
    <row r="2726" spans="1:14" x14ac:dyDescent="0.2">
      <c r="A2726" s="3" t="s">
        <v>177</v>
      </c>
      <c r="B2726" s="3" t="s">
        <v>8</v>
      </c>
      <c r="C2726" s="41" t="str">
        <f ca="1">TRIM(Table1[[#This Row],[Location]])</f>
        <v>Wisma Sabah</v>
      </c>
      <c r="D2726" s="30"/>
      <c r="E2726" s="3" t="s">
        <v>46</v>
      </c>
      <c r="F2726" s="8" t="s">
        <v>43</v>
      </c>
      <c r="I2726" s="9">
        <v>55</v>
      </c>
      <c r="J2726" s="106">
        <f t="shared" si="200"/>
        <v>592.01504999999997</v>
      </c>
      <c r="M2726" s="50">
        <v>81.819999999999993</v>
      </c>
      <c r="N2726" s="51">
        <f t="shared" si="201"/>
        <v>7.6013340889454559</v>
      </c>
    </row>
    <row r="2727" spans="1:14" x14ac:dyDescent="0.2">
      <c r="A2727" s="3" t="s">
        <v>177</v>
      </c>
      <c r="B2727" s="3" t="s">
        <v>8</v>
      </c>
      <c r="C2727" s="41" t="str">
        <f ca="1">TRIM(Table1[[#This Row],[Location]])</f>
        <v>Wisma Sedco</v>
      </c>
      <c r="D2727" s="30"/>
      <c r="E2727" s="3" t="s">
        <v>46</v>
      </c>
      <c r="F2727" s="8" t="s">
        <v>108</v>
      </c>
      <c r="G2727" s="98">
        <v>23</v>
      </c>
      <c r="H2727" s="8">
        <v>42</v>
      </c>
      <c r="I2727" s="9">
        <v>32.5</v>
      </c>
      <c r="J2727" s="106">
        <f t="shared" si="200"/>
        <v>349.82707499999998</v>
      </c>
      <c r="K2727" s="50">
        <v>21.65</v>
      </c>
      <c r="L2727" s="50">
        <v>29.96</v>
      </c>
      <c r="M2727" s="50">
        <v>25.805</v>
      </c>
      <c r="N2727" s="51">
        <f t="shared" si="201"/>
        <v>2.3973652672358532</v>
      </c>
    </row>
    <row r="2728" spans="1:14" x14ac:dyDescent="0.2">
      <c r="A2728" s="3" t="s">
        <v>177</v>
      </c>
      <c r="B2728" s="3" t="s">
        <v>8</v>
      </c>
      <c r="C2728" s="41" t="str">
        <f ca="1">TRIM(Table1[[#This Row],[Location]])</f>
        <v>Wisma Takada</v>
      </c>
      <c r="D2728" s="30"/>
      <c r="E2728" s="3" t="s">
        <v>46</v>
      </c>
      <c r="F2728" s="8" t="s">
        <v>43</v>
      </c>
      <c r="I2728" s="9">
        <v>26</v>
      </c>
      <c r="J2728" s="106">
        <f t="shared" si="200"/>
        <v>279.86165999999997</v>
      </c>
      <c r="M2728" s="50">
        <v>64.62</v>
      </c>
      <c r="N2728" s="51">
        <f t="shared" si="201"/>
        <v>6.0034002545545766</v>
      </c>
    </row>
    <row r="2729" spans="1:14" x14ac:dyDescent="0.2">
      <c r="A2729" s="3" t="s">
        <v>177</v>
      </c>
      <c r="B2729" s="3" t="s">
        <v>8</v>
      </c>
      <c r="C2729" s="41" t="str">
        <f ca="1">TRIM(Table1[[#This Row],[Location]])</f>
        <v>Wisma Takada</v>
      </c>
      <c r="D2729" s="30"/>
      <c r="E2729" s="3" t="s">
        <v>46</v>
      </c>
      <c r="F2729" s="8" t="s">
        <v>43</v>
      </c>
      <c r="I2729" s="9">
        <v>204</v>
      </c>
      <c r="J2729" s="106">
        <f t="shared" si="200"/>
        <v>2195.8376399999997</v>
      </c>
      <c r="M2729" s="50">
        <v>34.31</v>
      </c>
      <c r="N2729" s="51">
        <f t="shared" si="201"/>
        <v>3.1875063870901812</v>
      </c>
    </row>
    <row r="2730" spans="1:14" x14ac:dyDescent="0.2">
      <c r="A2730" s="3" t="s">
        <v>177</v>
      </c>
      <c r="B2730" s="3" t="s">
        <v>8</v>
      </c>
      <c r="C2730" s="41" t="str">
        <f ca="1">TRIM(Table1[[#This Row],[Location]])</f>
        <v>Wisma Takada</v>
      </c>
      <c r="D2730" s="30"/>
      <c r="E2730" s="3" t="s">
        <v>46</v>
      </c>
      <c r="F2730" s="8" t="s">
        <v>55</v>
      </c>
      <c r="I2730" s="9">
        <v>325</v>
      </c>
      <c r="J2730" s="106">
        <f t="shared" si="200"/>
        <v>3498.2707499999997</v>
      </c>
      <c r="M2730" s="50">
        <v>10.77</v>
      </c>
      <c r="N2730" s="51">
        <f t="shared" si="201"/>
        <v>1.0005667090924293</v>
      </c>
    </row>
    <row r="2731" spans="1:14" x14ac:dyDescent="0.2">
      <c r="A2731" s="3" t="s">
        <v>177</v>
      </c>
      <c r="B2731" s="3" t="s">
        <v>185</v>
      </c>
      <c r="C2731" s="41" t="str">
        <f ca="1">TRIM(Table1[[#This Row],[Location]])</f>
        <v>Wisma Ramai-Ramai</v>
      </c>
      <c r="D2731" s="30"/>
      <c r="E2731" s="3" t="s">
        <v>46</v>
      </c>
      <c r="F2731" s="8" t="s">
        <v>43</v>
      </c>
      <c r="G2731" s="98">
        <v>7</v>
      </c>
      <c r="H2731" s="8">
        <v>75</v>
      </c>
      <c r="I2731" s="9">
        <v>41</v>
      </c>
      <c r="J2731" s="106">
        <f t="shared" si="200"/>
        <v>441.32030999999995</v>
      </c>
      <c r="K2731" s="50">
        <v>53.82</v>
      </c>
      <c r="L2731" s="50">
        <v>108.11</v>
      </c>
      <c r="M2731" s="50">
        <v>80.965000000000003</v>
      </c>
      <c r="N2731" s="51">
        <f t="shared" si="201"/>
        <v>7.5219019128754452</v>
      </c>
    </row>
    <row r="2732" spans="1:14" x14ac:dyDescent="0.2">
      <c r="A2732" s="3" t="s">
        <v>177</v>
      </c>
      <c r="B2732" s="3" t="s">
        <v>185</v>
      </c>
      <c r="C2732" s="41" t="str">
        <f ca="1">TRIM(Table1[[#This Row],[Location]])</f>
        <v>Wisma Ramai-Ramai</v>
      </c>
      <c r="D2732" s="30"/>
      <c r="E2732" s="3" t="s">
        <v>46</v>
      </c>
      <c r="F2732" s="8" t="s">
        <v>197</v>
      </c>
      <c r="G2732" s="98">
        <v>74</v>
      </c>
      <c r="H2732" s="8">
        <v>186</v>
      </c>
      <c r="I2732" s="9">
        <v>130</v>
      </c>
      <c r="J2732" s="106">
        <f t="shared" si="200"/>
        <v>1399.3082999999999</v>
      </c>
      <c r="K2732" s="50">
        <v>26.91</v>
      </c>
      <c r="L2732" s="50">
        <v>33.65</v>
      </c>
      <c r="M2732" s="50">
        <v>30.28</v>
      </c>
      <c r="N2732" s="51">
        <f t="shared" si="201"/>
        <v>2.8131067735672017</v>
      </c>
    </row>
    <row r="2733" spans="1:14" x14ac:dyDescent="0.2">
      <c r="A2733" s="3" t="s">
        <v>177</v>
      </c>
      <c r="B2733" s="3" t="s">
        <v>189</v>
      </c>
      <c r="C2733" s="41" t="str">
        <f ca="1">TRIM(Table1[[#This Row],[Location]])</f>
        <v>Menara MPS</v>
      </c>
      <c r="D2733" s="30"/>
      <c r="E2733" s="3" t="s">
        <v>46</v>
      </c>
      <c r="F2733" s="8" t="s">
        <v>328</v>
      </c>
      <c r="G2733" s="98">
        <v>38</v>
      </c>
      <c r="H2733" s="8">
        <v>60</v>
      </c>
      <c r="I2733" s="9">
        <v>49</v>
      </c>
      <c r="J2733" s="106">
        <f t="shared" si="200"/>
        <v>527.43158999999991</v>
      </c>
      <c r="K2733" s="50">
        <v>12.92</v>
      </c>
      <c r="L2733" s="50">
        <v>16.149999999999999</v>
      </c>
      <c r="M2733" s="50">
        <v>14.535</v>
      </c>
      <c r="N2733" s="51">
        <f t="shared" si="201"/>
        <v>1.3503469931902006</v>
      </c>
    </row>
    <row r="2734" spans="1:14" x14ac:dyDescent="0.2">
      <c r="A2734" s="3" t="s">
        <v>177</v>
      </c>
      <c r="B2734" s="3" t="s">
        <v>189</v>
      </c>
      <c r="C2734" s="41" t="str">
        <f ca="1">TRIM(Table1[[#This Row],[Location]])</f>
        <v>Menara Rickoh</v>
      </c>
      <c r="D2734" s="30"/>
      <c r="E2734" s="3" t="s">
        <v>46</v>
      </c>
      <c r="F2734" s="8" t="s">
        <v>43</v>
      </c>
      <c r="I2734" s="9">
        <v>340</v>
      </c>
      <c r="J2734" s="106">
        <f t="shared" si="200"/>
        <v>3659.7293999999997</v>
      </c>
      <c r="M2734" s="50">
        <v>38.19</v>
      </c>
      <c r="N2734" s="51">
        <f t="shared" si="201"/>
        <v>3.5479705311271936</v>
      </c>
    </row>
    <row r="2735" spans="1:14" x14ac:dyDescent="0.2">
      <c r="A2735" s="3" t="s">
        <v>177</v>
      </c>
      <c r="B2735" s="3" t="s">
        <v>189</v>
      </c>
      <c r="C2735" s="41" t="str">
        <f ca="1">TRIM(Table1[[#This Row],[Location]])</f>
        <v>Menara Rickoh</v>
      </c>
      <c r="D2735" s="30"/>
      <c r="E2735" s="3" t="s">
        <v>46</v>
      </c>
      <c r="F2735" s="8" t="s">
        <v>55</v>
      </c>
      <c r="I2735" s="9">
        <v>391</v>
      </c>
      <c r="J2735" s="106">
        <f t="shared" si="200"/>
        <v>4208.6888099999996</v>
      </c>
      <c r="M2735" s="50">
        <v>24.28</v>
      </c>
      <c r="N2735" s="51">
        <f t="shared" si="201"/>
        <v>2.2556879941285222</v>
      </c>
    </row>
    <row r="2736" spans="1:14" x14ac:dyDescent="0.2">
      <c r="A2736" s="3" t="s">
        <v>177</v>
      </c>
      <c r="B2736" s="3" t="s">
        <v>189</v>
      </c>
      <c r="C2736" s="41" t="str">
        <f ca="1">TRIM(Table1[[#This Row],[Location]])</f>
        <v>Sabah Building</v>
      </c>
      <c r="D2736" s="30"/>
      <c r="E2736" s="3" t="s">
        <v>46</v>
      </c>
      <c r="F2736" s="8" t="s">
        <v>43</v>
      </c>
      <c r="I2736" s="9">
        <v>348</v>
      </c>
      <c r="J2736" s="106">
        <f t="shared" si="200"/>
        <v>3745.8406799999998</v>
      </c>
      <c r="M2736" s="50">
        <v>20.96</v>
      </c>
      <c r="N2736" s="51">
        <f t="shared" si="201"/>
        <v>1.9472496028391197</v>
      </c>
    </row>
    <row r="2737" spans="1:14" x14ac:dyDescent="0.2">
      <c r="A2737" s="3" t="s">
        <v>177</v>
      </c>
      <c r="B2737" s="3" t="s">
        <v>189</v>
      </c>
      <c r="C2737" s="41" t="str">
        <f ca="1">TRIM(Table1[[#This Row],[Location]])</f>
        <v>Sabah Building</v>
      </c>
      <c r="D2737" s="30"/>
      <c r="E2737" s="3" t="s">
        <v>46</v>
      </c>
      <c r="F2737" s="8" t="s">
        <v>197</v>
      </c>
      <c r="I2737" s="9">
        <v>205</v>
      </c>
      <c r="J2737" s="106">
        <f t="shared" si="200"/>
        <v>2206.6015499999999</v>
      </c>
      <c r="M2737" s="50">
        <v>16.79</v>
      </c>
      <c r="N2737" s="51">
        <f t="shared" si="201"/>
        <v>1.5598435511292374</v>
      </c>
    </row>
    <row r="2738" spans="1:14" x14ac:dyDescent="0.2">
      <c r="A2738" s="3" t="s">
        <v>177</v>
      </c>
      <c r="B2738" s="3" t="s">
        <v>189</v>
      </c>
      <c r="C2738" s="41" t="str">
        <f ca="1">TRIM(Table1[[#This Row],[Location]])</f>
        <v>Sabah Building</v>
      </c>
      <c r="D2738" s="30"/>
      <c r="E2738" s="3" t="s">
        <v>46</v>
      </c>
      <c r="F2738" s="8" t="s">
        <v>329</v>
      </c>
      <c r="G2738" s="98">
        <v>56</v>
      </c>
      <c r="H2738" s="8">
        <v>171</v>
      </c>
      <c r="I2738" s="9">
        <v>113.5</v>
      </c>
      <c r="J2738" s="106">
        <f t="shared" si="200"/>
        <v>1221.7037849999999</v>
      </c>
      <c r="K2738" s="50">
        <v>8.08</v>
      </c>
      <c r="L2738" s="50">
        <v>11.84</v>
      </c>
      <c r="M2738" s="50">
        <v>9.9600000000000009</v>
      </c>
      <c r="N2738" s="51">
        <f t="shared" si="201"/>
        <v>0.92531517386820772</v>
      </c>
    </row>
    <row r="2739" spans="1:14" x14ac:dyDescent="0.2">
      <c r="A2739" s="3" t="s">
        <v>177</v>
      </c>
      <c r="B2739" s="3" t="s">
        <v>189</v>
      </c>
      <c r="C2739" s="41" t="str">
        <f ca="1">TRIM(Table1[[#This Row],[Location]])</f>
        <v>Wisma Khoo Siak Chiew</v>
      </c>
      <c r="D2739" s="30"/>
      <c r="E2739" s="3" t="s">
        <v>46</v>
      </c>
      <c r="F2739" s="8" t="s">
        <v>197</v>
      </c>
      <c r="G2739" s="98">
        <v>22</v>
      </c>
      <c r="H2739" s="8">
        <v>72</v>
      </c>
      <c r="I2739" s="9">
        <v>47</v>
      </c>
      <c r="J2739" s="106">
        <f t="shared" si="200"/>
        <v>505.90376999999995</v>
      </c>
      <c r="K2739" s="50">
        <v>18.84</v>
      </c>
      <c r="L2739" s="50">
        <v>21.53</v>
      </c>
      <c r="M2739" s="50">
        <v>20.185000000000002</v>
      </c>
      <c r="N2739" s="51">
        <f t="shared" si="201"/>
        <v>1.8752496771616238</v>
      </c>
    </row>
    <row r="2740" spans="1:14" x14ac:dyDescent="0.2">
      <c r="A2740" s="3" t="s">
        <v>177</v>
      </c>
      <c r="B2740" s="3" t="s">
        <v>189</v>
      </c>
      <c r="C2740" s="41" t="str">
        <f ca="1">TRIM(Table1[[#This Row],[Location]])</f>
        <v>Wisma Saban</v>
      </c>
      <c r="D2740" s="30"/>
      <c r="E2740" s="3" t="s">
        <v>46</v>
      </c>
      <c r="F2740" s="8" t="s">
        <v>43</v>
      </c>
      <c r="I2740" s="9">
        <v>353</v>
      </c>
      <c r="J2740" s="106">
        <f t="shared" si="200"/>
        <v>3799.6602299999995</v>
      </c>
      <c r="M2740" s="50">
        <v>28.19</v>
      </c>
      <c r="N2740" s="51">
        <f t="shared" si="201"/>
        <v>2.6189392320627283</v>
      </c>
    </row>
    <row r="2741" spans="1:14" x14ac:dyDescent="0.2">
      <c r="A2741" s="3" t="s">
        <v>177</v>
      </c>
      <c r="B2741" s="3" t="s">
        <v>189</v>
      </c>
      <c r="C2741" s="41" t="str">
        <f ca="1">TRIM(Table1[[#This Row],[Location]])</f>
        <v>Wisma Saban</v>
      </c>
      <c r="D2741" s="30"/>
      <c r="E2741" s="3" t="s">
        <v>46</v>
      </c>
      <c r="F2741" s="8" t="s">
        <v>85</v>
      </c>
      <c r="I2741" s="9">
        <v>353</v>
      </c>
      <c r="J2741" s="106">
        <f t="shared" si="200"/>
        <v>3799.6602299999995</v>
      </c>
      <c r="K2741" s="50">
        <v>12.81</v>
      </c>
      <c r="L2741" s="50">
        <v>15.38</v>
      </c>
      <c r="M2741" s="50">
        <v>14.095000000000001</v>
      </c>
      <c r="N2741" s="51">
        <f t="shared" si="201"/>
        <v>1.3094696160313641</v>
      </c>
    </row>
    <row r="2742" spans="1:14" x14ac:dyDescent="0.2">
      <c r="A2742" s="3" t="s">
        <v>177</v>
      </c>
      <c r="B2742" s="3" t="s">
        <v>189</v>
      </c>
      <c r="C2742" s="41" t="str">
        <f ca="1">TRIM(Table1[[#This Row],[Location]])</f>
        <v>Wisma Sandaraya</v>
      </c>
      <c r="D2742" s="30"/>
      <c r="E2742" s="3" t="s">
        <v>46</v>
      </c>
      <c r="F2742" s="8" t="s">
        <v>43</v>
      </c>
      <c r="I2742" s="9">
        <v>529</v>
      </c>
      <c r="J2742" s="106">
        <f t="shared" si="200"/>
        <v>5694.1083899999994</v>
      </c>
      <c r="K2742" s="50">
        <v>29.39</v>
      </c>
      <c r="L2742" s="50">
        <v>41.44</v>
      </c>
      <c r="M2742" s="50">
        <v>35.414999999999999</v>
      </c>
      <c r="N2742" s="51">
        <f t="shared" si="201"/>
        <v>3.2901643456368044</v>
      </c>
    </row>
    <row r="2743" spans="1:14" x14ac:dyDescent="0.2">
      <c r="A2743" s="3" t="s">
        <v>177</v>
      </c>
      <c r="B2743" s="3" t="s">
        <v>189</v>
      </c>
      <c r="C2743" s="41" t="str">
        <f ca="1">TRIM(Table1[[#This Row],[Location]])</f>
        <v>Wisma Sandaraya</v>
      </c>
      <c r="D2743" s="30"/>
      <c r="E2743" s="3" t="s">
        <v>46</v>
      </c>
      <c r="F2743" s="8" t="s">
        <v>197</v>
      </c>
      <c r="I2743" s="9">
        <v>528</v>
      </c>
      <c r="J2743" s="106">
        <f t="shared" si="200"/>
        <v>5683.3444799999997</v>
      </c>
      <c r="M2743" s="50">
        <v>27.73</v>
      </c>
      <c r="N2743" s="51">
        <f t="shared" si="201"/>
        <v>2.5762037923057628</v>
      </c>
    </row>
    <row r="2744" spans="1:14" x14ac:dyDescent="0.2">
      <c r="A2744" s="3" t="s">
        <v>177</v>
      </c>
      <c r="B2744" s="3" t="s">
        <v>189</v>
      </c>
      <c r="C2744" s="41" t="str">
        <f ca="1">TRIM(Table1[[#This Row],[Location]])</f>
        <v>Wisma Sandaraya</v>
      </c>
      <c r="D2744" s="30"/>
      <c r="E2744" s="3" t="s">
        <v>46</v>
      </c>
      <c r="F2744" s="8" t="s">
        <v>108</v>
      </c>
      <c r="I2744" s="9">
        <v>49</v>
      </c>
      <c r="J2744" s="106">
        <f t="shared" si="200"/>
        <v>527.43158999999991</v>
      </c>
      <c r="M2744" s="50">
        <v>16.95</v>
      </c>
      <c r="N2744" s="51">
        <f t="shared" si="201"/>
        <v>1.5747080519142689</v>
      </c>
    </row>
    <row r="2745" spans="1:14" x14ac:dyDescent="0.2">
      <c r="A2745" s="3" t="s">
        <v>177</v>
      </c>
      <c r="B2745" s="3" t="s">
        <v>192</v>
      </c>
      <c r="C2745" s="41" t="str">
        <f ca="1">TRIM(Table1[[#This Row],[Location]])</f>
        <v>Wisma DS</v>
      </c>
      <c r="D2745" s="30"/>
      <c r="E2745" s="3" t="s">
        <v>46</v>
      </c>
      <c r="F2745" s="8" t="s">
        <v>51</v>
      </c>
      <c r="I2745" s="9">
        <v>139</v>
      </c>
      <c r="J2745" s="106">
        <f t="shared" si="200"/>
        <v>1496.1834899999999</v>
      </c>
      <c r="M2745" s="50">
        <v>24.13</v>
      </c>
      <c r="N2745" s="51">
        <f t="shared" si="201"/>
        <v>2.2417525246425551</v>
      </c>
    </row>
    <row r="2746" spans="1:14" x14ac:dyDescent="0.2">
      <c r="A2746" s="3" t="s">
        <v>177</v>
      </c>
      <c r="B2746" s="3" t="s">
        <v>192</v>
      </c>
      <c r="C2746" s="41" t="str">
        <f ca="1">TRIM(Table1[[#This Row],[Location]])</f>
        <v>Wisma DS</v>
      </c>
      <c r="D2746" s="30"/>
      <c r="E2746" s="3" t="s">
        <v>46</v>
      </c>
      <c r="F2746" s="8" t="s">
        <v>108</v>
      </c>
      <c r="I2746" s="9">
        <v>139</v>
      </c>
      <c r="J2746" s="106">
        <f t="shared" si="200"/>
        <v>1496.1834899999999</v>
      </c>
      <c r="K2746" s="50">
        <v>9.7899999999999991</v>
      </c>
      <c r="L2746" s="50">
        <v>11.48</v>
      </c>
      <c r="M2746" s="50">
        <v>10.635</v>
      </c>
      <c r="N2746" s="51">
        <f t="shared" si="201"/>
        <v>0.9880247865550591</v>
      </c>
    </row>
    <row r="2747" spans="1:14" x14ac:dyDescent="0.2">
      <c r="A2747" s="3" t="s">
        <v>177</v>
      </c>
      <c r="B2747" s="3" t="s">
        <v>192</v>
      </c>
      <c r="C2747" s="41" t="str">
        <f ca="1">TRIM(Table1[[#This Row],[Location]])</f>
        <v>Wisma DS</v>
      </c>
      <c r="D2747" s="30"/>
      <c r="E2747" s="3" t="s">
        <v>46</v>
      </c>
      <c r="F2747" s="8" t="s">
        <v>55</v>
      </c>
      <c r="I2747" s="9">
        <v>139</v>
      </c>
      <c r="J2747" s="106">
        <f t="shared" si="200"/>
        <v>1496.1834899999999</v>
      </c>
      <c r="M2747" s="50">
        <v>5.0199999999999996</v>
      </c>
      <c r="N2747" s="51">
        <f t="shared" si="201"/>
        <v>0.46637371213036166</v>
      </c>
    </row>
    <row r="2748" spans="1:14" x14ac:dyDescent="0.2">
      <c r="A2748" s="3" t="s">
        <v>177</v>
      </c>
      <c r="B2748" s="3" t="s">
        <v>192</v>
      </c>
      <c r="C2748" s="41" t="str">
        <f ca="1">TRIM(Table1[[#This Row],[Location]])</f>
        <v>Wisma Great Eastern</v>
      </c>
      <c r="D2748" s="30"/>
      <c r="E2748" s="3" t="s">
        <v>46</v>
      </c>
      <c r="F2748" s="8" t="s">
        <v>108</v>
      </c>
      <c r="I2748" s="9">
        <v>190</v>
      </c>
      <c r="J2748" s="106">
        <f t="shared" si="200"/>
        <v>2045.1428999999998</v>
      </c>
      <c r="M2748" s="50">
        <v>16.18</v>
      </c>
      <c r="N2748" s="51">
        <f t="shared" si="201"/>
        <v>1.5031726418863052</v>
      </c>
    </row>
    <row r="2749" spans="1:14" x14ac:dyDescent="0.2">
      <c r="A2749" s="3" t="s">
        <v>177</v>
      </c>
      <c r="B2749" s="3" t="s">
        <v>192</v>
      </c>
      <c r="C2749" s="41" t="str">
        <f ca="1">TRIM(Table1[[#This Row],[Location]])</f>
        <v>Wisma Great Eastern</v>
      </c>
      <c r="D2749" s="30"/>
      <c r="E2749" s="3" t="s">
        <v>46</v>
      </c>
      <c r="F2749" s="8" t="s">
        <v>55</v>
      </c>
      <c r="I2749" s="9">
        <v>101</v>
      </c>
      <c r="J2749" s="106">
        <f t="shared" si="200"/>
        <v>1087.15491</v>
      </c>
      <c r="M2749" s="50">
        <v>34.5</v>
      </c>
      <c r="N2749" s="51">
        <f t="shared" si="201"/>
        <v>3.2051579817724059</v>
      </c>
    </row>
    <row r="2750" spans="1:14" x14ac:dyDescent="0.2">
      <c r="A2750" s="3" t="s">
        <v>177</v>
      </c>
      <c r="B2750" s="3" t="s">
        <v>192</v>
      </c>
      <c r="C2750" s="41" t="str">
        <f ca="1">TRIM(Table1[[#This Row],[Location]])</f>
        <v>Wisma Indotani</v>
      </c>
      <c r="D2750" s="30"/>
      <c r="E2750" s="3" t="s">
        <v>46</v>
      </c>
      <c r="F2750" s="8" t="s">
        <v>43</v>
      </c>
      <c r="I2750" s="9">
        <v>117</v>
      </c>
      <c r="J2750" s="106">
        <f t="shared" si="200"/>
        <v>1259.3774699999999</v>
      </c>
      <c r="M2750" s="50">
        <v>11.4</v>
      </c>
      <c r="N2750" s="51">
        <f t="shared" si="201"/>
        <v>1.0590956809334908</v>
      </c>
    </row>
    <row r="2751" spans="1:14" x14ac:dyDescent="0.2">
      <c r="A2751" s="3" t="s">
        <v>177</v>
      </c>
      <c r="B2751" s="3" t="s">
        <v>192</v>
      </c>
      <c r="C2751" s="41" t="str">
        <f ca="1">TRIM(Table1[[#This Row],[Location]])</f>
        <v>Wisma Indotani</v>
      </c>
      <c r="D2751" s="30"/>
      <c r="E2751" s="3" t="s">
        <v>46</v>
      </c>
      <c r="F2751" s="8" t="s">
        <v>197</v>
      </c>
      <c r="I2751" s="9">
        <v>59</v>
      </c>
      <c r="J2751" s="106">
        <f t="shared" si="200"/>
        <v>635.0706899999999</v>
      </c>
      <c r="M2751" s="50">
        <v>10.3</v>
      </c>
      <c r="N2751" s="51">
        <f t="shared" si="201"/>
        <v>0.95690223803639951</v>
      </c>
    </row>
    <row r="2752" spans="1:14" x14ac:dyDescent="0.2">
      <c r="A2752" s="3" t="s">
        <v>177</v>
      </c>
      <c r="B2752" s="3" t="s">
        <v>192</v>
      </c>
      <c r="C2752" s="41" t="str">
        <f ca="1">TRIM(Table1[[#This Row],[Location]])</f>
        <v>Wisma Indotani</v>
      </c>
      <c r="D2752" s="30"/>
      <c r="E2752" s="3" t="s">
        <v>46</v>
      </c>
      <c r="F2752" s="8" t="s">
        <v>108</v>
      </c>
      <c r="I2752" s="9">
        <v>59</v>
      </c>
      <c r="J2752" s="106">
        <f t="shared" si="200"/>
        <v>635.0706899999999</v>
      </c>
      <c r="M2752" s="50">
        <v>12</v>
      </c>
      <c r="N2752" s="51">
        <f t="shared" si="201"/>
        <v>1.1148375588773587</v>
      </c>
    </row>
    <row r="2753" spans="1:14" x14ac:dyDescent="0.2">
      <c r="A2753" s="3" t="s">
        <v>177</v>
      </c>
      <c r="B2753" s="3" t="s">
        <v>192</v>
      </c>
      <c r="C2753" s="41" t="str">
        <f ca="1">TRIM(Table1[[#This Row],[Location]])</f>
        <v>Wisma Pelabuhan</v>
      </c>
      <c r="D2753" s="30"/>
      <c r="E2753" s="3" t="s">
        <v>46</v>
      </c>
      <c r="F2753" s="8" t="s">
        <v>43</v>
      </c>
      <c r="I2753" s="9">
        <v>147</v>
      </c>
      <c r="J2753" s="106">
        <f t="shared" si="200"/>
        <v>1582.29477</v>
      </c>
      <c r="M2753" s="50">
        <v>10.19</v>
      </c>
      <c r="N2753" s="51">
        <f t="shared" si="201"/>
        <v>0.94668289374669035</v>
      </c>
    </row>
    <row r="2754" spans="1:14" x14ac:dyDescent="0.2">
      <c r="A2754" s="3" t="s">
        <v>177</v>
      </c>
      <c r="B2754" s="3" t="s">
        <v>192</v>
      </c>
      <c r="C2754" s="41" t="str">
        <f ca="1">TRIM(Table1[[#This Row],[Location]])</f>
        <v>Wisma Pelabuhan</v>
      </c>
      <c r="D2754" s="30"/>
      <c r="E2754" s="3" t="s">
        <v>46</v>
      </c>
      <c r="F2754" s="8" t="s">
        <v>197</v>
      </c>
      <c r="G2754" s="98">
        <v>15</v>
      </c>
      <c r="H2754" s="8">
        <v>40</v>
      </c>
      <c r="I2754" s="9">
        <v>27.5</v>
      </c>
      <c r="J2754" s="106">
        <f t="shared" si="200"/>
        <v>296.00752499999999</v>
      </c>
      <c r="M2754" s="50">
        <v>18.190000000000001</v>
      </c>
      <c r="N2754" s="51">
        <f t="shared" si="201"/>
        <v>1.6899079329982629</v>
      </c>
    </row>
    <row r="2755" spans="1:14" x14ac:dyDescent="0.2">
      <c r="A2755" s="3" t="s">
        <v>177</v>
      </c>
      <c r="B2755" s="3" t="s">
        <v>192</v>
      </c>
      <c r="C2755" s="41" t="str">
        <f ca="1">TRIM(Table1[[#This Row],[Location]])</f>
        <v>Wisma Pelabuhan</v>
      </c>
      <c r="D2755" s="30"/>
      <c r="E2755" s="3" t="s">
        <v>46</v>
      </c>
      <c r="F2755" s="8" t="s">
        <v>108</v>
      </c>
      <c r="G2755" s="98">
        <v>23</v>
      </c>
      <c r="H2755" s="8">
        <v>38</v>
      </c>
      <c r="I2755" s="9">
        <v>30.5</v>
      </c>
      <c r="J2755" s="106">
        <f t="shared" si="200"/>
        <v>328.29925499999996</v>
      </c>
      <c r="M2755" s="50">
        <v>18.190000000000001</v>
      </c>
      <c r="N2755" s="51">
        <f t="shared" si="201"/>
        <v>1.6899079329982629</v>
      </c>
    </row>
    <row r="2756" spans="1:14" x14ac:dyDescent="0.2">
      <c r="A2756" s="3" t="s">
        <v>330</v>
      </c>
      <c r="B2756" s="3" t="s">
        <v>331</v>
      </c>
      <c r="C2756" s="41" t="str">
        <f ca="1">TRIM(Table1[[#This Row],[Location]])</f>
        <v>Jalan Satok</v>
      </c>
      <c r="D2756" s="3" t="s">
        <v>531</v>
      </c>
      <c r="E2756" s="33" t="s">
        <v>4</v>
      </c>
      <c r="F2756" s="28"/>
      <c r="I2756" s="9">
        <v>90</v>
      </c>
      <c r="J2756" s="106">
        <f t="shared" si="200"/>
        <v>968.75189999999998</v>
      </c>
      <c r="K2756" s="50">
        <v>24.444444444444443</v>
      </c>
      <c r="L2756" s="50">
        <v>46.666666666666664</v>
      </c>
      <c r="M2756" s="50">
        <f>AVERAGE(K2756,L2756)</f>
        <v>35.555555555555557</v>
      </c>
      <c r="N2756" s="51">
        <f t="shared" si="201"/>
        <v>3.3032223966736551</v>
      </c>
    </row>
    <row r="2757" spans="1:14" x14ac:dyDescent="0.2">
      <c r="A2757" s="3" t="str">
        <f t="shared" ref="A2757:A2788" si="202">A2756</f>
        <v>Sarawak</v>
      </c>
      <c r="B2757" s="3" t="str">
        <f t="shared" ref="B2757:B2764" si="203">B2756</f>
        <v>Bahagian Kuching</v>
      </c>
      <c r="C2757" s="41" t="str">
        <f ca="1">TRIM(Table1[[#This Row],[Location]])</f>
        <v>Jalan Tunku Abdul Rahman</v>
      </c>
      <c r="D2757" s="3" t="s">
        <v>531</v>
      </c>
      <c r="E2757" s="33" t="s">
        <v>4</v>
      </c>
      <c r="F2757" s="28"/>
      <c r="I2757" s="9">
        <v>90</v>
      </c>
      <c r="J2757" s="106">
        <f t="shared" ref="J2757:J2820" si="204">I2757*10.76391</f>
        <v>968.75189999999998</v>
      </c>
      <c r="K2757" s="50">
        <v>22.222222222222221</v>
      </c>
      <c r="L2757" s="50">
        <v>27.777777777777779</v>
      </c>
      <c r="M2757" s="50">
        <f t="shared" ref="M2757:M2820" si="205">AVERAGE(K2757,L2757)</f>
        <v>25</v>
      </c>
      <c r="N2757" s="51">
        <f t="shared" ref="N2757:N2820" si="206">M2757/10.7639</f>
        <v>2.3225782476611636</v>
      </c>
    </row>
    <row r="2758" spans="1:14" x14ac:dyDescent="0.2">
      <c r="A2758" s="3" t="str">
        <f t="shared" si="202"/>
        <v>Sarawak</v>
      </c>
      <c r="B2758" s="3" t="str">
        <f t="shared" si="203"/>
        <v>Bahagian Kuching</v>
      </c>
      <c r="C2758" s="41" t="str">
        <f ca="1">TRIM(Table1[[#This Row],[Location]])</f>
        <v>Jalan Rubber</v>
      </c>
      <c r="D2758" s="3" t="s">
        <v>531</v>
      </c>
      <c r="E2758" s="33" t="s">
        <v>4</v>
      </c>
      <c r="F2758" s="28"/>
      <c r="I2758" s="9">
        <v>103</v>
      </c>
      <c r="J2758" s="106">
        <f t="shared" si="204"/>
        <v>1108.68273</v>
      </c>
      <c r="K2758" s="50">
        <v>15.533980582524272</v>
      </c>
      <c r="L2758" s="50">
        <v>23.300970873786408</v>
      </c>
      <c r="M2758" s="50">
        <f t="shared" si="205"/>
        <v>19.417475728155338</v>
      </c>
      <c r="N2758" s="51">
        <f t="shared" si="206"/>
        <v>1.8039442700280883</v>
      </c>
    </row>
    <row r="2759" spans="1:14" x14ac:dyDescent="0.2">
      <c r="A2759" s="3" t="str">
        <f t="shared" si="202"/>
        <v>Sarawak</v>
      </c>
      <c r="B2759" s="3" t="str">
        <f t="shared" si="203"/>
        <v>Bahagian Kuching</v>
      </c>
      <c r="C2759" s="41" t="str">
        <f ca="1">TRIM(Table1[[#This Row],[Location]])</f>
        <v>Jalan Ban Hock</v>
      </c>
      <c r="D2759" s="3" t="s">
        <v>531</v>
      </c>
      <c r="E2759" s="33" t="s">
        <v>4</v>
      </c>
      <c r="F2759" s="28"/>
      <c r="I2759" s="9">
        <v>110</v>
      </c>
      <c r="J2759" s="106">
        <f t="shared" si="204"/>
        <v>1184.0300999999999</v>
      </c>
      <c r="K2759" s="50">
        <v>18.181818181818183</v>
      </c>
      <c r="L2759" s="50">
        <v>25.454545454545453</v>
      </c>
      <c r="M2759" s="50">
        <f t="shared" si="205"/>
        <v>21.81818181818182</v>
      </c>
      <c r="N2759" s="51">
        <f t="shared" si="206"/>
        <v>2.0269773797770156</v>
      </c>
    </row>
    <row r="2760" spans="1:14" x14ac:dyDescent="0.2">
      <c r="A2760" s="3" t="str">
        <f t="shared" si="202"/>
        <v>Sarawak</v>
      </c>
      <c r="B2760" s="3" t="str">
        <f t="shared" si="203"/>
        <v>Bahagian Kuching</v>
      </c>
      <c r="C2760" s="41" t="str">
        <f ca="1">TRIM(Table1[[#This Row],[Location]])</f>
        <v>Jalan Haji Taha</v>
      </c>
      <c r="D2760" s="3" t="s">
        <v>531</v>
      </c>
      <c r="E2760" s="33" t="s">
        <v>4</v>
      </c>
      <c r="F2760" s="28"/>
      <c r="I2760" s="9">
        <v>90</v>
      </c>
      <c r="J2760" s="106">
        <f t="shared" si="204"/>
        <v>968.75189999999998</v>
      </c>
      <c r="K2760" s="50">
        <v>22.222222222222221</v>
      </c>
      <c r="L2760" s="50">
        <v>27.777777777777779</v>
      </c>
      <c r="M2760" s="50">
        <f t="shared" si="205"/>
        <v>25</v>
      </c>
      <c r="N2760" s="51">
        <f t="shared" si="206"/>
        <v>2.3225782476611636</v>
      </c>
    </row>
    <row r="2761" spans="1:14" x14ac:dyDescent="0.2">
      <c r="A2761" s="3" t="str">
        <f t="shared" si="202"/>
        <v>Sarawak</v>
      </c>
      <c r="B2761" s="3" t="str">
        <f t="shared" si="203"/>
        <v>Bahagian Kuching</v>
      </c>
      <c r="C2761" s="41" t="str">
        <f ca="1">TRIM(Table1[[#This Row],[Location]])</f>
        <v>Jalan Kulas</v>
      </c>
      <c r="D2761" s="3" t="s">
        <v>531</v>
      </c>
      <c r="E2761" s="33" t="s">
        <v>4</v>
      </c>
      <c r="F2761" s="28"/>
      <c r="I2761" s="9">
        <v>90</v>
      </c>
      <c r="J2761" s="106">
        <f t="shared" si="204"/>
        <v>968.75189999999998</v>
      </c>
      <c r="K2761" s="50">
        <v>27.777777777777779</v>
      </c>
      <c r="L2761" s="50">
        <v>46.666666666666664</v>
      </c>
      <c r="M2761" s="50">
        <f t="shared" si="205"/>
        <v>37.222222222222221</v>
      </c>
      <c r="N2761" s="51">
        <f t="shared" si="206"/>
        <v>3.4580609465177328</v>
      </c>
    </row>
    <row r="2762" spans="1:14" x14ac:dyDescent="0.2">
      <c r="A2762" s="3" t="str">
        <f t="shared" si="202"/>
        <v>Sarawak</v>
      </c>
      <c r="B2762" s="3" t="str">
        <f t="shared" si="203"/>
        <v>Bahagian Kuching</v>
      </c>
      <c r="C2762" s="41" t="str">
        <f ca="1">TRIM(Table1[[#This Row],[Location]])</f>
        <v>Jalan Nanas</v>
      </c>
      <c r="D2762" s="3" t="s">
        <v>531</v>
      </c>
      <c r="E2762" s="33" t="s">
        <v>4</v>
      </c>
      <c r="F2762" s="28"/>
      <c r="I2762" s="9">
        <v>117</v>
      </c>
      <c r="J2762" s="106">
        <f t="shared" si="204"/>
        <v>1259.3774699999999</v>
      </c>
      <c r="K2762" s="50">
        <v>17.094017094017094</v>
      </c>
      <c r="L2762" s="50">
        <v>21.367521367521366</v>
      </c>
      <c r="M2762" s="50">
        <f t="shared" si="205"/>
        <v>19.23076923076923</v>
      </c>
      <c r="N2762" s="51">
        <f t="shared" si="206"/>
        <v>1.7865986520470489</v>
      </c>
    </row>
    <row r="2763" spans="1:14" x14ac:dyDescent="0.2">
      <c r="A2763" s="3" t="str">
        <f t="shared" si="202"/>
        <v>Sarawak</v>
      </c>
      <c r="B2763" s="3" t="str">
        <f t="shared" si="203"/>
        <v>Bahagian Kuching</v>
      </c>
      <c r="C2763" s="41" t="str">
        <f ca="1">TRIM(Table1[[#This Row],[Location]])</f>
        <v>Jalan Song Thian Cheok</v>
      </c>
      <c r="D2763" s="3" t="s">
        <v>531</v>
      </c>
      <c r="E2763" s="33" t="s">
        <v>4</v>
      </c>
      <c r="F2763" s="28"/>
      <c r="I2763" s="9">
        <v>135</v>
      </c>
      <c r="J2763" s="106">
        <f t="shared" si="204"/>
        <v>1453.1278499999999</v>
      </c>
      <c r="K2763" s="50">
        <v>17.777777777777779</v>
      </c>
      <c r="L2763" s="50">
        <v>23.703703703703702</v>
      </c>
      <c r="M2763" s="50">
        <f t="shared" si="205"/>
        <v>20.74074074074074</v>
      </c>
      <c r="N2763" s="51">
        <f t="shared" si="206"/>
        <v>1.9268797313929655</v>
      </c>
    </row>
    <row r="2764" spans="1:14" x14ac:dyDescent="0.2">
      <c r="A2764" s="3" t="str">
        <f t="shared" si="202"/>
        <v>Sarawak</v>
      </c>
      <c r="B2764" s="3" t="str">
        <f t="shared" si="203"/>
        <v>Bahagian Kuching</v>
      </c>
      <c r="C2764" s="41" t="str">
        <f ca="1">TRIM(Table1[[#This Row],[Location]])</f>
        <v>Khoo Hun Yeang Street</v>
      </c>
      <c r="D2764" s="3" t="s">
        <v>531</v>
      </c>
      <c r="E2764" s="33" t="s">
        <v>4</v>
      </c>
      <c r="F2764" s="28"/>
      <c r="I2764" s="9">
        <v>188</v>
      </c>
      <c r="J2764" s="106">
        <f t="shared" si="204"/>
        <v>2023.6150799999998</v>
      </c>
      <c r="K2764" s="50">
        <v>21.276595744680851</v>
      </c>
      <c r="L2764" s="50">
        <v>26.595744680851062</v>
      </c>
      <c r="M2764" s="50">
        <f t="shared" si="205"/>
        <v>23.936170212765958</v>
      </c>
      <c r="N2764" s="51">
        <f t="shared" si="206"/>
        <v>2.2237451307394123</v>
      </c>
    </row>
    <row r="2765" spans="1:14" x14ac:dyDescent="0.2">
      <c r="A2765" s="3" t="str">
        <f t="shared" si="202"/>
        <v>Sarawak</v>
      </c>
      <c r="B2765" s="3" t="s">
        <v>332</v>
      </c>
      <c r="C2765" s="41" t="str">
        <f ca="1">TRIM(Table1[[#This Row],[Location]])</f>
        <v>Jalan Kampung Nyabor</v>
      </c>
      <c r="D2765" s="3" t="s">
        <v>531</v>
      </c>
      <c r="E2765" s="33" t="s">
        <v>4</v>
      </c>
      <c r="F2765" s="28"/>
      <c r="I2765" s="9">
        <v>111</v>
      </c>
      <c r="J2765" s="106">
        <f t="shared" si="204"/>
        <v>1194.7940099999998</v>
      </c>
      <c r="K2765" s="50">
        <v>16.216216216216218</v>
      </c>
      <c r="L2765" s="50">
        <v>22.522522522522522</v>
      </c>
      <c r="M2765" s="50">
        <f t="shared" si="205"/>
        <v>19.36936936936937</v>
      </c>
      <c r="N2765" s="51">
        <f t="shared" si="206"/>
        <v>1.7994750387284693</v>
      </c>
    </row>
    <row r="2766" spans="1:14" x14ac:dyDescent="0.2">
      <c r="A2766" s="3" t="str">
        <f t="shared" si="202"/>
        <v>Sarawak</v>
      </c>
      <c r="B2766" s="3" t="str">
        <f>B2765</f>
        <v>Bahagian Sibu</v>
      </c>
      <c r="C2766" s="41" t="str">
        <f ca="1">TRIM(Table1[[#This Row],[Location]])</f>
        <v>Jalan Tunku Osman</v>
      </c>
      <c r="D2766" s="3" t="s">
        <v>531</v>
      </c>
      <c r="E2766" s="33" t="s">
        <v>4</v>
      </c>
      <c r="F2766" s="28"/>
      <c r="I2766" s="9">
        <v>112</v>
      </c>
      <c r="J2766" s="106">
        <f t="shared" si="204"/>
        <v>1205.55792</v>
      </c>
      <c r="K2766" s="50">
        <v>16.071428571428573</v>
      </c>
      <c r="L2766" s="50">
        <v>22.321428571428573</v>
      </c>
      <c r="M2766" s="50">
        <f t="shared" si="205"/>
        <v>19.196428571428573</v>
      </c>
      <c r="N2766" s="51">
        <f t="shared" si="206"/>
        <v>1.7834082973112508</v>
      </c>
    </row>
    <row r="2767" spans="1:14" x14ac:dyDescent="0.2">
      <c r="A2767" s="3" t="str">
        <f t="shared" si="202"/>
        <v>Sarawak</v>
      </c>
      <c r="B2767" s="3" t="str">
        <f>B2766</f>
        <v>Bahagian Sibu</v>
      </c>
      <c r="C2767" s="41" t="str">
        <f ca="1">TRIM(Table1[[#This Row],[Location]])</f>
        <v>Jalan Kampung Datu</v>
      </c>
      <c r="D2767" s="3" t="s">
        <v>531</v>
      </c>
      <c r="E2767" s="33" t="s">
        <v>4</v>
      </c>
      <c r="F2767" s="28"/>
      <c r="I2767" s="9">
        <v>140</v>
      </c>
      <c r="J2767" s="106">
        <f t="shared" si="204"/>
        <v>1506.9473999999998</v>
      </c>
      <c r="K2767" s="50">
        <v>10.714285714285714</v>
      </c>
      <c r="L2767" s="50">
        <v>17.857142857142858</v>
      </c>
      <c r="M2767" s="50">
        <f t="shared" si="205"/>
        <v>14.285714285714285</v>
      </c>
      <c r="N2767" s="51">
        <f t="shared" si="206"/>
        <v>1.3271875700920934</v>
      </c>
    </row>
    <row r="2768" spans="1:14" x14ac:dyDescent="0.2">
      <c r="A2768" s="3" t="str">
        <f t="shared" si="202"/>
        <v>Sarawak</v>
      </c>
      <c r="B2768" s="3" t="str">
        <f>B2767</f>
        <v>Bahagian Sibu</v>
      </c>
      <c r="C2768" s="41" t="str">
        <f ca="1">TRIM(Table1[[#This Row],[Location]])</f>
        <v>Jalan Central</v>
      </c>
      <c r="D2768" s="3" t="s">
        <v>531</v>
      </c>
      <c r="E2768" s="33" t="s">
        <v>4</v>
      </c>
      <c r="F2768" s="28"/>
      <c r="I2768" s="9">
        <v>167</v>
      </c>
      <c r="J2768" s="106">
        <f t="shared" si="204"/>
        <v>1797.5729699999999</v>
      </c>
      <c r="K2768" s="50">
        <v>23.952095808383234</v>
      </c>
      <c r="L2768" s="50">
        <v>28.742514970059879</v>
      </c>
      <c r="M2768" s="50">
        <f t="shared" si="205"/>
        <v>26.347305389221557</v>
      </c>
      <c r="N2768" s="51">
        <f t="shared" si="206"/>
        <v>2.4477471352596698</v>
      </c>
    </row>
    <row r="2769" spans="1:14" x14ac:dyDescent="0.2">
      <c r="A2769" s="3" t="str">
        <f t="shared" si="202"/>
        <v>Sarawak</v>
      </c>
      <c r="B2769" s="3" t="str">
        <f>B2768</f>
        <v>Bahagian Sibu</v>
      </c>
      <c r="C2769" s="41" t="str">
        <f ca="1">TRIM(Table1[[#This Row],[Location]])</f>
        <v>High Street</v>
      </c>
      <c r="D2769" s="3" t="s">
        <v>531</v>
      </c>
      <c r="E2769" s="33" t="s">
        <v>4</v>
      </c>
      <c r="F2769" s="28"/>
      <c r="I2769" s="9">
        <v>167</v>
      </c>
      <c r="J2769" s="106">
        <f t="shared" si="204"/>
        <v>1797.5729699999999</v>
      </c>
      <c r="K2769" s="50">
        <v>22.754491017964071</v>
      </c>
      <c r="L2769" s="50">
        <v>26.946107784431138</v>
      </c>
      <c r="M2769" s="50">
        <f t="shared" si="205"/>
        <v>24.850299401197603</v>
      </c>
      <c r="N2769" s="51">
        <f t="shared" si="206"/>
        <v>2.3086705934835519</v>
      </c>
    </row>
    <row r="2770" spans="1:14" x14ac:dyDescent="0.2">
      <c r="A2770" s="3" t="str">
        <f t="shared" si="202"/>
        <v>Sarawak</v>
      </c>
      <c r="B2770" s="3" t="s">
        <v>333</v>
      </c>
      <c r="C2770" s="41" t="str">
        <f ca="1">TRIM(Table1[[#This Row],[Location]])</f>
        <v>Jalan Abdul Rahman</v>
      </c>
      <c r="D2770" s="3" t="s">
        <v>531</v>
      </c>
      <c r="E2770" s="33" t="s">
        <v>4</v>
      </c>
      <c r="F2770" s="28"/>
      <c r="I2770" s="9">
        <v>100</v>
      </c>
      <c r="J2770" s="106">
        <f t="shared" si="204"/>
        <v>1076.3909999999998</v>
      </c>
      <c r="K2770" s="50">
        <v>20</v>
      </c>
      <c r="L2770" s="50">
        <v>30</v>
      </c>
      <c r="M2770" s="50">
        <f t="shared" si="205"/>
        <v>25</v>
      </c>
      <c r="N2770" s="51">
        <f t="shared" si="206"/>
        <v>2.3225782476611636</v>
      </c>
    </row>
    <row r="2771" spans="1:14" x14ac:dyDescent="0.2">
      <c r="A2771" s="3" t="str">
        <f t="shared" si="202"/>
        <v>Sarawak</v>
      </c>
      <c r="B2771" s="3" t="str">
        <f>B2770</f>
        <v>Bahagian Sarikei</v>
      </c>
      <c r="C2771" s="41" t="str">
        <f ca="1">TRIM(Table1[[#This Row],[Location]])</f>
        <v>Jalan Nenas</v>
      </c>
      <c r="D2771" s="3" t="s">
        <v>531</v>
      </c>
      <c r="E2771" s="33" t="s">
        <v>4</v>
      </c>
      <c r="F2771" s="28"/>
      <c r="I2771" s="9">
        <v>112</v>
      </c>
      <c r="J2771" s="106">
        <f t="shared" si="204"/>
        <v>1205.55792</v>
      </c>
      <c r="K2771" s="50">
        <v>16.071428571428573</v>
      </c>
      <c r="L2771" s="50">
        <v>26.785714285714285</v>
      </c>
      <c r="M2771" s="50">
        <f t="shared" si="205"/>
        <v>21.428571428571431</v>
      </c>
      <c r="N2771" s="51">
        <f t="shared" si="206"/>
        <v>1.9907813551381406</v>
      </c>
    </row>
    <row r="2772" spans="1:14" x14ac:dyDescent="0.2">
      <c r="A2772" s="3" t="str">
        <f t="shared" si="202"/>
        <v>Sarawak</v>
      </c>
      <c r="B2772" s="3" t="str">
        <f>B2771</f>
        <v>Bahagian Sarikei</v>
      </c>
      <c r="C2772" s="41" t="str">
        <f ca="1">TRIM(Table1[[#This Row],[Location]])</f>
        <v>Jalan Nyelong</v>
      </c>
      <c r="D2772" s="3" t="s">
        <v>531</v>
      </c>
      <c r="E2772" s="33" t="s">
        <v>4</v>
      </c>
      <c r="F2772" s="28"/>
      <c r="I2772" s="9">
        <v>100</v>
      </c>
      <c r="J2772" s="106">
        <f t="shared" si="204"/>
        <v>1076.3909999999998</v>
      </c>
      <c r="K2772" s="50">
        <v>15</v>
      </c>
      <c r="L2772" s="50">
        <v>20</v>
      </c>
      <c r="M2772" s="50">
        <f t="shared" si="205"/>
        <v>17.5</v>
      </c>
      <c r="N2772" s="51">
        <f t="shared" si="206"/>
        <v>1.6258047733628147</v>
      </c>
    </row>
    <row r="2773" spans="1:14" x14ac:dyDescent="0.2">
      <c r="A2773" s="3" t="str">
        <f t="shared" si="202"/>
        <v>Sarawak</v>
      </c>
      <c r="B2773" s="3" t="s">
        <v>334</v>
      </c>
      <c r="C2773" s="41" t="str">
        <f ca="1">TRIM(Table1[[#This Row],[Location]])</f>
        <v>Medan Setia Raja</v>
      </c>
      <c r="D2773" s="3" t="s">
        <v>531</v>
      </c>
      <c r="E2773" s="33" t="s">
        <v>4</v>
      </c>
      <c r="F2773" s="28"/>
      <c r="I2773" s="9">
        <v>112</v>
      </c>
      <c r="J2773" s="106">
        <f t="shared" si="204"/>
        <v>1205.55792</v>
      </c>
      <c r="K2773" s="50">
        <v>12.5</v>
      </c>
      <c r="L2773" s="50">
        <v>16.071428571428573</v>
      </c>
      <c r="M2773" s="50">
        <f t="shared" si="205"/>
        <v>14.285714285714286</v>
      </c>
      <c r="N2773" s="51">
        <f t="shared" si="206"/>
        <v>1.3271875700920936</v>
      </c>
    </row>
    <row r="2774" spans="1:14" x14ac:dyDescent="0.2">
      <c r="A2774" s="3" t="str">
        <f t="shared" si="202"/>
        <v>Sarawak</v>
      </c>
      <c r="B2774" s="3" t="str">
        <f>B2773</f>
        <v>Bahagian Mukah</v>
      </c>
      <c r="C2774" s="41" t="str">
        <f ca="1">TRIM(Table1[[#This Row],[Location]])</f>
        <v>Medan Ria</v>
      </c>
      <c r="D2774" s="3" t="s">
        <v>531</v>
      </c>
      <c r="E2774" s="33" t="s">
        <v>4</v>
      </c>
      <c r="F2774" s="28"/>
      <c r="I2774" s="9">
        <v>112</v>
      </c>
      <c r="J2774" s="106">
        <f t="shared" si="204"/>
        <v>1205.55792</v>
      </c>
      <c r="K2774" s="50">
        <v>13.392857142857142</v>
      </c>
      <c r="L2774" s="50">
        <v>19.642857142857142</v>
      </c>
      <c r="M2774" s="50">
        <f t="shared" si="205"/>
        <v>16.517857142857142</v>
      </c>
      <c r="N2774" s="51">
        <f t="shared" si="206"/>
        <v>1.5345606279189832</v>
      </c>
    </row>
    <row r="2775" spans="1:14" x14ac:dyDescent="0.2">
      <c r="A2775" s="3" t="str">
        <f t="shared" si="202"/>
        <v>Sarawak</v>
      </c>
      <c r="B2775" s="3" t="str">
        <f>B2774</f>
        <v>Bahagian Mukah</v>
      </c>
      <c r="C2775" s="41" t="str">
        <f ca="1">TRIM(Table1[[#This Row],[Location]])</f>
        <v>Mukah New Township Phase 1</v>
      </c>
      <c r="D2775" s="3" t="s">
        <v>531</v>
      </c>
      <c r="E2775" s="33" t="s">
        <v>4</v>
      </c>
      <c r="F2775" s="28"/>
      <c r="I2775" s="9">
        <v>112</v>
      </c>
      <c r="J2775" s="106">
        <f t="shared" si="204"/>
        <v>1205.55792</v>
      </c>
      <c r="K2775" s="50">
        <v>12.5</v>
      </c>
      <c r="L2775" s="50">
        <v>14.285714285714286</v>
      </c>
      <c r="M2775" s="50">
        <f t="shared" si="205"/>
        <v>13.392857142857142</v>
      </c>
      <c r="N2775" s="51">
        <f t="shared" si="206"/>
        <v>1.2442383469613376</v>
      </c>
    </row>
    <row r="2776" spans="1:14" x14ac:dyDescent="0.2">
      <c r="A2776" s="3" t="str">
        <f t="shared" si="202"/>
        <v>Sarawak</v>
      </c>
      <c r="B2776" s="3" t="s">
        <v>335</v>
      </c>
      <c r="C2776" s="41" t="str">
        <f ca="1">TRIM(Table1[[#This Row],[Location]])</f>
        <v>Jalan Batu Anam</v>
      </c>
      <c r="D2776" s="3" t="s">
        <v>531</v>
      </c>
      <c r="E2776" s="33" t="s">
        <v>4</v>
      </c>
      <c r="F2776" s="28"/>
      <c r="I2776" s="9">
        <v>110</v>
      </c>
      <c r="J2776" s="106">
        <f t="shared" si="204"/>
        <v>1184.0300999999999</v>
      </c>
      <c r="K2776" s="50">
        <v>27.272727272727273</v>
      </c>
      <c r="L2776" s="50">
        <v>31.818181818181817</v>
      </c>
      <c r="M2776" s="50">
        <f t="shared" si="205"/>
        <v>29.545454545454547</v>
      </c>
      <c r="N2776" s="51">
        <f t="shared" si="206"/>
        <v>2.7448652017813755</v>
      </c>
    </row>
    <row r="2777" spans="1:14" x14ac:dyDescent="0.2">
      <c r="A2777" s="3" t="str">
        <f t="shared" si="202"/>
        <v>Sarawak</v>
      </c>
      <c r="B2777" s="3" t="s">
        <v>336</v>
      </c>
      <c r="C2777" s="41" t="str">
        <f ca="1">TRIM(Table1[[#This Row],[Location]])</f>
        <v>Bandar Miri</v>
      </c>
      <c r="D2777" s="3" t="s">
        <v>531</v>
      </c>
      <c r="E2777" s="33" t="s">
        <v>4</v>
      </c>
      <c r="F2777" s="28"/>
      <c r="I2777" s="9">
        <v>115</v>
      </c>
      <c r="J2777" s="106">
        <f t="shared" si="204"/>
        <v>1237.8496499999999</v>
      </c>
      <c r="K2777" s="50">
        <v>21.739130434782609</v>
      </c>
      <c r="L2777" s="50">
        <v>24.347826086956523</v>
      </c>
      <c r="M2777" s="50">
        <f t="shared" si="205"/>
        <v>23.043478260869566</v>
      </c>
      <c r="N2777" s="51">
        <f t="shared" si="206"/>
        <v>2.1408112543659423</v>
      </c>
    </row>
    <row r="2778" spans="1:14" x14ac:dyDescent="0.2">
      <c r="A2778" s="3" t="str">
        <f t="shared" si="202"/>
        <v>Sarawak</v>
      </c>
      <c r="B2778" s="3" t="str">
        <f>B2777</f>
        <v>Bahagian Miri</v>
      </c>
      <c r="C2778" s="41" t="str">
        <f ca="1">TRIM(Table1[[#This Row],[Location]])</f>
        <v>Jalan Permaisuri-Miri Waterfront</v>
      </c>
      <c r="D2778" s="3" t="s">
        <v>531</v>
      </c>
      <c r="E2778" s="33" t="s">
        <v>4</v>
      </c>
      <c r="F2778" s="28"/>
      <c r="I2778" s="9">
        <v>111</v>
      </c>
      <c r="J2778" s="106">
        <f t="shared" si="204"/>
        <v>1194.7940099999998</v>
      </c>
      <c r="K2778" s="50">
        <v>22.522522522522522</v>
      </c>
      <c r="L2778" s="50">
        <v>27.027027027027028</v>
      </c>
      <c r="M2778" s="50">
        <f t="shared" si="205"/>
        <v>24.774774774774777</v>
      </c>
      <c r="N2778" s="51">
        <f t="shared" si="206"/>
        <v>2.3016541193038562</v>
      </c>
    </row>
    <row r="2779" spans="1:14" x14ac:dyDescent="0.2">
      <c r="A2779" s="3" t="str">
        <f t="shared" si="202"/>
        <v>Sarawak</v>
      </c>
      <c r="B2779" s="3" t="str">
        <f>B2778</f>
        <v>Bahagian Miri</v>
      </c>
      <c r="C2779" s="41" t="str">
        <f ca="1">TRIM(Table1[[#This Row],[Location]])</f>
        <v>Jalan Merpati</v>
      </c>
      <c r="D2779" s="3" t="s">
        <v>531</v>
      </c>
      <c r="E2779" s="33" t="s">
        <v>4</v>
      </c>
      <c r="F2779" s="28"/>
      <c r="I2779" s="9">
        <v>110</v>
      </c>
      <c r="J2779" s="106">
        <f t="shared" si="204"/>
        <v>1184.0300999999999</v>
      </c>
      <c r="K2779" s="50">
        <v>22.727272727272727</v>
      </c>
      <c r="L2779" s="50">
        <v>30</v>
      </c>
      <c r="M2779" s="50">
        <f t="shared" si="205"/>
        <v>26.363636363636363</v>
      </c>
      <c r="N2779" s="51">
        <f t="shared" si="206"/>
        <v>2.4492643338972271</v>
      </c>
    </row>
    <row r="2780" spans="1:14" x14ac:dyDescent="0.2">
      <c r="A2780" s="3" t="str">
        <f t="shared" si="202"/>
        <v>Sarawak</v>
      </c>
      <c r="B2780" s="3" t="str">
        <f>B2779</f>
        <v>Bahagian Miri</v>
      </c>
      <c r="C2780" s="41" t="str">
        <f ca="1">TRIM(Table1[[#This Row],[Location]])</f>
        <v>Jalan Melayu-Centre Point</v>
      </c>
      <c r="D2780" s="3" t="s">
        <v>531</v>
      </c>
      <c r="E2780" s="33" t="s">
        <v>4</v>
      </c>
      <c r="F2780" s="28"/>
      <c r="I2780" s="9">
        <v>114</v>
      </c>
      <c r="J2780" s="106">
        <f t="shared" si="204"/>
        <v>1227.08574</v>
      </c>
      <c r="K2780" s="50">
        <v>24.561403508771932</v>
      </c>
      <c r="L2780" s="50">
        <v>26.315789473684209</v>
      </c>
      <c r="M2780" s="50">
        <f t="shared" si="205"/>
        <v>25.438596491228068</v>
      </c>
      <c r="N2780" s="51">
        <f t="shared" si="206"/>
        <v>2.3633252344622369</v>
      </c>
    </row>
    <row r="2781" spans="1:14" x14ac:dyDescent="0.2">
      <c r="A2781" s="3" t="str">
        <f t="shared" si="202"/>
        <v>Sarawak</v>
      </c>
      <c r="B2781" s="3" t="s">
        <v>337</v>
      </c>
      <c r="C2781" s="41" t="str">
        <f ca="1">TRIM(Table1[[#This Row],[Location]])</f>
        <v>Bandar Bintulu</v>
      </c>
      <c r="D2781" s="3" t="s">
        <v>531</v>
      </c>
      <c r="E2781" s="33" t="s">
        <v>4</v>
      </c>
      <c r="F2781" s="28"/>
      <c r="I2781" s="9">
        <v>120</v>
      </c>
      <c r="J2781" s="106">
        <f t="shared" si="204"/>
        <v>1291.6691999999998</v>
      </c>
      <c r="K2781" s="50">
        <v>16.666666666666668</v>
      </c>
      <c r="L2781" s="50">
        <v>21.666666666666668</v>
      </c>
      <c r="M2781" s="50">
        <f t="shared" si="205"/>
        <v>19.166666666666668</v>
      </c>
      <c r="N2781" s="51">
        <f t="shared" si="206"/>
        <v>1.7806433232068923</v>
      </c>
    </row>
    <row r="2782" spans="1:14" x14ac:dyDescent="0.2">
      <c r="A2782" s="3" t="str">
        <f t="shared" si="202"/>
        <v>Sarawak</v>
      </c>
      <c r="B2782" s="3" t="s">
        <v>331</v>
      </c>
      <c r="C2782" s="41" t="str">
        <f ca="1">TRIM(Table1[[#This Row],[Location]])</f>
        <v>Batu 3, Jalan Rock</v>
      </c>
      <c r="D2782" s="3" t="s">
        <v>532</v>
      </c>
      <c r="E2782" s="33" t="s">
        <v>4</v>
      </c>
      <c r="F2782" s="28"/>
      <c r="I2782" s="9">
        <v>120</v>
      </c>
      <c r="J2782" s="106">
        <f t="shared" si="204"/>
        <v>1291.6691999999998</v>
      </c>
      <c r="K2782" s="50">
        <v>16.666666666666668</v>
      </c>
      <c r="L2782" s="50">
        <v>25</v>
      </c>
      <c r="M2782" s="50">
        <f t="shared" si="205"/>
        <v>20.833333333333336</v>
      </c>
      <c r="N2782" s="51">
        <f t="shared" si="206"/>
        <v>1.93548187305097</v>
      </c>
    </row>
    <row r="2783" spans="1:14" x14ac:dyDescent="0.2">
      <c r="A2783" s="3" t="str">
        <f t="shared" si="202"/>
        <v>Sarawak</v>
      </c>
      <c r="B2783" s="3" t="str">
        <f t="shared" ref="B2783:B2820" si="207">B2782</f>
        <v>Bahagian Kuching</v>
      </c>
      <c r="C2783" s="41" t="str">
        <f ca="1">TRIM(Table1[[#This Row],[Location]])</f>
        <v>Jalan Simpang Tiga</v>
      </c>
      <c r="D2783" s="3" t="s">
        <v>532</v>
      </c>
      <c r="E2783" s="33" t="s">
        <v>4</v>
      </c>
      <c r="F2783" s="28"/>
      <c r="I2783" s="9">
        <v>110</v>
      </c>
      <c r="J2783" s="106">
        <f t="shared" si="204"/>
        <v>1184.0300999999999</v>
      </c>
      <c r="K2783" s="50">
        <v>18.181818181818183</v>
      </c>
      <c r="L2783" s="50">
        <v>27.272727272727273</v>
      </c>
      <c r="M2783" s="50">
        <f t="shared" si="205"/>
        <v>22.727272727272727</v>
      </c>
      <c r="N2783" s="51">
        <f t="shared" si="206"/>
        <v>2.1114347706010581</v>
      </c>
    </row>
    <row r="2784" spans="1:14" x14ac:dyDescent="0.2">
      <c r="A2784" s="3" t="str">
        <f t="shared" si="202"/>
        <v>Sarawak</v>
      </c>
      <c r="B2784" s="3" t="str">
        <f t="shared" si="207"/>
        <v>Bahagian Kuching</v>
      </c>
      <c r="C2784" s="41" t="str">
        <f ca="1">TRIM(Table1[[#This Row],[Location]])</f>
        <v>Bormill Estate</v>
      </c>
      <c r="D2784" s="3" t="s">
        <v>532</v>
      </c>
      <c r="E2784" s="33" t="s">
        <v>4</v>
      </c>
      <c r="F2784" s="28"/>
      <c r="I2784" s="9">
        <v>115</v>
      </c>
      <c r="J2784" s="106">
        <f t="shared" si="204"/>
        <v>1237.8496499999999</v>
      </c>
      <c r="K2784" s="50">
        <v>17.391304347826086</v>
      </c>
      <c r="L2784" s="50">
        <v>21.739130434782609</v>
      </c>
      <c r="M2784" s="50">
        <f t="shared" si="205"/>
        <v>19.565217391304348</v>
      </c>
      <c r="N2784" s="51">
        <f t="shared" si="206"/>
        <v>1.8176699329522152</v>
      </c>
    </row>
    <row r="2785" spans="1:14" x14ac:dyDescent="0.2">
      <c r="A2785" s="3" t="str">
        <f t="shared" si="202"/>
        <v>Sarawak</v>
      </c>
      <c r="B2785" s="3" t="str">
        <f t="shared" si="207"/>
        <v>Bahagian Kuching</v>
      </c>
      <c r="C2785" s="41" t="str">
        <f ca="1">TRIM(Table1[[#This Row],[Location]])</f>
        <v>Central Park Commercial Centre</v>
      </c>
      <c r="D2785" s="3" t="s">
        <v>532</v>
      </c>
      <c r="E2785" s="33" t="s">
        <v>4</v>
      </c>
      <c r="F2785" s="28"/>
      <c r="I2785" s="9">
        <v>120</v>
      </c>
      <c r="J2785" s="106">
        <f t="shared" si="204"/>
        <v>1291.6691999999998</v>
      </c>
      <c r="K2785" s="50">
        <v>16.666666666666668</v>
      </c>
      <c r="L2785" s="50">
        <v>25</v>
      </c>
      <c r="M2785" s="50">
        <f t="shared" si="205"/>
        <v>20.833333333333336</v>
      </c>
      <c r="N2785" s="51">
        <f t="shared" si="206"/>
        <v>1.93548187305097</v>
      </c>
    </row>
    <row r="2786" spans="1:14" x14ac:dyDescent="0.2">
      <c r="A2786" s="3" t="str">
        <f t="shared" si="202"/>
        <v>Sarawak</v>
      </c>
      <c r="B2786" s="3" t="str">
        <f t="shared" si="207"/>
        <v>Bahagian Kuching</v>
      </c>
      <c r="C2786" s="41" t="str">
        <f ca="1">TRIM(Table1[[#This Row],[Location]])</f>
        <v>RH Plaza</v>
      </c>
      <c r="D2786" s="3" t="s">
        <v>532</v>
      </c>
      <c r="E2786" s="33" t="s">
        <v>4</v>
      </c>
      <c r="F2786" s="28"/>
      <c r="I2786" s="9">
        <v>93</v>
      </c>
      <c r="J2786" s="106">
        <f t="shared" si="204"/>
        <v>1001.0436299999999</v>
      </c>
      <c r="K2786" s="50">
        <v>21.50537634408602</v>
      </c>
      <c r="L2786" s="50">
        <v>43.01075268817204</v>
      </c>
      <c r="M2786" s="50">
        <f t="shared" si="205"/>
        <v>32.258064516129032</v>
      </c>
      <c r="N2786" s="51">
        <f t="shared" si="206"/>
        <v>2.9968751582724695</v>
      </c>
    </row>
    <row r="2787" spans="1:14" x14ac:dyDescent="0.2">
      <c r="A2787" s="3" t="str">
        <f t="shared" si="202"/>
        <v>Sarawak</v>
      </c>
      <c r="B2787" s="3" t="str">
        <f t="shared" si="207"/>
        <v>Bahagian Kuching</v>
      </c>
      <c r="C2787" s="41" t="str">
        <f ca="1">TRIM(Table1[[#This Row],[Location]])</f>
        <v>Green Heights Commercial Centre</v>
      </c>
      <c r="D2787" s="3" t="s">
        <v>532</v>
      </c>
      <c r="E2787" s="33" t="s">
        <v>4</v>
      </c>
      <c r="F2787" s="28"/>
      <c r="I2787" s="9">
        <v>93</v>
      </c>
      <c r="J2787" s="106">
        <f t="shared" si="204"/>
        <v>1001.0436299999999</v>
      </c>
      <c r="K2787" s="50">
        <v>16.129032258064516</v>
      </c>
      <c r="L2787" s="50">
        <v>26.881720430107528</v>
      </c>
      <c r="M2787" s="50">
        <f t="shared" si="205"/>
        <v>21.505376344086024</v>
      </c>
      <c r="N2787" s="51">
        <f t="shared" si="206"/>
        <v>1.9979167721816464</v>
      </c>
    </row>
    <row r="2788" spans="1:14" x14ac:dyDescent="0.2">
      <c r="A2788" s="3" t="str">
        <f t="shared" si="202"/>
        <v>Sarawak</v>
      </c>
      <c r="B2788" s="3" t="str">
        <f t="shared" si="207"/>
        <v>Bahagian Kuching</v>
      </c>
      <c r="C2788" s="41" t="str">
        <f ca="1">TRIM(Table1[[#This Row],[Location]])</f>
        <v>Jalan Song Commercial Centre</v>
      </c>
      <c r="D2788" s="3" t="s">
        <v>532</v>
      </c>
      <c r="E2788" s="33" t="s">
        <v>4</v>
      </c>
      <c r="F2788" s="28"/>
      <c r="I2788" s="9">
        <v>112</v>
      </c>
      <c r="J2788" s="106">
        <f t="shared" si="204"/>
        <v>1205.55792</v>
      </c>
      <c r="K2788" s="50">
        <v>26.785714285714285</v>
      </c>
      <c r="L2788" s="50">
        <v>40.178571428571431</v>
      </c>
      <c r="M2788" s="50">
        <f t="shared" si="205"/>
        <v>33.482142857142861</v>
      </c>
      <c r="N2788" s="51">
        <f t="shared" si="206"/>
        <v>3.1105958674033447</v>
      </c>
    </row>
    <row r="2789" spans="1:14" x14ac:dyDescent="0.2">
      <c r="A2789" s="3" t="str">
        <f t="shared" ref="A2789:A2820" si="208">A2788</f>
        <v>Sarawak</v>
      </c>
      <c r="B2789" s="3" t="str">
        <f t="shared" si="207"/>
        <v>Bahagian Kuching</v>
      </c>
      <c r="C2789" s="41" t="str">
        <f ca="1">TRIM(Table1[[#This Row],[Location]])</f>
        <v>Jalan Tun Ahmad Zaidi Adruce</v>
      </c>
      <c r="D2789" s="3" t="s">
        <v>532</v>
      </c>
      <c r="E2789" s="33" t="s">
        <v>4</v>
      </c>
      <c r="F2789" s="28"/>
      <c r="I2789" s="9">
        <v>110</v>
      </c>
      <c r="J2789" s="106">
        <f t="shared" si="204"/>
        <v>1184.0300999999999</v>
      </c>
      <c r="K2789" s="50">
        <v>18.181818181818183</v>
      </c>
      <c r="L2789" s="50">
        <v>22.727272727272727</v>
      </c>
      <c r="M2789" s="50">
        <f t="shared" si="205"/>
        <v>20.454545454545453</v>
      </c>
      <c r="N2789" s="51">
        <f t="shared" si="206"/>
        <v>1.9002912935409522</v>
      </c>
    </row>
    <row r="2790" spans="1:14" x14ac:dyDescent="0.2">
      <c r="A2790" s="3" t="str">
        <f t="shared" si="208"/>
        <v>Sarawak</v>
      </c>
      <c r="B2790" s="3" t="str">
        <f t="shared" si="207"/>
        <v>Bahagian Kuching</v>
      </c>
      <c r="C2790" s="41" t="str">
        <f ca="1">TRIM(Table1[[#This Row],[Location]])</f>
        <v>Jalan Sekama</v>
      </c>
      <c r="D2790" s="3" t="s">
        <v>532</v>
      </c>
      <c r="E2790" s="33" t="s">
        <v>4</v>
      </c>
      <c r="F2790" s="28"/>
      <c r="I2790" s="9">
        <v>110</v>
      </c>
      <c r="J2790" s="106">
        <f t="shared" si="204"/>
        <v>1184.0300999999999</v>
      </c>
      <c r="K2790" s="50">
        <v>9.0909090909090917</v>
      </c>
      <c r="L2790" s="50">
        <v>22.727272727272727</v>
      </c>
      <c r="M2790" s="50">
        <f t="shared" si="205"/>
        <v>15.90909090909091</v>
      </c>
      <c r="N2790" s="51">
        <f t="shared" si="206"/>
        <v>1.4780043394207407</v>
      </c>
    </row>
    <row r="2791" spans="1:14" x14ac:dyDescent="0.2">
      <c r="A2791" s="3" t="str">
        <f t="shared" si="208"/>
        <v>Sarawak</v>
      </c>
      <c r="B2791" s="3" t="str">
        <f t="shared" si="207"/>
        <v>Bahagian Kuching</v>
      </c>
      <c r="C2791" s="41" t="str">
        <f ca="1">TRIM(Table1[[#This Row],[Location]])</f>
        <v>Jalan Pending</v>
      </c>
      <c r="D2791" s="3" t="s">
        <v>532</v>
      </c>
      <c r="E2791" s="33" t="s">
        <v>4</v>
      </c>
      <c r="F2791" s="28"/>
      <c r="I2791" s="9">
        <v>100</v>
      </c>
      <c r="J2791" s="106">
        <f t="shared" si="204"/>
        <v>1076.3909999999998</v>
      </c>
      <c r="K2791" s="50">
        <v>15</v>
      </c>
      <c r="L2791" s="50">
        <v>25</v>
      </c>
      <c r="M2791" s="50">
        <f t="shared" si="205"/>
        <v>20</v>
      </c>
      <c r="N2791" s="51">
        <f t="shared" si="206"/>
        <v>1.8580625981289309</v>
      </c>
    </row>
    <row r="2792" spans="1:14" x14ac:dyDescent="0.2">
      <c r="A2792" s="3" t="str">
        <f t="shared" si="208"/>
        <v>Sarawak</v>
      </c>
      <c r="B2792" s="3" t="str">
        <f t="shared" si="207"/>
        <v>Bahagian Kuching</v>
      </c>
      <c r="C2792" s="41" t="str">
        <f ca="1">TRIM(Table1[[#This Row],[Location]])</f>
        <v>Jalan Padungan</v>
      </c>
      <c r="D2792" s="3" t="s">
        <v>532</v>
      </c>
      <c r="E2792" s="33" t="s">
        <v>4</v>
      </c>
      <c r="F2792" s="28"/>
      <c r="I2792" s="9">
        <v>145</v>
      </c>
      <c r="J2792" s="106">
        <f t="shared" si="204"/>
        <v>1560.76695</v>
      </c>
      <c r="K2792" s="50">
        <v>10.344827586206897</v>
      </c>
      <c r="L2792" s="50">
        <v>17.241379310344829</v>
      </c>
      <c r="M2792" s="50">
        <f t="shared" si="205"/>
        <v>13.793103448275863</v>
      </c>
      <c r="N2792" s="51">
        <f t="shared" si="206"/>
        <v>1.2814224814682285</v>
      </c>
    </row>
    <row r="2793" spans="1:14" x14ac:dyDescent="0.2">
      <c r="A2793" s="3" t="str">
        <f t="shared" si="208"/>
        <v>Sarawak</v>
      </c>
      <c r="B2793" s="3" t="str">
        <f t="shared" si="207"/>
        <v>Bahagian Kuching</v>
      </c>
      <c r="C2793" s="41" t="str">
        <f ca="1">TRIM(Table1[[#This Row],[Location]])</f>
        <v>Yoshi Square</v>
      </c>
      <c r="D2793" s="3" t="s">
        <v>532</v>
      </c>
      <c r="E2793" s="33" t="s">
        <v>4</v>
      </c>
      <c r="F2793" s="28"/>
      <c r="I2793" s="9">
        <v>148</v>
      </c>
      <c r="J2793" s="106">
        <f t="shared" si="204"/>
        <v>1593.0586799999999</v>
      </c>
      <c r="K2793" s="50">
        <v>10.135135135135135</v>
      </c>
      <c r="L2793" s="50">
        <v>16.891891891891891</v>
      </c>
      <c r="M2793" s="50">
        <f t="shared" si="205"/>
        <v>13.513513513513512</v>
      </c>
      <c r="N2793" s="51">
        <f t="shared" si="206"/>
        <v>1.2554477014384668</v>
      </c>
    </row>
    <row r="2794" spans="1:14" x14ac:dyDescent="0.2">
      <c r="A2794" s="3" t="str">
        <f t="shared" si="208"/>
        <v>Sarawak</v>
      </c>
      <c r="B2794" s="3" t="str">
        <f t="shared" si="207"/>
        <v>Bahagian Kuching</v>
      </c>
      <c r="C2794" s="41" t="str">
        <f ca="1">TRIM(Table1[[#This Row],[Location]])</f>
        <v>Jalan Stutong</v>
      </c>
      <c r="D2794" s="3" t="s">
        <v>532</v>
      </c>
      <c r="E2794" s="33" t="s">
        <v>4</v>
      </c>
      <c r="F2794" s="28"/>
      <c r="I2794" s="9">
        <v>111</v>
      </c>
      <c r="J2794" s="106">
        <f t="shared" si="204"/>
        <v>1194.7940099999998</v>
      </c>
      <c r="K2794" s="50">
        <v>15.315315315315315</v>
      </c>
      <c r="L2794" s="50">
        <v>18.018018018018019</v>
      </c>
      <c r="M2794" s="50">
        <f t="shared" si="205"/>
        <v>16.666666666666668</v>
      </c>
      <c r="N2794" s="51">
        <f t="shared" si="206"/>
        <v>1.5483854984407759</v>
      </c>
    </row>
    <row r="2795" spans="1:14" x14ac:dyDescent="0.2">
      <c r="A2795" s="3" t="str">
        <f t="shared" si="208"/>
        <v>Sarawak</v>
      </c>
      <c r="B2795" s="3" t="str">
        <f t="shared" si="207"/>
        <v>Bahagian Kuching</v>
      </c>
      <c r="C2795" s="41" t="str">
        <f ca="1">TRIM(Table1[[#This Row],[Location]])</f>
        <v>Batu Kawah New Township</v>
      </c>
      <c r="D2795" s="3" t="s">
        <v>532</v>
      </c>
      <c r="E2795" s="33" t="s">
        <v>4</v>
      </c>
      <c r="F2795" s="28"/>
      <c r="I2795" s="9">
        <v>90</v>
      </c>
      <c r="J2795" s="106">
        <f t="shared" si="204"/>
        <v>968.75189999999998</v>
      </c>
      <c r="K2795" s="50">
        <v>16.666666666666668</v>
      </c>
      <c r="L2795" s="50">
        <v>27.777777777777779</v>
      </c>
      <c r="M2795" s="50">
        <f t="shared" si="205"/>
        <v>22.222222222222221</v>
      </c>
      <c r="N2795" s="51">
        <f t="shared" si="206"/>
        <v>2.0645139979210345</v>
      </c>
    </row>
    <row r="2796" spans="1:14" x14ac:dyDescent="0.2">
      <c r="A2796" s="3" t="str">
        <f t="shared" si="208"/>
        <v>Sarawak</v>
      </c>
      <c r="B2796" s="3" t="str">
        <f t="shared" si="207"/>
        <v>Bahagian Kuching</v>
      </c>
      <c r="C2796" s="41" t="str">
        <f ca="1">TRIM(Table1[[#This Row],[Location]])</f>
        <v>Matang Jaya</v>
      </c>
      <c r="D2796" s="3" t="s">
        <v>532</v>
      </c>
      <c r="E2796" s="33" t="s">
        <v>4</v>
      </c>
      <c r="F2796" s="28"/>
      <c r="I2796" s="9">
        <v>90</v>
      </c>
      <c r="J2796" s="106">
        <f t="shared" si="204"/>
        <v>968.75189999999998</v>
      </c>
      <c r="K2796" s="50">
        <v>22.222222222222221</v>
      </c>
      <c r="L2796" s="50">
        <v>27.777777777777779</v>
      </c>
      <c r="M2796" s="50">
        <f t="shared" si="205"/>
        <v>25</v>
      </c>
      <c r="N2796" s="51">
        <f t="shared" si="206"/>
        <v>2.3225782476611636</v>
      </c>
    </row>
    <row r="2797" spans="1:14" x14ac:dyDescent="0.2">
      <c r="A2797" s="3" t="str">
        <f t="shared" si="208"/>
        <v>Sarawak</v>
      </c>
      <c r="B2797" s="3" t="str">
        <f t="shared" si="207"/>
        <v>Bahagian Kuching</v>
      </c>
      <c r="C2797" s="41" t="str">
        <f ca="1">TRIM(Table1[[#This Row],[Location]])</f>
        <v>Tabuan Heights Commercial Centre</v>
      </c>
      <c r="D2797" s="3" t="s">
        <v>532</v>
      </c>
      <c r="E2797" s="33" t="s">
        <v>4</v>
      </c>
      <c r="F2797" s="28"/>
      <c r="I2797" s="9">
        <v>112</v>
      </c>
      <c r="J2797" s="106">
        <f t="shared" si="204"/>
        <v>1205.55792</v>
      </c>
      <c r="K2797" s="50">
        <v>26.785714285714285</v>
      </c>
      <c r="L2797" s="50">
        <v>33.035714285714285</v>
      </c>
      <c r="M2797" s="50">
        <f t="shared" si="205"/>
        <v>29.910714285714285</v>
      </c>
      <c r="N2797" s="51">
        <f t="shared" si="206"/>
        <v>2.778798974880321</v>
      </c>
    </row>
    <row r="2798" spans="1:14" x14ac:dyDescent="0.2">
      <c r="A2798" s="3" t="str">
        <f t="shared" si="208"/>
        <v>Sarawak</v>
      </c>
      <c r="B2798" s="3" t="str">
        <f t="shared" si="207"/>
        <v>Bahagian Kuching</v>
      </c>
      <c r="C2798" s="41" t="str">
        <f ca="1">TRIM(Table1[[#This Row],[Location]])</f>
        <v>Stutong Parade</v>
      </c>
      <c r="D2798" s="3" t="s">
        <v>532</v>
      </c>
      <c r="E2798" s="33" t="s">
        <v>4</v>
      </c>
      <c r="F2798" s="28"/>
      <c r="I2798" s="9">
        <v>112</v>
      </c>
      <c r="J2798" s="106">
        <f t="shared" si="204"/>
        <v>1205.55792</v>
      </c>
      <c r="K2798" s="50">
        <v>22.321428571428573</v>
      </c>
      <c r="L2798" s="50">
        <v>31.25</v>
      </c>
      <c r="M2798" s="50">
        <f t="shared" si="205"/>
        <v>26.785714285714285</v>
      </c>
      <c r="N2798" s="51">
        <f t="shared" si="206"/>
        <v>2.4884766939226752</v>
      </c>
    </row>
    <row r="2799" spans="1:14" x14ac:dyDescent="0.2">
      <c r="A2799" s="3" t="str">
        <f t="shared" si="208"/>
        <v>Sarawak</v>
      </c>
      <c r="B2799" s="3" t="str">
        <f t="shared" si="207"/>
        <v>Bahagian Kuching</v>
      </c>
      <c r="C2799" s="41" t="str">
        <f ca="1">TRIM(Table1[[#This Row],[Location]])</f>
        <v>Heights Drive Commercial Centre</v>
      </c>
      <c r="D2799" s="3" t="s">
        <v>532</v>
      </c>
      <c r="E2799" s="33" t="s">
        <v>4</v>
      </c>
      <c r="F2799" s="28"/>
      <c r="I2799" s="9">
        <v>150</v>
      </c>
      <c r="J2799" s="106">
        <f t="shared" si="204"/>
        <v>1614.5864999999999</v>
      </c>
      <c r="K2799" s="50">
        <v>16.666666666666668</v>
      </c>
      <c r="L2799" s="50">
        <v>21.333333333333332</v>
      </c>
      <c r="M2799" s="50">
        <f t="shared" si="205"/>
        <v>19</v>
      </c>
      <c r="N2799" s="51">
        <f t="shared" si="206"/>
        <v>1.7651594682224845</v>
      </c>
    </row>
    <row r="2800" spans="1:14" x14ac:dyDescent="0.2">
      <c r="A2800" s="3" t="str">
        <f t="shared" si="208"/>
        <v>Sarawak</v>
      </c>
      <c r="B2800" s="3" t="str">
        <f t="shared" si="207"/>
        <v>Bahagian Kuching</v>
      </c>
      <c r="C2800" s="41" t="str">
        <f ca="1">TRIM(Table1[[#This Row],[Location]])</f>
        <v>Travillion Commercial Centre</v>
      </c>
      <c r="D2800" s="3" t="s">
        <v>532</v>
      </c>
      <c r="E2800" s="33" t="s">
        <v>4</v>
      </c>
      <c r="F2800" s="28"/>
      <c r="I2800" s="9">
        <v>111</v>
      </c>
      <c r="J2800" s="106">
        <f t="shared" si="204"/>
        <v>1194.7940099999998</v>
      </c>
      <c r="K2800" s="50">
        <v>22.522522522522522</v>
      </c>
      <c r="L2800" s="50">
        <v>27.027027027027028</v>
      </c>
      <c r="M2800" s="50">
        <f t="shared" si="205"/>
        <v>24.774774774774777</v>
      </c>
      <c r="N2800" s="51">
        <f t="shared" si="206"/>
        <v>2.3016541193038562</v>
      </c>
    </row>
    <row r="2801" spans="1:14" x14ac:dyDescent="0.2">
      <c r="A2801" s="3" t="str">
        <f t="shared" si="208"/>
        <v>Sarawak</v>
      </c>
      <c r="B2801" s="3" t="str">
        <f t="shared" si="207"/>
        <v>Bahagian Kuching</v>
      </c>
      <c r="C2801" s="41" t="str">
        <f ca="1">TRIM(Table1[[#This Row],[Location]])</f>
        <v>Primier 101</v>
      </c>
      <c r="D2801" s="3" t="s">
        <v>532</v>
      </c>
      <c r="E2801" s="33" t="s">
        <v>4</v>
      </c>
      <c r="F2801" s="28"/>
      <c r="I2801" s="9">
        <v>84</v>
      </c>
      <c r="J2801" s="106">
        <f t="shared" si="204"/>
        <v>904.16843999999992</v>
      </c>
      <c r="K2801" s="50">
        <v>35.714285714285715</v>
      </c>
      <c r="L2801" s="50">
        <v>41.666666666666664</v>
      </c>
      <c r="M2801" s="50">
        <f t="shared" si="205"/>
        <v>38.69047619047619</v>
      </c>
      <c r="N2801" s="51">
        <f t="shared" si="206"/>
        <v>3.5944663356660866</v>
      </c>
    </row>
    <row r="2802" spans="1:14" x14ac:dyDescent="0.2">
      <c r="A2802" s="3" t="str">
        <f t="shared" si="208"/>
        <v>Sarawak</v>
      </c>
      <c r="B2802" s="3" t="str">
        <f t="shared" si="207"/>
        <v>Bahagian Kuching</v>
      </c>
      <c r="C2802" s="41" t="str">
        <f ca="1">TRIM(Table1[[#This Row],[Location]])</f>
        <v>Tabuan Square</v>
      </c>
      <c r="D2802" s="3" t="s">
        <v>532</v>
      </c>
      <c r="E2802" s="33" t="s">
        <v>4</v>
      </c>
      <c r="F2802" s="28"/>
      <c r="I2802" s="9">
        <v>111</v>
      </c>
      <c r="J2802" s="106">
        <f t="shared" si="204"/>
        <v>1194.7940099999998</v>
      </c>
      <c r="K2802" s="50">
        <v>18.018018018018019</v>
      </c>
      <c r="L2802" s="50">
        <v>27.027027027027028</v>
      </c>
      <c r="M2802" s="50">
        <f t="shared" si="205"/>
        <v>22.522522522522522</v>
      </c>
      <c r="N2802" s="51">
        <f t="shared" si="206"/>
        <v>2.0924128357307783</v>
      </c>
    </row>
    <row r="2803" spans="1:14" x14ac:dyDescent="0.2">
      <c r="A2803" s="3" t="str">
        <f t="shared" si="208"/>
        <v>Sarawak</v>
      </c>
      <c r="B2803" s="3" t="str">
        <f t="shared" si="207"/>
        <v>Bahagian Kuching</v>
      </c>
      <c r="C2803" s="41" t="str">
        <f ca="1">TRIM(Table1[[#This Row],[Location]])</f>
        <v>Jalan Tun Jugah</v>
      </c>
      <c r="D2803" s="3" t="s">
        <v>532</v>
      </c>
      <c r="E2803" s="33" t="s">
        <v>4</v>
      </c>
      <c r="F2803" s="28"/>
      <c r="I2803" s="9">
        <v>145</v>
      </c>
      <c r="J2803" s="106">
        <f t="shared" si="204"/>
        <v>1560.76695</v>
      </c>
      <c r="K2803" s="50">
        <v>13.793103448275861</v>
      </c>
      <c r="L2803" s="50">
        <v>20.689655172413794</v>
      </c>
      <c r="M2803" s="50">
        <f t="shared" si="205"/>
        <v>17.241379310344826</v>
      </c>
      <c r="N2803" s="51">
        <f t="shared" si="206"/>
        <v>1.6017781018352852</v>
      </c>
    </row>
    <row r="2804" spans="1:14" x14ac:dyDescent="0.2">
      <c r="A2804" s="3" t="str">
        <f t="shared" si="208"/>
        <v>Sarawak</v>
      </c>
      <c r="B2804" s="3" t="str">
        <f t="shared" si="207"/>
        <v>Bahagian Kuching</v>
      </c>
      <c r="C2804" s="41" t="str">
        <f ca="1">TRIM(Table1[[#This Row],[Location]])</f>
        <v>Tabuan Tranquility Commercial Centre</v>
      </c>
      <c r="D2804" s="3" t="s">
        <v>532</v>
      </c>
      <c r="E2804" s="33" t="s">
        <v>4</v>
      </c>
      <c r="F2804" s="28"/>
      <c r="I2804" s="9">
        <v>102</v>
      </c>
      <c r="J2804" s="106">
        <f t="shared" si="204"/>
        <v>1097.9188199999999</v>
      </c>
      <c r="K2804" s="50">
        <v>24.509803921568629</v>
      </c>
      <c r="L2804" s="50">
        <v>29.411764705882351</v>
      </c>
      <c r="M2804" s="50">
        <f t="shared" si="205"/>
        <v>26.96078431372549</v>
      </c>
      <c r="N2804" s="51">
        <f t="shared" si="206"/>
        <v>2.5047412474777255</v>
      </c>
    </row>
    <row r="2805" spans="1:14" x14ac:dyDescent="0.2">
      <c r="A2805" s="3" t="str">
        <f t="shared" si="208"/>
        <v>Sarawak</v>
      </c>
      <c r="B2805" s="3" t="str">
        <f t="shared" si="207"/>
        <v>Bahagian Kuching</v>
      </c>
      <c r="C2805" s="41" t="str">
        <f ca="1">TRIM(Table1[[#This Row],[Location]])</f>
        <v>MetroCity</v>
      </c>
      <c r="D2805" s="3" t="s">
        <v>532</v>
      </c>
      <c r="E2805" s="33" t="s">
        <v>4</v>
      </c>
      <c r="F2805" s="28"/>
      <c r="I2805" s="9">
        <v>122</v>
      </c>
      <c r="J2805" s="106">
        <f t="shared" si="204"/>
        <v>1313.1970199999998</v>
      </c>
      <c r="K2805" s="50">
        <v>16.393442622950818</v>
      </c>
      <c r="L2805" s="50">
        <v>20.491803278688526</v>
      </c>
      <c r="M2805" s="50">
        <f t="shared" si="205"/>
        <v>18.442622950819672</v>
      </c>
      <c r="N2805" s="51">
        <f t="shared" si="206"/>
        <v>1.7133773958156127</v>
      </c>
    </row>
    <row r="2806" spans="1:14" x14ac:dyDescent="0.2">
      <c r="A2806" s="3" t="str">
        <f t="shared" si="208"/>
        <v>Sarawak</v>
      </c>
      <c r="B2806" s="3" t="str">
        <f t="shared" si="207"/>
        <v>Bahagian Kuching</v>
      </c>
      <c r="C2806" s="41" t="str">
        <f ca="1">TRIM(Table1[[#This Row],[Location]])</f>
        <v>Jalan Ang Cheng Ho</v>
      </c>
      <c r="D2806" s="3" t="s">
        <v>532</v>
      </c>
      <c r="E2806" s="33" t="s">
        <v>4</v>
      </c>
      <c r="F2806" s="28"/>
      <c r="I2806" s="9">
        <v>148</v>
      </c>
      <c r="J2806" s="106">
        <f t="shared" si="204"/>
        <v>1593.0586799999999</v>
      </c>
      <c r="K2806" s="50">
        <v>10.135135135135135</v>
      </c>
      <c r="L2806" s="50">
        <v>16.891891891891891</v>
      </c>
      <c r="M2806" s="50">
        <f t="shared" si="205"/>
        <v>13.513513513513512</v>
      </c>
      <c r="N2806" s="51">
        <f t="shared" si="206"/>
        <v>1.2554477014384668</v>
      </c>
    </row>
    <row r="2807" spans="1:14" x14ac:dyDescent="0.2">
      <c r="A2807" s="3" t="str">
        <f t="shared" si="208"/>
        <v>Sarawak</v>
      </c>
      <c r="B2807" s="3" t="str">
        <f t="shared" si="207"/>
        <v>Bahagian Kuching</v>
      </c>
      <c r="C2807" s="41" t="str">
        <f ca="1">TRIM(Table1[[#This Row],[Location]])</f>
        <v>The Hub @ Matang</v>
      </c>
      <c r="D2807" s="3" t="s">
        <v>532</v>
      </c>
      <c r="E2807" s="33" t="s">
        <v>4</v>
      </c>
      <c r="F2807" s="28"/>
      <c r="I2807" s="9">
        <v>109</v>
      </c>
      <c r="J2807" s="106">
        <f t="shared" si="204"/>
        <v>1173.2661899999998</v>
      </c>
      <c r="K2807" s="50">
        <v>18.348623853211009</v>
      </c>
      <c r="L2807" s="50">
        <v>27.522935779816514</v>
      </c>
      <c r="M2807" s="50">
        <f t="shared" si="205"/>
        <v>22.935779816513762</v>
      </c>
      <c r="N2807" s="51">
        <f t="shared" si="206"/>
        <v>2.1308057317992328</v>
      </c>
    </row>
    <row r="2808" spans="1:14" x14ac:dyDescent="0.2">
      <c r="A2808" s="3" t="str">
        <f t="shared" si="208"/>
        <v>Sarawak</v>
      </c>
      <c r="B2808" s="3" t="str">
        <f t="shared" si="207"/>
        <v>Bahagian Kuching</v>
      </c>
      <c r="C2808" s="41" t="str">
        <f ca="1">TRIM(Table1[[#This Row],[Location]])</f>
        <v>Jalan Semarak</v>
      </c>
      <c r="D2808" s="3" t="s">
        <v>532</v>
      </c>
      <c r="E2808" s="33" t="s">
        <v>4</v>
      </c>
      <c r="F2808" s="28"/>
      <c r="I2808" s="9">
        <v>111</v>
      </c>
      <c r="J2808" s="106">
        <f t="shared" si="204"/>
        <v>1194.7940099999998</v>
      </c>
      <c r="K2808" s="50">
        <v>13.513513513513514</v>
      </c>
      <c r="L2808" s="50">
        <v>22.522522522522522</v>
      </c>
      <c r="M2808" s="50">
        <f t="shared" si="205"/>
        <v>18.018018018018019</v>
      </c>
      <c r="N2808" s="51">
        <f t="shared" si="206"/>
        <v>1.6739302685846227</v>
      </c>
    </row>
    <row r="2809" spans="1:14" x14ac:dyDescent="0.2">
      <c r="A2809" s="3" t="str">
        <f t="shared" si="208"/>
        <v>Sarawak</v>
      </c>
      <c r="B2809" s="3" t="str">
        <f t="shared" si="207"/>
        <v>Bahagian Kuching</v>
      </c>
      <c r="C2809" s="41" t="str">
        <f ca="1">TRIM(Table1[[#This Row],[Location]])</f>
        <v>Lee Ling Commercial Centre</v>
      </c>
      <c r="D2809" s="3" t="s">
        <v>532</v>
      </c>
      <c r="E2809" s="33" t="s">
        <v>4</v>
      </c>
      <c r="F2809" s="28"/>
      <c r="I2809" s="9">
        <v>111</v>
      </c>
      <c r="J2809" s="106">
        <f t="shared" si="204"/>
        <v>1194.7940099999998</v>
      </c>
      <c r="K2809" s="50">
        <v>18.018018018018019</v>
      </c>
      <c r="L2809" s="50">
        <v>27.027027027027028</v>
      </c>
      <c r="M2809" s="50">
        <f t="shared" si="205"/>
        <v>22.522522522522522</v>
      </c>
      <c r="N2809" s="51">
        <f t="shared" si="206"/>
        <v>2.0924128357307783</v>
      </c>
    </row>
    <row r="2810" spans="1:14" x14ac:dyDescent="0.2">
      <c r="A2810" s="3" t="str">
        <f t="shared" si="208"/>
        <v>Sarawak</v>
      </c>
      <c r="B2810" s="3" t="str">
        <f t="shared" si="207"/>
        <v>Bahagian Kuching</v>
      </c>
      <c r="C2810" s="41" t="str">
        <f ca="1">TRIM(Table1[[#This Row],[Location]])</f>
        <v>Saradise</v>
      </c>
      <c r="D2810" s="3" t="s">
        <v>532</v>
      </c>
      <c r="E2810" s="33" t="s">
        <v>4</v>
      </c>
      <c r="F2810" s="28"/>
      <c r="I2810" s="9">
        <v>155</v>
      </c>
      <c r="J2810" s="106">
        <f t="shared" si="204"/>
        <v>1668.4060499999998</v>
      </c>
      <c r="K2810" s="50">
        <v>25.806451612903224</v>
      </c>
      <c r="L2810" s="50">
        <v>35.483870967741936</v>
      </c>
      <c r="M2810" s="50">
        <f t="shared" si="205"/>
        <v>30.64516129032258</v>
      </c>
      <c r="N2810" s="51">
        <f t="shared" si="206"/>
        <v>2.8470314003588459</v>
      </c>
    </row>
    <row r="2811" spans="1:14" x14ac:dyDescent="0.2">
      <c r="A2811" s="3" t="str">
        <f t="shared" si="208"/>
        <v>Sarawak</v>
      </c>
      <c r="B2811" s="3" t="str">
        <f t="shared" si="207"/>
        <v>Bahagian Kuching</v>
      </c>
      <c r="C2811" s="41" t="str">
        <f ca="1">TRIM(Table1[[#This Row],[Location]])</f>
        <v>Gala City</v>
      </c>
      <c r="D2811" s="3" t="s">
        <v>532</v>
      </c>
      <c r="E2811" s="33" t="s">
        <v>4</v>
      </c>
      <c r="F2811" s="28"/>
      <c r="I2811" s="9">
        <v>95</v>
      </c>
      <c r="J2811" s="106">
        <f t="shared" si="204"/>
        <v>1022.5714499999999</v>
      </c>
      <c r="K2811" s="50">
        <v>42.10526315789474</v>
      </c>
      <c r="L2811" s="50">
        <v>47.368421052631582</v>
      </c>
      <c r="M2811" s="50">
        <f t="shared" si="205"/>
        <v>44.736842105263165</v>
      </c>
      <c r="N2811" s="51">
        <f t="shared" si="206"/>
        <v>4.1561926537094518</v>
      </c>
    </row>
    <row r="2812" spans="1:14" x14ac:dyDescent="0.2">
      <c r="A2812" s="3" t="str">
        <f t="shared" si="208"/>
        <v>Sarawak</v>
      </c>
      <c r="B2812" s="3" t="str">
        <f t="shared" si="207"/>
        <v>Bahagian Kuching</v>
      </c>
      <c r="C2812" s="41" t="str">
        <f ca="1">TRIM(Table1[[#This Row],[Location]])</f>
        <v>Icom Square</v>
      </c>
      <c r="D2812" s="3" t="s">
        <v>532</v>
      </c>
      <c r="E2812" s="33" t="s">
        <v>4</v>
      </c>
      <c r="F2812" s="28"/>
      <c r="I2812" s="9">
        <v>85</v>
      </c>
      <c r="J2812" s="106">
        <f t="shared" si="204"/>
        <v>914.93234999999993</v>
      </c>
      <c r="K2812" s="50">
        <v>35.294117647058826</v>
      </c>
      <c r="L2812" s="50">
        <v>41.176470588235297</v>
      </c>
      <c r="M2812" s="50">
        <f t="shared" si="205"/>
        <v>38.235294117647058</v>
      </c>
      <c r="N2812" s="51">
        <f t="shared" si="206"/>
        <v>3.5521784964229561</v>
      </c>
    </row>
    <row r="2813" spans="1:14" x14ac:dyDescent="0.2">
      <c r="A2813" s="3" t="str">
        <f t="shared" si="208"/>
        <v>Sarawak</v>
      </c>
      <c r="B2813" s="3" t="str">
        <f t="shared" si="207"/>
        <v>Bahagian Kuching</v>
      </c>
      <c r="C2813" s="41" t="str">
        <f ca="1">TRIM(Table1[[#This Row],[Location]])</f>
        <v>Panovel Commercial Centre</v>
      </c>
      <c r="D2813" s="3" t="s">
        <v>532</v>
      </c>
      <c r="E2813" s="33" t="s">
        <v>4</v>
      </c>
      <c r="F2813" s="28"/>
      <c r="I2813" s="9">
        <v>122</v>
      </c>
      <c r="J2813" s="106">
        <f t="shared" si="204"/>
        <v>1313.1970199999998</v>
      </c>
      <c r="K2813" s="50">
        <v>22.950819672131146</v>
      </c>
      <c r="L2813" s="50">
        <v>27.049180327868854</v>
      </c>
      <c r="M2813" s="50">
        <f t="shared" si="205"/>
        <v>25</v>
      </c>
      <c r="N2813" s="51">
        <f t="shared" si="206"/>
        <v>2.3225782476611636</v>
      </c>
    </row>
    <row r="2814" spans="1:14" x14ac:dyDescent="0.2">
      <c r="A2814" s="3" t="str">
        <f t="shared" si="208"/>
        <v>Sarawak</v>
      </c>
      <c r="B2814" s="3" t="str">
        <f t="shared" si="207"/>
        <v>Bahagian Kuching</v>
      </c>
      <c r="C2814" s="41" t="str">
        <f ca="1">TRIM(Table1[[#This Row],[Location]])</f>
        <v>Song Plaza</v>
      </c>
      <c r="D2814" s="3" t="s">
        <v>532</v>
      </c>
      <c r="E2814" s="33" t="s">
        <v>4</v>
      </c>
      <c r="F2814" s="28"/>
      <c r="I2814" s="9">
        <v>110</v>
      </c>
      <c r="J2814" s="106">
        <f t="shared" si="204"/>
        <v>1184.0300999999999</v>
      </c>
      <c r="K2814" s="50">
        <v>36.363636363636367</v>
      </c>
      <c r="L2814" s="50">
        <v>40.909090909090907</v>
      </c>
      <c r="M2814" s="50">
        <f t="shared" si="205"/>
        <v>38.63636363636364</v>
      </c>
      <c r="N2814" s="51">
        <f t="shared" si="206"/>
        <v>3.5894391100217988</v>
      </c>
    </row>
    <row r="2815" spans="1:14" x14ac:dyDescent="0.2">
      <c r="A2815" s="3" t="str">
        <f t="shared" si="208"/>
        <v>Sarawak</v>
      </c>
      <c r="B2815" s="3" t="str">
        <f t="shared" si="207"/>
        <v>Bahagian Kuching</v>
      </c>
      <c r="C2815" s="41" t="str">
        <f ca="1">TRIM(Table1[[#This Row],[Location]])</f>
        <v>Riveregde Commercial Centre</v>
      </c>
      <c r="D2815" s="3" t="s">
        <v>532</v>
      </c>
      <c r="E2815" s="33" t="s">
        <v>4</v>
      </c>
      <c r="F2815" s="28"/>
      <c r="I2815" s="9">
        <v>117</v>
      </c>
      <c r="J2815" s="106">
        <f t="shared" si="204"/>
        <v>1259.3774699999999</v>
      </c>
      <c r="K2815" s="50">
        <v>17.094017094017094</v>
      </c>
      <c r="L2815" s="50">
        <v>25.641025641025642</v>
      </c>
      <c r="M2815" s="50">
        <f t="shared" si="205"/>
        <v>21.36752136752137</v>
      </c>
      <c r="N2815" s="51">
        <f t="shared" si="206"/>
        <v>1.9851096133856103</v>
      </c>
    </row>
    <row r="2816" spans="1:14" x14ac:dyDescent="0.2">
      <c r="A2816" s="3" t="str">
        <f t="shared" si="208"/>
        <v>Sarawak</v>
      </c>
      <c r="B2816" s="3" t="str">
        <f t="shared" si="207"/>
        <v>Bahagian Kuching</v>
      </c>
      <c r="C2816" s="41" t="str">
        <f ca="1">TRIM(Table1[[#This Row],[Location]])</f>
        <v>Mendu Commercial Centre</v>
      </c>
      <c r="D2816" s="3" t="s">
        <v>532</v>
      </c>
      <c r="E2816" s="33" t="s">
        <v>4</v>
      </c>
      <c r="F2816" s="28"/>
      <c r="I2816" s="9">
        <v>121</v>
      </c>
      <c r="J2816" s="106">
        <f t="shared" si="204"/>
        <v>1302.4331099999999</v>
      </c>
      <c r="K2816" s="50">
        <v>16.528925619834709</v>
      </c>
      <c r="L2816" s="50">
        <v>24.793388429752067</v>
      </c>
      <c r="M2816" s="50">
        <f t="shared" si="205"/>
        <v>20.66115702479339</v>
      </c>
      <c r="N2816" s="51">
        <f t="shared" si="206"/>
        <v>1.9194861550918709</v>
      </c>
    </row>
    <row r="2817" spans="1:14" x14ac:dyDescent="0.2">
      <c r="A2817" s="3" t="str">
        <f t="shared" si="208"/>
        <v>Sarawak</v>
      </c>
      <c r="B2817" s="3" t="str">
        <f t="shared" si="207"/>
        <v>Bahagian Kuching</v>
      </c>
      <c r="C2817" s="41" t="str">
        <f ca="1">TRIM(Table1[[#This Row],[Location]])</f>
        <v>City Square</v>
      </c>
      <c r="D2817" s="3" t="s">
        <v>532</v>
      </c>
      <c r="E2817" s="33" t="s">
        <v>4</v>
      </c>
      <c r="F2817" s="28"/>
      <c r="I2817" s="9">
        <v>111</v>
      </c>
      <c r="J2817" s="106">
        <f t="shared" si="204"/>
        <v>1194.7940099999998</v>
      </c>
      <c r="K2817" s="50">
        <v>9.0090090090090094</v>
      </c>
      <c r="L2817" s="50">
        <v>18.018018018018019</v>
      </c>
      <c r="M2817" s="50">
        <f t="shared" si="205"/>
        <v>13.513513513513514</v>
      </c>
      <c r="N2817" s="51">
        <f t="shared" si="206"/>
        <v>1.2554477014384671</v>
      </c>
    </row>
    <row r="2818" spans="1:14" x14ac:dyDescent="0.2">
      <c r="A2818" s="3" t="str">
        <f t="shared" si="208"/>
        <v>Sarawak</v>
      </c>
      <c r="B2818" s="3" t="str">
        <f t="shared" si="207"/>
        <v>Bahagian Kuching</v>
      </c>
      <c r="C2818" s="41" t="str">
        <f ca="1">TRIM(Table1[[#This Row],[Location]])</f>
        <v>TT3 Commercial Centre</v>
      </c>
      <c r="D2818" s="3" t="s">
        <v>532</v>
      </c>
      <c r="E2818" s="33" t="s">
        <v>4</v>
      </c>
      <c r="F2818" s="28"/>
      <c r="I2818" s="9">
        <v>130</v>
      </c>
      <c r="J2818" s="106">
        <f t="shared" si="204"/>
        <v>1399.3082999999999</v>
      </c>
      <c r="K2818" s="50">
        <v>19.23076923076923</v>
      </c>
      <c r="L2818" s="50">
        <v>26.923076923076923</v>
      </c>
      <c r="M2818" s="50">
        <f t="shared" si="205"/>
        <v>23.076923076923077</v>
      </c>
      <c r="N2818" s="51">
        <f t="shared" si="206"/>
        <v>2.1439183824564587</v>
      </c>
    </row>
    <row r="2819" spans="1:14" x14ac:dyDescent="0.2">
      <c r="A2819" s="3" t="str">
        <f t="shared" si="208"/>
        <v>Sarawak</v>
      </c>
      <c r="B2819" s="3" t="str">
        <f t="shared" si="207"/>
        <v>Bahagian Kuching</v>
      </c>
      <c r="C2819" s="41" t="str">
        <f ca="1">TRIM(Table1[[#This Row],[Location]])</f>
        <v>Canaan Square</v>
      </c>
      <c r="D2819" s="3" t="s">
        <v>532</v>
      </c>
      <c r="E2819" s="33" t="s">
        <v>4</v>
      </c>
      <c r="F2819" s="28"/>
      <c r="I2819" s="9">
        <v>181</v>
      </c>
      <c r="J2819" s="106">
        <f t="shared" si="204"/>
        <v>1948.2677099999999</v>
      </c>
      <c r="K2819" s="50">
        <v>22.099447513812155</v>
      </c>
      <c r="L2819" s="50">
        <v>27.624309392265193</v>
      </c>
      <c r="M2819" s="50">
        <f t="shared" si="205"/>
        <v>24.861878453038674</v>
      </c>
      <c r="N2819" s="51">
        <f t="shared" si="206"/>
        <v>2.3097463236409363</v>
      </c>
    </row>
    <row r="2820" spans="1:14" x14ac:dyDescent="0.2">
      <c r="A2820" s="3" t="str">
        <f t="shared" si="208"/>
        <v>Sarawak</v>
      </c>
      <c r="B2820" s="3" t="str">
        <f t="shared" si="207"/>
        <v>Bahagian Kuching</v>
      </c>
      <c r="C2820" s="41" t="str">
        <f ca="1">TRIM(Table1[[#This Row],[Location]])</f>
        <v>2 Cinta Commercial Shoplot</v>
      </c>
      <c r="D2820" s="3" t="s">
        <v>532</v>
      </c>
      <c r="E2820" s="33" t="s">
        <v>4</v>
      </c>
      <c r="F2820" s="28"/>
      <c r="I2820" s="9">
        <v>133</v>
      </c>
      <c r="J2820" s="106">
        <f t="shared" si="204"/>
        <v>1431.6000299999998</v>
      </c>
      <c r="K2820" s="50">
        <v>15.037593984962406</v>
      </c>
      <c r="L2820" s="50">
        <v>22.556390977443609</v>
      </c>
      <c r="M2820" s="50">
        <f t="shared" si="205"/>
        <v>18.796992481203006</v>
      </c>
      <c r="N2820" s="51">
        <f t="shared" si="206"/>
        <v>1.746299434331702</v>
      </c>
    </row>
    <row r="2821" spans="1:14" x14ac:dyDescent="0.2">
      <c r="A2821" s="3" t="str">
        <f t="shared" ref="A2821:A2852" si="209">A2820</f>
        <v>Sarawak</v>
      </c>
      <c r="B2821" s="3" t="s">
        <v>332</v>
      </c>
      <c r="C2821" s="41" t="str">
        <f ca="1">TRIM(Table1[[#This Row],[Location]])</f>
        <v>Brooke Drive</v>
      </c>
      <c r="D2821" s="3" t="s">
        <v>532</v>
      </c>
      <c r="E2821" s="33" t="s">
        <v>4</v>
      </c>
      <c r="F2821" s="28"/>
      <c r="I2821" s="9">
        <v>111</v>
      </c>
      <c r="J2821" s="106">
        <f t="shared" ref="J2821:J2884" si="210">I2821*10.76391</f>
        <v>1194.7940099999998</v>
      </c>
      <c r="K2821" s="50">
        <v>12.612612612612613</v>
      </c>
      <c r="L2821" s="50">
        <v>16.216216216216218</v>
      </c>
      <c r="M2821" s="50">
        <f t="shared" ref="M2821:M2871" si="211">AVERAGE(K2821,L2821)</f>
        <v>14.414414414414416</v>
      </c>
      <c r="N2821" s="51">
        <f t="shared" ref="N2821:N2884" si="212">M2821/10.7639</f>
        <v>1.3391442148676982</v>
      </c>
    </row>
    <row r="2822" spans="1:14" x14ac:dyDescent="0.2">
      <c r="A2822" s="3" t="str">
        <f t="shared" si="209"/>
        <v>Sarawak</v>
      </c>
      <c r="B2822" s="3" t="str">
        <f t="shared" ref="B2822:B2830" si="213">B2821</f>
        <v>Bahagian Sibu</v>
      </c>
      <c r="C2822" s="41" t="str">
        <f ca="1">TRIM(Table1[[#This Row],[Location]])</f>
        <v>Jalan Deshon</v>
      </c>
      <c r="D2822" s="3" t="s">
        <v>532</v>
      </c>
      <c r="E2822" s="33" t="s">
        <v>4</v>
      </c>
      <c r="F2822" s="28"/>
      <c r="I2822" s="9">
        <v>93</v>
      </c>
      <c r="J2822" s="106">
        <f t="shared" si="210"/>
        <v>1001.0436299999999</v>
      </c>
      <c r="K2822" s="50">
        <v>8.6021505376344081</v>
      </c>
      <c r="L2822" s="50">
        <v>10.75268817204301</v>
      </c>
      <c r="M2822" s="50">
        <f t="shared" si="211"/>
        <v>9.6774193548387082</v>
      </c>
      <c r="N2822" s="51">
        <f t="shared" si="212"/>
        <v>0.89906254748174064</v>
      </c>
    </row>
    <row r="2823" spans="1:14" x14ac:dyDescent="0.2">
      <c r="A2823" s="3" t="str">
        <f t="shared" si="209"/>
        <v>Sarawak</v>
      </c>
      <c r="B2823" s="3" t="str">
        <f t="shared" si="213"/>
        <v>Bahagian Sibu</v>
      </c>
      <c r="C2823" s="41" t="str">
        <f ca="1">TRIM(Table1[[#This Row],[Location]])</f>
        <v>Jaya Li Hua Commercial Centre</v>
      </c>
      <c r="D2823" s="3" t="s">
        <v>532</v>
      </c>
      <c r="E2823" s="33" t="s">
        <v>4</v>
      </c>
      <c r="F2823" s="28"/>
      <c r="I2823" s="9">
        <v>93</v>
      </c>
      <c r="J2823" s="106">
        <f t="shared" si="210"/>
        <v>1001.0436299999999</v>
      </c>
      <c r="K2823" s="50">
        <v>19.35483870967742</v>
      </c>
      <c r="L2823" s="50">
        <v>21.50537634408602</v>
      </c>
      <c r="M2823" s="50">
        <f t="shared" si="211"/>
        <v>20.43010752688172</v>
      </c>
      <c r="N2823" s="51">
        <f t="shared" si="212"/>
        <v>1.898020933572564</v>
      </c>
    </row>
    <row r="2824" spans="1:14" x14ac:dyDescent="0.2">
      <c r="A2824" s="3" t="str">
        <f t="shared" si="209"/>
        <v>Sarawak</v>
      </c>
      <c r="B2824" s="3" t="str">
        <f t="shared" si="213"/>
        <v>Bahagian Sibu</v>
      </c>
      <c r="C2824" s="41" t="str">
        <f ca="1">TRIM(Table1[[#This Row],[Location]])</f>
        <v>Pine Millenium Square</v>
      </c>
      <c r="D2824" s="3" t="s">
        <v>532</v>
      </c>
      <c r="E2824" s="33" t="s">
        <v>4</v>
      </c>
      <c r="F2824" s="28"/>
      <c r="I2824" s="9">
        <v>112</v>
      </c>
      <c r="J2824" s="106">
        <f t="shared" si="210"/>
        <v>1205.55792</v>
      </c>
      <c r="K2824" s="50">
        <v>13.392857142857142</v>
      </c>
      <c r="L2824" s="50">
        <v>17.857142857142858</v>
      </c>
      <c r="M2824" s="50">
        <f t="shared" si="211"/>
        <v>15.625</v>
      </c>
      <c r="N2824" s="51">
        <f t="shared" si="212"/>
        <v>1.4516114047882274</v>
      </c>
    </row>
    <row r="2825" spans="1:14" x14ac:dyDescent="0.2">
      <c r="A2825" s="3" t="str">
        <f t="shared" si="209"/>
        <v>Sarawak</v>
      </c>
      <c r="B2825" s="3" t="str">
        <f t="shared" si="213"/>
        <v>Bahagian Sibu</v>
      </c>
      <c r="C2825" s="41" t="str">
        <f ca="1">TRIM(Table1[[#This Row],[Location]])</f>
        <v>Fortune Commercial Centre</v>
      </c>
      <c r="D2825" s="3" t="s">
        <v>532</v>
      </c>
      <c r="E2825" s="33" t="s">
        <v>4</v>
      </c>
      <c r="F2825" s="28"/>
      <c r="I2825" s="9">
        <v>112</v>
      </c>
      <c r="J2825" s="106">
        <f t="shared" si="210"/>
        <v>1205.55792</v>
      </c>
      <c r="K2825" s="50">
        <v>13.392857142857142</v>
      </c>
      <c r="L2825" s="50">
        <v>19.642857142857142</v>
      </c>
      <c r="M2825" s="50">
        <f t="shared" si="211"/>
        <v>16.517857142857142</v>
      </c>
      <c r="N2825" s="51">
        <f t="shared" si="212"/>
        <v>1.5345606279189832</v>
      </c>
    </row>
    <row r="2826" spans="1:14" x14ac:dyDescent="0.2">
      <c r="A2826" s="3" t="str">
        <f t="shared" si="209"/>
        <v>Sarawak</v>
      </c>
      <c r="B2826" s="3" t="str">
        <f t="shared" si="213"/>
        <v>Bahagian Sibu</v>
      </c>
      <c r="C2826" s="41" t="str">
        <f ca="1">TRIM(Table1[[#This Row],[Location]])</f>
        <v>Jalan Salim</v>
      </c>
      <c r="D2826" s="3" t="s">
        <v>532</v>
      </c>
      <c r="E2826" s="33" t="s">
        <v>4</v>
      </c>
      <c r="F2826" s="28"/>
      <c r="I2826" s="9">
        <v>122</v>
      </c>
      <c r="J2826" s="106">
        <f t="shared" si="210"/>
        <v>1313.1970199999998</v>
      </c>
      <c r="K2826" s="50">
        <v>12.295081967213115</v>
      </c>
      <c r="L2826" s="50">
        <v>20.491803278688526</v>
      </c>
      <c r="M2826" s="50">
        <f t="shared" si="211"/>
        <v>16.393442622950822</v>
      </c>
      <c r="N2826" s="51">
        <f t="shared" si="212"/>
        <v>1.523002129613878</v>
      </c>
    </row>
    <row r="2827" spans="1:14" x14ac:dyDescent="0.2">
      <c r="A2827" s="3" t="str">
        <f t="shared" si="209"/>
        <v>Sarawak</v>
      </c>
      <c r="B2827" s="3" t="str">
        <f t="shared" si="213"/>
        <v>Bahagian Sibu</v>
      </c>
      <c r="C2827" s="41" t="str">
        <f ca="1">TRIM(Table1[[#This Row],[Location]])</f>
        <v>Jalan Tunku Abdul Rahman</v>
      </c>
      <c r="D2827" s="3" t="s">
        <v>532</v>
      </c>
      <c r="E2827" s="33" t="s">
        <v>4</v>
      </c>
      <c r="F2827" s="28"/>
      <c r="I2827" s="9">
        <v>120</v>
      </c>
      <c r="J2827" s="106">
        <f t="shared" si="210"/>
        <v>1291.6691999999998</v>
      </c>
      <c r="K2827" s="50">
        <v>14.166666666666666</v>
      </c>
      <c r="L2827" s="50">
        <v>20.833333333333332</v>
      </c>
      <c r="M2827" s="50">
        <f t="shared" si="211"/>
        <v>17.5</v>
      </c>
      <c r="N2827" s="51">
        <f t="shared" si="212"/>
        <v>1.6258047733628147</v>
      </c>
    </row>
    <row r="2828" spans="1:14" x14ac:dyDescent="0.2">
      <c r="A2828" s="3" t="str">
        <f t="shared" si="209"/>
        <v>Sarawak</v>
      </c>
      <c r="B2828" s="3" t="str">
        <f t="shared" si="213"/>
        <v>Bahagian Sibu</v>
      </c>
      <c r="C2828" s="41" t="str">
        <f ca="1">TRIM(Table1[[#This Row],[Location]])</f>
        <v>Jalan Pahlawan</v>
      </c>
      <c r="D2828" s="3" t="s">
        <v>532</v>
      </c>
      <c r="E2828" s="33" t="s">
        <v>4</v>
      </c>
      <c r="F2828" s="28"/>
      <c r="I2828" s="9">
        <v>112</v>
      </c>
      <c r="J2828" s="106">
        <f t="shared" si="210"/>
        <v>1205.55792</v>
      </c>
      <c r="K2828" s="50">
        <v>13.392857142857142</v>
      </c>
      <c r="L2828" s="50">
        <v>22.321428571428573</v>
      </c>
      <c r="M2828" s="50">
        <f t="shared" si="211"/>
        <v>17.857142857142858</v>
      </c>
      <c r="N2828" s="51">
        <f t="shared" si="212"/>
        <v>1.6589844626151171</v>
      </c>
    </row>
    <row r="2829" spans="1:14" x14ac:dyDescent="0.2">
      <c r="A2829" s="3" t="str">
        <f t="shared" si="209"/>
        <v>Sarawak</v>
      </c>
      <c r="B2829" s="3" t="str">
        <f t="shared" si="213"/>
        <v>Bahagian Sibu</v>
      </c>
      <c r="C2829" s="41" t="str">
        <f ca="1">TRIM(Table1[[#This Row],[Location]])</f>
        <v>Jalan Kuda</v>
      </c>
      <c r="D2829" s="3" t="s">
        <v>532</v>
      </c>
      <c r="E2829" s="33" t="s">
        <v>4</v>
      </c>
      <c r="F2829" s="28"/>
      <c r="I2829" s="9">
        <v>100</v>
      </c>
      <c r="J2829" s="106">
        <f t="shared" si="210"/>
        <v>1076.3909999999998</v>
      </c>
      <c r="K2829" s="50">
        <v>18</v>
      </c>
      <c r="L2829" s="50">
        <v>30</v>
      </c>
      <c r="M2829" s="50">
        <f t="shared" si="211"/>
        <v>24</v>
      </c>
      <c r="N2829" s="51">
        <f t="shared" si="212"/>
        <v>2.2296751177547174</v>
      </c>
    </row>
    <row r="2830" spans="1:14" x14ac:dyDescent="0.2">
      <c r="A2830" s="3" t="str">
        <f t="shared" si="209"/>
        <v>Sarawak</v>
      </c>
      <c r="B2830" s="3" t="str">
        <f t="shared" si="213"/>
        <v>Bahagian Sibu</v>
      </c>
      <c r="C2830" s="41" t="str">
        <f ca="1">TRIM(Table1[[#This Row],[Location]])</f>
        <v>Jalan Wong Soon Kai, Jalan Pedada</v>
      </c>
      <c r="D2830" s="3" t="s">
        <v>532</v>
      </c>
      <c r="E2830" s="33" t="s">
        <v>4</v>
      </c>
      <c r="F2830" s="28"/>
      <c r="I2830" s="9">
        <v>118</v>
      </c>
      <c r="J2830" s="106">
        <f t="shared" si="210"/>
        <v>1270.1413799999998</v>
      </c>
      <c r="K2830" s="50">
        <v>14.40677966101695</v>
      </c>
      <c r="L2830" s="50">
        <v>25.423728813559322</v>
      </c>
      <c r="M2830" s="50">
        <f t="shared" si="211"/>
        <v>19.915254237288135</v>
      </c>
      <c r="N2830" s="51">
        <f t="shared" si="212"/>
        <v>1.8501894515266897</v>
      </c>
    </row>
    <row r="2831" spans="1:14" x14ac:dyDescent="0.2">
      <c r="A2831" s="3" t="str">
        <f t="shared" si="209"/>
        <v>Sarawak</v>
      </c>
      <c r="B2831" s="3" t="s">
        <v>331</v>
      </c>
      <c r="C2831" s="41" t="str">
        <f ca="1">TRIM(Table1[[#This Row],[Location]])</f>
        <v>Bandar Baru Samariang</v>
      </c>
      <c r="D2831" s="3" t="s">
        <v>533</v>
      </c>
      <c r="E2831" s="33" t="s">
        <v>4</v>
      </c>
      <c r="F2831" s="28"/>
      <c r="I2831" s="9">
        <v>111</v>
      </c>
      <c r="J2831" s="106">
        <f t="shared" si="210"/>
        <v>1194.7940099999998</v>
      </c>
      <c r="K2831" s="50">
        <v>18.018018018018019</v>
      </c>
      <c r="L2831" s="50">
        <v>27.027027027027028</v>
      </c>
      <c r="M2831" s="50">
        <f t="shared" si="211"/>
        <v>22.522522522522522</v>
      </c>
      <c r="N2831" s="51">
        <f t="shared" si="212"/>
        <v>2.0924128357307783</v>
      </c>
    </row>
    <row r="2832" spans="1:14" x14ac:dyDescent="0.2">
      <c r="A2832" s="3" t="str">
        <f t="shared" si="209"/>
        <v>Sarawak</v>
      </c>
      <c r="B2832" s="3" t="str">
        <f t="shared" ref="B2832:B2842" si="214">B2831</f>
        <v>Bahagian Kuching</v>
      </c>
      <c r="C2832" s="41" t="str">
        <f ca="1">TRIM(Table1[[#This Row],[Location]])</f>
        <v>Demak Laut Commercial Centre</v>
      </c>
      <c r="D2832" s="3" t="s">
        <v>533</v>
      </c>
      <c r="E2832" s="33" t="s">
        <v>4</v>
      </c>
      <c r="F2832" s="28"/>
      <c r="I2832" s="9">
        <v>109</v>
      </c>
      <c r="J2832" s="106">
        <f t="shared" si="210"/>
        <v>1173.2661899999998</v>
      </c>
      <c r="K2832" s="50">
        <v>13.761467889908257</v>
      </c>
      <c r="L2832" s="50">
        <v>27.522935779816514</v>
      </c>
      <c r="M2832" s="50">
        <f t="shared" si="211"/>
        <v>20.642201834862384</v>
      </c>
      <c r="N2832" s="51">
        <f t="shared" si="212"/>
        <v>1.9177251586193094</v>
      </c>
    </row>
    <row r="2833" spans="1:14" x14ac:dyDescent="0.2">
      <c r="A2833" s="3" t="str">
        <f t="shared" si="209"/>
        <v>Sarawak</v>
      </c>
      <c r="B2833" s="3" t="str">
        <f t="shared" si="214"/>
        <v>Bahagian Kuching</v>
      </c>
      <c r="C2833" s="41" t="str">
        <f ca="1">TRIM(Table1[[#This Row],[Location]])</f>
        <v>Sentosa Parade (Kota Sentosa)</v>
      </c>
      <c r="D2833" s="3" t="s">
        <v>533</v>
      </c>
      <c r="E2833" s="33" t="s">
        <v>4</v>
      </c>
      <c r="F2833" s="28"/>
      <c r="I2833" s="9">
        <v>130</v>
      </c>
      <c r="J2833" s="106">
        <f t="shared" si="210"/>
        <v>1399.3082999999999</v>
      </c>
      <c r="K2833" s="50">
        <v>19.23076923076923</v>
      </c>
      <c r="L2833" s="50">
        <v>26.923076923076923</v>
      </c>
      <c r="M2833" s="50">
        <f t="shared" si="211"/>
        <v>23.076923076923077</v>
      </c>
      <c r="N2833" s="51">
        <f t="shared" si="212"/>
        <v>2.1439183824564587</v>
      </c>
    </row>
    <row r="2834" spans="1:14" x14ac:dyDescent="0.2">
      <c r="A2834" s="3" t="str">
        <f t="shared" si="209"/>
        <v>Sarawak</v>
      </c>
      <c r="B2834" s="3" t="str">
        <f t="shared" si="214"/>
        <v>Bahagian Kuching</v>
      </c>
      <c r="C2834" s="41" t="str">
        <f ca="1">TRIM(Table1[[#This Row],[Location]])</f>
        <v>EE Ann City (Kota Sentosa)</v>
      </c>
      <c r="D2834" s="3" t="s">
        <v>533</v>
      </c>
      <c r="E2834" s="33" t="s">
        <v>4</v>
      </c>
      <c r="F2834" s="28"/>
      <c r="I2834" s="9">
        <v>124</v>
      </c>
      <c r="J2834" s="106">
        <f t="shared" si="210"/>
        <v>1334.7248399999999</v>
      </c>
      <c r="K2834" s="50">
        <v>20.161290322580644</v>
      </c>
      <c r="L2834" s="50">
        <v>24.193548387096776</v>
      </c>
      <c r="M2834" s="50">
        <f t="shared" si="211"/>
        <v>22.177419354838712</v>
      </c>
      <c r="N2834" s="51">
        <f t="shared" si="212"/>
        <v>2.0603516713123229</v>
      </c>
    </row>
    <row r="2835" spans="1:14" x14ac:dyDescent="0.2">
      <c r="A2835" s="3" t="str">
        <f t="shared" si="209"/>
        <v>Sarawak</v>
      </c>
      <c r="B2835" s="3" t="str">
        <f t="shared" si="214"/>
        <v>Bahagian Kuching</v>
      </c>
      <c r="C2835" s="41" t="str">
        <f ca="1">TRIM(Table1[[#This Row],[Location]])</f>
        <v>Kota Sentosa</v>
      </c>
      <c r="D2835" s="3" t="s">
        <v>533</v>
      </c>
      <c r="E2835" s="33" t="s">
        <v>4</v>
      </c>
      <c r="F2835" s="28"/>
      <c r="I2835" s="9">
        <v>120</v>
      </c>
      <c r="J2835" s="106">
        <f t="shared" si="210"/>
        <v>1291.6691999999998</v>
      </c>
      <c r="K2835" s="50">
        <v>12.5</v>
      </c>
      <c r="L2835" s="50">
        <v>20.833333333333332</v>
      </c>
      <c r="M2835" s="50">
        <f t="shared" si="211"/>
        <v>16.666666666666664</v>
      </c>
      <c r="N2835" s="51">
        <f t="shared" si="212"/>
        <v>1.5483854984407757</v>
      </c>
    </row>
    <row r="2836" spans="1:14" x14ac:dyDescent="0.2">
      <c r="A2836" s="3" t="str">
        <f t="shared" si="209"/>
        <v>Sarawak</v>
      </c>
      <c r="B2836" s="3" t="str">
        <f t="shared" si="214"/>
        <v>Bahagian Kuching</v>
      </c>
      <c r="C2836" s="41" t="str">
        <f ca="1">TRIM(Table1[[#This Row],[Location]])</f>
        <v>Kota Padawan</v>
      </c>
      <c r="D2836" s="3" t="s">
        <v>533</v>
      </c>
      <c r="E2836" s="33" t="s">
        <v>4</v>
      </c>
      <c r="F2836" s="28"/>
      <c r="I2836" s="9">
        <v>127</v>
      </c>
      <c r="J2836" s="106">
        <f t="shared" si="210"/>
        <v>1367.01657</v>
      </c>
      <c r="K2836" s="50">
        <v>11.811023622047244</v>
      </c>
      <c r="L2836" s="50">
        <v>19.685039370078741</v>
      </c>
      <c r="M2836" s="50">
        <f t="shared" si="211"/>
        <v>15.748031496062993</v>
      </c>
      <c r="N2836" s="51">
        <f t="shared" si="212"/>
        <v>1.4630414158495519</v>
      </c>
    </row>
    <row r="2837" spans="1:14" x14ac:dyDescent="0.2">
      <c r="A2837" s="3" t="str">
        <f t="shared" si="209"/>
        <v>Sarawak</v>
      </c>
      <c r="B2837" s="3" t="str">
        <f t="shared" si="214"/>
        <v>Bahagian Kuching</v>
      </c>
      <c r="C2837" s="41" t="str">
        <f ca="1">TRIM(Table1[[#This Row],[Location]])</f>
        <v>Kuching City Mall</v>
      </c>
      <c r="D2837" s="3" t="s">
        <v>533</v>
      </c>
      <c r="E2837" s="33" t="s">
        <v>4</v>
      </c>
      <c r="F2837" s="28"/>
      <c r="I2837" s="9">
        <v>128</v>
      </c>
      <c r="J2837" s="106">
        <f t="shared" si="210"/>
        <v>1377.7804799999999</v>
      </c>
      <c r="K2837" s="50">
        <v>15.625</v>
      </c>
      <c r="L2837" s="50">
        <v>23.4375</v>
      </c>
      <c r="M2837" s="50">
        <f t="shared" si="211"/>
        <v>19.53125</v>
      </c>
      <c r="N2837" s="51">
        <f t="shared" si="212"/>
        <v>1.8145142559852843</v>
      </c>
    </row>
    <row r="2838" spans="1:14" x14ac:dyDescent="0.2">
      <c r="A2838" s="3" t="str">
        <f t="shared" si="209"/>
        <v>Sarawak</v>
      </c>
      <c r="B2838" s="3" t="str">
        <f t="shared" si="214"/>
        <v>Bahagian Kuching</v>
      </c>
      <c r="C2838" s="41" t="str">
        <f ca="1">TRIM(Table1[[#This Row],[Location]])</f>
        <v>Moyan Square</v>
      </c>
      <c r="D2838" s="3" t="s">
        <v>533</v>
      </c>
      <c r="E2838" s="33" t="s">
        <v>4</v>
      </c>
      <c r="F2838" s="28"/>
      <c r="I2838" s="9">
        <v>122</v>
      </c>
      <c r="J2838" s="106">
        <f t="shared" si="210"/>
        <v>1313.1970199999998</v>
      </c>
      <c r="K2838" s="50">
        <v>14.754098360655737</v>
      </c>
      <c r="L2838" s="50">
        <v>20.491803278688526</v>
      </c>
      <c r="M2838" s="50">
        <f t="shared" si="211"/>
        <v>17.622950819672131</v>
      </c>
      <c r="N2838" s="51">
        <f t="shared" si="212"/>
        <v>1.6372272893349187</v>
      </c>
    </row>
    <row r="2839" spans="1:14" x14ac:dyDescent="0.2">
      <c r="A2839" s="3" t="str">
        <f t="shared" si="209"/>
        <v>Sarawak</v>
      </c>
      <c r="B2839" s="3" t="str">
        <f t="shared" si="214"/>
        <v>Bahagian Kuching</v>
      </c>
      <c r="C2839" s="41" t="str">
        <f ca="1">TRIM(Table1[[#This Row],[Location]])</f>
        <v>Emart Batu Kawa Commercial Centre</v>
      </c>
      <c r="D2839" s="3" t="s">
        <v>533</v>
      </c>
      <c r="E2839" s="33" t="s">
        <v>4</v>
      </c>
      <c r="F2839" s="28"/>
      <c r="I2839" s="9">
        <v>118</v>
      </c>
      <c r="J2839" s="106">
        <f t="shared" si="210"/>
        <v>1270.1413799999998</v>
      </c>
      <c r="K2839" s="50">
        <v>21.1864406779661</v>
      </c>
      <c r="L2839" s="50">
        <v>29.661016949152543</v>
      </c>
      <c r="M2839" s="50">
        <f t="shared" si="211"/>
        <v>25.423728813559322</v>
      </c>
      <c r="N2839" s="51">
        <f t="shared" si="212"/>
        <v>2.3619439806723701</v>
      </c>
    </row>
    <row r="2840" spans="1:14" x14ac:dyDescent="0.2">
      <c r="A2840" s="3" t="str">
        <f t="shared" si="209"/>
        <v>Sarawak</v>
      </c>
      <c r="B2840" s="3" t="str">
        <f t="shared" si="214"/>
        <v>Bahagian Kuching</v>
      </c>
      <c r="C2840" s="41" t="str">
        <f ca="1">TRIM(Table1[[#This Row],[Location]])</f>
        <v>D'Public Square Commercial Centre</v>
      </c>
      <c r="D2840" s="3" t="s">
        <v>533</v>
      </c>
      <c r="E2840" s="33" t="s">
        <v>4</v>
      </c>
      <c r="F2840" s="28"/>
      <c r="I2840" s="9">
        <v>126</v>
      </c>
      <c r="J2840" s="106">
        <f t="shared" si="210"/>
        <v>1356.2526599999999</v>
      </c>
      <c r="K2840" s="50">
        <v>15.873015873015873</v>
      </c>
      <c r="L2840" s="50">
        <v>23.80952380952381</v>
      </c>
      <c r="M2840" s="50">
        <f t="shared" si="211"/>
        <v>19.841269841269842</v>
      </c>
      <c r="N2840" s="51">
        <f t="shared" si="212"/>
        <v>1.8433160695723523</v>
      </c>
    </row>
    <row r="2841" spans="1:14" x14ac:dyDescent="0.2">
      <c r="A2841" s="3" t="str">
        <f t="shared" si="209"/>
        <v>Sarawak</v>
      </c>
      <c r="B2841" s="3" t="str">
        <f t="shared" si="214"/>
        <v>Bahagian Kuching</v>
      </c>
      <c r="C2841" s="41" t="str">
        <f ca="1">TRIM(Table1[[#This Row],[Location]])</f>
        <v>Bau Bazaar</v>
      </c>
      <c r="D2841" s="3" t="s">
        <v>533</v>
      </c>
      <c r="E2841" s="33" t="s">
        <v>4</v>
      </c>
      <c r="F2841" s="28"/>
      <c r="I2841" s="9">
        <v>122</v>
      </c>
      <c r="J2841" s="106">
        <f t="shared" si="210"/>
        <v>1313.1970199999998</v>
      </c>
      <c r="K2841" s="50">
        <v>16.393442622950818</v>
      </c>
      <c r="L2841" s="50">
        <v>24.590163934426229</v>
      </c>
      <c r="M2841" s="50">
        <f t="shared" si="211"/>
        <v>20.491803278688522</v>
      </c>
      <c r="N2841" s="51">
        <f t="shared" si="212"/>
        <v>1.9037526620173471</v>
      </c>
    </row>
    <row r="2842" spans="1:14" x14ac:dyDescent="0.2">
      <c r="A2842" s="3" t="str">
        <f t="shared" si="209"/>
        <v>Sarawak</v>
      </c>
      <c r="B2842" s="3" t="str">
        <f t="shared" si="214"/>
        <v>Bahagian Kuching</v>
      </c>
      <c r="C2842" s="41" t="str">
        <f ca="1">TRIM(Table1[[#This Row],[Location]])</f>
        <v>Stakan Sentral</v>
      </c>
      <c r="D2842" s="3" t="s">
        <v>533</v>
      </c>
      <c r="E2842" s="33" t="s">
        <v>4</v>
      </c>
      <c r="F2842" s="28"/>
      <c r="I2842" s="9">
        <v>112</v>
      </c>
      <c r="J2842" s="106">
        <f t="shared" si="210"/>
        <v>1205.55792</v>
      </c>
      <c r="K2842" s="50">
        <v>17.857142857142858</v>
      </c>
      <c r="L2842" s="50">
        <v>26.785714285714285</v>
      </c>
      <c r="M2842" s="50">
        <f t="shared" si="211"/>
        <v>22.321428571428569</v>
      </c>
      <c r="N2842" s="51">
        <f t="shared" si="212"/>
        <v>2.0737305782688962</v>
      </c>
    </row>
    <row r="2843" spans="1:14" x14ac:dyDescent="0.2">
      <c r="A2843" s="3" t="str">
        <f t="shared" si="209"/>
        <v>Sarawak</v>
      </c>
      <c r="B2843" s="3" t="s">
        <v>338</v>
      </c>
      <c r="C2843" s="41" t="str">
        <f ca="1">TRIM(Table1[[#This Row],[Location]])</f>
        <v>Bandar Baru Kota Samarahan</v>
      </c>
      <c r="D2843" s="3" t="s">
        <v>533</v>
      </c>
      <c r="E2843" s="33" t="s">
        <v>4</v>
      </c>
      <c r="F2843" s="28"/>
      <c r="I2843" s="9">
        <v>111</v>
      </c>
      <c r="J2843" s="106">
        <f t="shared" si="210"/>
        <v>1194.7940099999998</v>
      </c>
      <c r="K2843" s="50">
        <v>13.513513513513514</v>
      </c>
      <c r="L2843" s="50">
        <v>18.018018018018019</v>
      </c>
      <c r="M2843" s="50">
        <f t="shared" si="211"/>
        <v>15.765765765765767</v>
      </c>
      <c r="N2843" s="51">
        <f t="shared" si="212"/>
        <v>1.464688985011545</v>
      </c>
    </row>
    <row r="2844" spans="1:14" x14ac:dyDescent="0.2">
      <c r="A2844" s="3" t="str">
        <f t="shared" si="209"/>
        <v>Sarawak</v>
      </c>
      <c r="B2844" s="3" t="str">
        <f t="shared" ref="B2844:B2855" si="215">B2843</f>
        <v>Bahagian Samarahan</v>
      </c>
      <c r="C2844" s="41" t="str">
        <f ca="1">TRIM(Table1[[#This Row],[Location]])</f>
        <v>Uni Square</v>
      </c>
      <c r="D2844" s="3" t="s">
        <v>533</v>
      </c>
      <c r="E2844" s="33" t="s">
        <v>4</v>
      </c>
      <c r="F2844" s="28"/>
      <c r="I2844" s="9">
        <v>128</v>
      </c>
      <c r="J2844" s="106">
        <f t="shared" si="210"/>
        <v>1377.7804799999999</v>
      </c>
      <c r="K2844" s="50">
        <v>15.625</v>
      </c>
      <c r="L2844" s="50">
        <v>23.4375</v>
      </c>
      <c r="M2844" s="50">
        <f t="shared" si="211"/>
        <v>19.53125</v>
      </c>
      <c r="N2844" s="51">
        <f t="shared" si="212"/>
        <v>1.8145142559852843</v>
      </c>
    </row>
    <row r="2845" spans="1:14" x14ac:dyDescent="0.2">
      <c r="A2845" s="3" t="str">
        <f t="shared" si="209"/>
        <v>Sarawak</v>
      </c>
      <c r="B2845" s="3" t="str">
        <f t="shared" si="215"/>
        <v>Bahagian Samarahan</v>
      </c>
      <c r="C2845" s="41" t="str">
        <f ca="1">TRIM(Table1[[#This Row],[Location]])</f>
        <v>Uni Jaya</v>
      </c>
      <c r="D2845" s="3" t="s">
        <v>533</v>
      </c>
      <c r="E2845" s="33" t="s">
        <v>4</v>
      </c>
      <c r="F2845" s="28"/>
      <c r="I2845" s="9">
        <v>93</v>
      </c>
      <c r="J2845" s="106">
        <f t="shared" si="210"/>
        <v>1001.0436299999999</v>
      </c>
      <c r="K2845" s="50">
        <v>16.129032258064516</v>
      </c>
      <c r="L2845" s="50">
        <v>21.50537634408602</v>
      </c>
      <c r="M2845" s="50">
        <f t="shared" si="211"/>
        <v>18.817204301075268</v>
      </c>
      <c r="N2845" s="51">
        <f t="shared" si="212"/>
        <v>1.7481771756589404</v>
      </c>
    </row>
    <row r="2846" spans="1:14" x14ac:dyDescent="0.2">
      <c r="A2846" s="3" t="str">
        <f t="shared" si="209"/>
        <v>Sarawak</v>
      </c>
      <c r="B2846" s="3" t="str">
        <f t="shared" si="215"/>
        <v>Bahagian Samarahan</v>
      </c>
      <c r="C2846" s="41" t="str">
        <f ca="1">TRIM(Table1[[#This Row],[Location]])</f>
        <v>Contempo Commercial Centre</v>
      </c>
      <c r="D2846" s="3" t="s">
        <v>533</v>
      </c>
      <c r="E2846" s="33" t="s">
        <v>4</v>
      </c>
      <c r="F2846" s="28"/>
      <c r="I2846" s="9">
        <v>104</v>
      </c>
      <c r="J2846" s="106">
        <f t="shared" si="210"/>
        <v>1119.4466399999999</v>
      </c>
      <c r="K2846" s="50">
        <v>22.115384615384617</v>
      </c>
      <c r="L2846" s="50">
        <v>31.73076923076923</v>
      </c>
      <c r="M2846" s="50">
        <f t="shared" si="211"/>
        <v>26.923076923076923</v>
      </c>
      <c r="N2846" s="51">
        <f t="shared" si="212"/>
        <v>2.5012381128658689</v>
      </c>
    </row>
    <row r="2847" spans="1:14" x14ac:dyDescent="0.2">
      <c r="A2847" s="3" t="str">
        <f t="shared" si="209"/>
        <v>Sarawak</v>
      </c>
      <c r="B2847" s="3" t="str">
        <f t="shared" si="215"/>
        <v>Bahagian Samarahan</v>
      </c>
      <c r="C2847" s="41" t="str">
        <f ca="1">TRIM(Table1[[#This Row],[Location]])</f>
        <v>Serian Town (Old shop)</v>
      </c>
      <c r="D2847" s="3" t="s">
        <v>533</v>
      </c>
      <c r="E2847" s="33" t="s">
        <v>4</v>
      </c>
      <c r="F2847" s="28"/>
      <c r="I2847" s="9">
        <v>98</v>
      </c>
      <c r="J2847" s="106">
        <f t="shared" si="210"/>
        <v>1054.8631799999998</v>
      </c>
      <c r="K2847" s="50">
        <v>15.306122448979592</v>
      </c>
      <c r="L2847" s="50">
        <v>25.510204081632654</v>
      </c>
      <c r="M2847" s="50">
        <f t="shared" si="211"/>
        <v>20.408163265306122</v>
      </c>
      <c r="N2847" s="51">
        <f t="shared" si="212"/>
        <v>1.895982242988705</v>
      </c>
    </row>
    <row r="2848" spans="1:14" x14ac:dyDescent="0.2">
      <c r="A2848" s="3" t="str">
        <f t="shared" si="209"/>
        <v>Sarawak</v>
      </c>
      <c r="B2848" s="3" t="str">
        <f t="shared" si="215"/>
        <v>Bahagian Samarahan</v>
      </c>
      <c r="C2848" s="41" t="str">
        <f ca="1">TRIM(Table1[[#This Row],[Location]])</f>
        <v>Serian Town (New shop)</v>
      </c>
      <c r="D2848" s="3" t="s">
        <v>533</v>
      </c>
      <c r="E2848" s="33" t="s">
        <v>4</v>
      </c>
      <c r="F2848" s="28"/>
      <c r="I2848" s="9">
        <v>112</v>
      </c>
      <c r="J2848" s="106">
        <f t="shared" si="210"/>
        <v>1205.55792</v>
      </c>
      <c r="K2848" s="50">
        <v>17.857142857142858</v>
      </c>
      <c r="L2848" s="50">
        <v>26.785714285714285</v>
      </c>
      <c r="M2848" s="50">
        <f t="shared" si="211"/>
        <v>22.321428571428569</v>
      </c>
      <c r="N2848" s="51">
        <f t="shared" si="212"/>
        <v>2.0737305782688962</v>
      </c>
    </row>
    <row r="2849" spans="1:14" x14ac:dyDescent="0.2">
      <c r="A2849" s="3" t="str">
        <f t="shared" si="209"/>
        <v>Sarawak</v>
      </c>
      <c r="B2849" s="3" t="str">
        <f t="shared" si="215"/>
        <v>Bahagian Samarahan</v>
      </c>
      <c r="C2849" s="41" t="str">
        <f ca="1">TRIM(Table1[[#This Row],[Location]])</f>
        <v>Aiman Commercial Centre</v>
      </c>
      <c r="D2849" s="3" t="s">
        <v>533</v>
      </c>
      <c r="E2849" s="33" t="s">
        <v>4</v>
      </c>
      <c r="F2849" s="28"/>
      <c r="I2849" s="9">
        <v>128</v>
      </c>
      <c r="J2849" s="106">
        <f t="shared" si="210"/>
        <v>1377.7804799999999</v>
      </c>
      <c r="K2849" s="50">
        <v>19.53125</v>
      </c>
      <c r="L2849" s="50">
        <v>23.4375</v>
      </c>
      <c r="M2849" s="50">
        <f t="shared" si="211"/>
        <v>21.484375</v>
      </c>
      <c r="N2849" s="51">
        <f t="shared" si="212"/>
        <v>1.9959656815838127</v>
      </c>
    </row>
    <row r="2850" spans="1:14" x14ac:dyDescent="0.2">
      <c r="A2850" s="3" t="str">
        <f t="shared" si="209"/>
        <v>Sarawak</v>
      </c>
      <c r="B2850" s="3" t="str">
        <f t="shared" si="215"/>
        <v>Bahagian Samarahan</v>
      </c>
      <c r="C2850" s="41" t="str">
        <f ca="1">TRIM(Table1[[#This Row],[Location]])</f>
        <v>Bandar Riyal</v>
      </c>
      <c r="D2850" s="3" t="s">
        <v>533</v>
      </c>
      <c r="E2850" s="33" t="s">
        <v>4</v>
      </c>
      <c r="F2850" s="28"/>
      <c r="I2850" s="9">
        <v>134</v>
      </c>
      <c r="J2850" s="106">
        <f t="shared" si="210"/>
        <v>1442.36394</v>
      </c>
      <c r="K2850" s="50">
        <v>18.656716417910449</v>
      </c>
      <c r="L2850" s="50">
        <v>22.388059701492537</v>
      </c>
      <c r="M2850" s="50">
        <f t="shared" si="211"/>
        <v>20.522388059701491</v>
      </c>
      <c r="N2850" s="51">
        <f t="shared" si="212"/>
        <v>1.9065940839009552</v>
      </c>
    </row>
    <row r="2851" spans="1:14" x14ac:dyDescent="0.2">
      <c r="A2851" s="3" t="str">
        <f t="shared" si="209"/>
        <v>Sarawak</v>
      </c>
      <c r="B2851" s="3" t="str">
        <f t="shared" si="215"/>
        <v>Bahagian Samarahan</v>
      </c>
      <c r="C2851" s="41" t="str">
        <f ca="1">TRIM(Table1[[#This Row],[Location]])</f>
        <v>Taman Intan</v>
      </c>
      <c r="D2851" s="3" t="s">
        <v>533</v>
      </c>
      <c r="E2851" s="33" t="s">
        <v>4</v>
      </c>
      <c r="F2851" s="28"/>
      <c r="I2851" s="9">
        <v>124</v>
      </c>
      <c r="J2851" s="106">
        <f t="shared" si="210"/>
        <v>1334.7248399999999</v>
      </c>
      <c r="K2851" s="50">
        <v>16.129032258064516</v>
      </c>
      <c r="L2851" s="50">
        <v>24.193548387096776</v>
      </c>
      <c r="M2851" s="50">
        <f t="shared" si="211"/>
        <v>20.161290322580648</v>
      </c>
      <c r="N2851" s="51">
        <f t="shared" si="212"/>
        <v>1.8730469739202935</v>
      </c>
    </row>
    <row r="2852" spans="1:14" x14ac:dyDescent="0.2">
      <c r="A2852" s="3" t="str">
        <f t="shared" si="209"/>
        <v>Sarawak</v>
      </c>
      <c r="B2852" s="3" t="str">
        <f t="shared" si="215"/>
        <v>Bahagian Samarahan</v>
      </c>
      <c r="C2852" s="41" t="str">
        <f ca="1">TRIM(Table1[[#This Row],[Location]])</f>
        <v>Central City</v>
      </c>
      <c r="D2852" s="3" t="s">
        <v>533</v>
      </c>
      <c r="E2852" s="33" t="s">
        <v>4</v>
      </c>
      <c r="F2852" s="28"/>
      <c r="I2852" s="9">
        <v>111</v>
      </c>
      <c r="J2852" s="106">
        <f t="shared" si="210"/>
        <v>1194.7940099999998</v>
      </c>
      <c r="K2852" s="50">
        <v>13.513513513513514</v>
      </c>
      <c r="L2852" s="50">
        <v>18.018018018018019</v>
      </c>
      <c r="M2852" s="50">
        <f t="shared" si="211"/>
        <v>15.765765765765767</v>
      </c>
      <c r="N2852" s="51">
        <f t="shared" si="212"/>
        <v>1.464688985011545</v>
      </c>
    </row>
    <row r="2853" spans="1:14" x14ac:dyDescent="0.2">
      <c r="A2853" s="3" t="str">
        <f t="shared" ref="A2853:A2869" si="216">A2852</f>
        <v>Sarawak</v>
      </c>
      <c r="B2853" s="3" t="str">
        <f t="shared" si="215"/>
        <v>Bahagian Samarahan</v>
      </c>
      <c r="C2853" s="41" t="str">
        <f ca="1">TRIM(Table1[[#This Row],[Location]])</f>
        <v>Desa Ilmu</v>
      </c>
      <c r="D2853" s="3" t="s">
        <v>533</v>
      </c>
      <c r="E2853" s="33" t="s">
        <v>4</v>
      </c>
      <c r="F2853" s="28"/>
      <c r="I2853" s="9">
        <v>139</v>
      </c>
      <c r="J2853" s="106">
        <f t="shared" si="210"/>
        <v>1496.1834899999999</v>
      </c>
      <c r="K2853" s="50">
        <v>17.985611510791365</v>
      </c>
      <c r="L2853" s="50">
        <v>21.582733812949641</v>
      </c>
      <c r="M2853" s="50">
        <f t="shared" si="211"/>
        <v>19.784172661870503</v>
      </c>
      <c r="N2853" s="51">
        <f t="shared" si="212"/>
        <v>1.8380115628973239</v>
      </c>
    </row>
    <row r="2854" spans="1:14" x14ac:dyDescent="0.2">
      <c r="A2854" s="3" t="str">
        <f t="shared" si="216"/>
        <v>Sarawak</v>
      </c>
      <c r="B2854" s="3" t="str">
        <f t="shared" si="215"/>
        <v>Bahagian Samarahan</v>
      </c>
      <c r="C2854" s="41" t="str">
        <f ca="1">TRIM(Table1[[#This Row],[Location]])</f>
        <v>Serian Piazza</v>
      </c>
      <c r="D2854" s="3" t="s">
        <v>533</v>
      </c>
      <c r="E2854" s="33" t="s">
        <v>4</v>
      </c>
      <c r="F2854" s="28"/>
      <c r="I2854" s="9">
        <v>111</v>
      </c>
      <c r="J2854" s="106">
        <f t="shared" si="210"/>
        <v>1194.7940099999998</v>
      </c>
      <c r="K2854" s="50">
        <v>25.225225225225227</v>
      </c>
      <c r="L2854" s="50">
        <v>31.531531531531531</v>
      </c>
      <c r="M2854" s="50">
        <f t="shared" si="211"/>
        <v>28.378378378378379</v>
      </c>
      <c r="N2854" s="51">
        <f t="shared" si="212"/>
        <v>2.6364401730207807</v>
      </c>
    </row>
    <row r="2855" spans="1:14" x14ac:dyDescent="0.2">
      <c r="A2855" s="3" t="str">
        <f t="shared" si="216"/>
        <v>Sarawak</v>
      </c>
      <c r="B2855" s="3" t="str">
        <f t="shared" si="215"/>
        <v>Bahagian Samarahan</v>
      </c>
      <c r="C2855" s="41" t="str">
        <f ca="1">TRIM(Table1[[#This Row],[Location]])</f>
        <v>Sucihandal Commercial Centre</v>
      </c>
      <c r="D2855" s="3" t="s">
        <v>533</v>
      </c>
      <c r="E2855" s="33" t="s">
        <v>4</v>
      </c>
      <c r="F2855" s="28"/>
      <c r="I2855" s="9">
        <v>116</v>
      </c>
      <c r="J2855" s="106">
        <f t="shared" si="210"/>
        <v>1248.61356</v>
      </c>
      <c r="K2855" s="50">
        <v>12.931034482758621</v>
      </c>
      <c r="L2855" s="50">
        <v>17.241379310344829</v>
      </c>
      <c r="M2855" s="50">
        <f t="shared" si="211"/>
        <v>15.086206896551726</v>
      </c>
      <c r="N2855" s="51">
        <f t="shared" si="212"/>
        <v>1.4015558391058749</v>
      </c>
    </row>
    <row r="2856" spans="1:14" x14ac:dyDescent="0.2">
      <c r="A2856" s="3" t="str">
        <f t="shared" si="216"/>
        <v>Sarawak</v>
      </c>
      <c r="B2856" s="3" t="s">
        <v>339</v>
      </c>
      <c r="C2856" s="41" t="str">
        <f ca="1">TRIM(Table1[[#This Row],[Location]])</f>
        <v>Pekan Sri Aman</v>
      </c>
      <c r="D2856" s="3" t="s">
        <v>533</v>
      </c>
      <c r="E2856" s="33" t="s">
        <v>4</v>
      </c>
      <c r="F2856" s="28"/>
      <c r="I2856" s="9">
        <v>118</v>
      </c>
      <c r="J2856" s="106">
        <f t="shared" si="210"/>
        <v>1270.1413799999998</v>
      </c>
      <c r="K2856" s="50">
        <v>15.254237288135593</v>
      </c>
      <c r="L2856" s="50">
        <v>21.1864406779661</v>
      </c>
      <c r="M2856" s="50">
        <f t="shared" si="211"/>
        <v>18.220338983050848</v>
      </c>
      <c r="N2856" s="51">
        <f t="shared" si="212"/>
        <v>1.6927265194818653</v>
      </c>
    </row>
    <row r="2857" spans="1:14" x14ac:dyDescent="0.2">
      <c r="A2857" s="3" t="str">
        <f t="shared" si="216"/>
        <v>Sarawak</v>
      </c>
      <c r="B2857" s="3" t="s">
        <v>340</v>
      </c>
      <c r="C2857" s="41" t="str">
        <f ca="1">TRIM(Table1[[#This Row],[Location]])</f>
        <v>Bandar Baru Betong</v>
      </c>
      <c r="D2857" s="3" t="s">
        <v>533</v>
      </c>
      <c r="E2857" s="33" t="s">
        <v>4</v>
      </c>
      <c r="F2857" s="28"/>
      <c r="I2857" s="9">
        <v>113</v>
      </c>
      <c r="J2857" s="106">
        <f t="shared" si="210"/>
        <v>1216.3218299999999</v>
      </c>
      <c r="K2857" s="50">
        <v>13.274336283185841</v>
      </c>
      <c r="L2857" s="50">
        <v>17.699115044247787</v>
      </c>
      <c r="M2857" s="50">
        <f t="shared" si="211"/>
        <v>15.486725663716815</v>
      </c>
      <c r="N2857" s="51">
        <f t="shared" si="212"/>
        <v>1.438765286161783</v>
      </c>
    </row>
    <row r="2858" spans="1:14" x14ac:dyDescent="0.2">
      <c r="A2858" s="3" t="str">
        <f t="shared" si="216"/>
        <v>Sarawak</v>
      </c>
      <c r="B2858" s="3" t="str">
        <f>B2857</f>
        <v>Bahagian Betong</v>
      </c>
      <c r="C2858" s="41" t="str">
        <f ca="1">TRIM(Table1[[#This Row],[Location]])</f>
        <v>Pekan Roban</v>
      </c>
      <c r="D2858" s="3" t="s">
        <v>533</v>
      </c>
      <c r="E2858" s="33" t="s">
        <v>4</v>
      </c>
      <c r="F2858" s="28"/>
      <c r="I2858" s="9">
        <v>117</v>
      </c>
      <c r="J2858" s="106">
        <f t="shared" si="210"/>
        <v>1259.3774699999999</v>
      </c>
      <c r="K2858" s="50">
        <v>8.5470085470085468</v>
      </c>
      <c r="L2858" s="50">
        <v>12.820512820512821</v>
      </c>
      <c r="M2858" s="50">
        <f t="shared" si="211"/>
        <v>10.683760683760685</v>
      </c>
      <c r="N2858" s="51">
        <f t="shared" si="212"/>
        <v>0.99255480669280516</v>
      </c>
    </row>
    <row r="2859" spans="1:14" x14ac:dyDescent="0.2">
      <c r="A2859" s="3" t="str">
        <f t="shared" si="216"/>
        <v>Sarawak</v>
      </c>
      <c r="B2859" s="3" t="s">
        <v>332</v>
      </c>
      <c r="C2859" s="41" t="str">
        <f ca="1">TRIM(Table1[[#This Row],[Location]])</f>
        <v>Bandar Sibu Jaya</v>
      </c>
      <c r="D2859" s="3" t="s">
        <v>533</v>
      </c>
      <c r="E2859" s="33" t="s">
        <v>4</v>
      </c>
      <c r="F2859" s="28"/>
      <c r="I2859" s="9">
        <v>112</v>
      </c>
      <c r="J2859" s="106">
        <f t="shared" si="210"/>
        <v>1205.55792</v>
      </c>
      <c r="K2859" s="50">
        <v>10.714285714285714</v>
      </c>
      <c r="L2859" s="50">
        <v>16.071428571428573</v>
      </c>
      <c r="M2859" s="50">
        <f t="shared" si="211"/>
        <v>13.392857142857142</v>
      </c>
      <c r="N2859" s="51">
        <f t="shared" si="212"/>
        <v>1.2442383469613376</v>
      </c>
    </row>
    <row r="2860" spans="1:14" x14ac:dyDescent="0.2">
      <c r="A2860" s="3" t="str">
        <f t="shared" si="216"/>
        <v>Sarawak</v>
      </c>
      <c r="B2860" s="3" t="s">
        <v>336</v>
      </c>
      <c r="C2860" s="41" t="str">
        <f ca="1">TRIM(Table1[[#This Row],[Location]])</f>
        <v>Bintang Jaya Commercial Centre</v>
      </c>
      <c r="D2860" s="3" t="s">
        <v>533</v>
      </c>
      <c r="E2860" s="33" t="s">
        <v>4</v>
      </c>
      <c r="F2860" s="28"/>
      <c r="I2860" s="9">
        <v>111</v>
      </c>
      <c r="J2860" s="106">
        <f t="shared" si="210"/>
        <v>1194.7940099999998</v>
      </c>
      <c r="K2860" s="50">
        <v>15.315315315315315</v>
      </c>
      <c r="L2860" s="50">
        <v>22.522522522522522</v>
      </c>
      <c r="M2860" s="50">
        <f t="shared" si="211"/>
        <v>18.918918918918919</v>
      </c>
      <c r="N2860" s="51">
        <f t="shared" si="212"/>
        <v>1.7576267820138538</v>
      </c>
    </row>
    <row r="2861" spans="1:14" x14ac:dyDescent="0.2">
      <c r="A2861" s="3" t="str">
        <f t="shared" si="216"/>
        <v>Sarawak</v>
      </c>
      <c r="B2861" s="3" t="str">
        <f t="shared" ref="B2861:B2868" si="217">B2860</f>
        <v>Bahagian Miri</v>
      </c>
      <c r="C2861" s="41" t="str">
        <f ca="1">TRIM(Table1[[#This Row],[Location]])</f>
        <v>Boulevard Commercial Centre</v>
      </c>
      <c r="D2861" s="3" t="s">
        <v>533</v>
      </c>
      <c r="E2861" s="33" t="s">
        <v>4</v>
      </c>
      <c r="F2861" s="28"/>
      <c r="I2861" s="9">
        <v>111</v>
      </c>
      <c r="J2861" s="106">
        <f t="shared" si="210"/>
        <v>1194.7940099999998</v>
      </c>
      <c r="K2861" s="50">
        <v>19.81981981981982</v>
      </c>
      <c r="L2861" s="50">
        <v>25.225225225225227</v>
      </c>
      <c r="M2861" s="50">
        <f t="shared" si="211"/>
        <v>22.522522522522522</v>
      </c>
      <c r="N2861" s="51">
        <f t="shared" si="212"/>
        <v>2.0924128357307783</v>
      </c>
    </row>
    <row r="2862" spans="1:14" x14ac:dyDescent="0.2">
      <c r="A2862" s="3" t="str">
        <f t="shared" si="216"/>
        <v>Sarawak</v>
      </c>
      <c r="B2862" s="3" t="str">
        <f t="shared" si="217"/>
        <v>Bahagian Miri</v>
      </c>
      <c r="C2862" s="41" t="str">
        <f ca="1">TRIM(Table1[[#This Row],[Location]])</f>
        <v>Desa Bahagia</v>
      </c>
      <c r="D2862" s="3" t="s">
        <v>533</v>
      </c>
      <c r="E2862" s="33" t="s">
        <v>4</v>
      </c>
      <c r="F2862" s="28"/>
      <c r="I2862" s="9">
        <v>111</v>
      </c>
      <c r="J2862" s="106">
        <f t="shared" si="210"/>
        <v>1194.7940099999998</v>
      </c>
      <c r="K2862" s="50">
        <v>13.513513513513514</v>
      </c>
      <c r="L2862" s="50">
        <v>16.216216216216218</v>
      </c>
      <c r="M2862" s="50">
        <f t="shared" si="211"/>
        <v>14.864864864864867</v>
      </c>
      <c r="N2862" s="51">
        <f t="shared" si="212"/>
        <v>1.3809924715823139</v>
      </c>
    </row>
    <row r="2863" spans="1:14" x14ac:dyDescent="0.2">
      <c r="A2863" s="3" t="str">
        <f t="shared" si="216"/>
        <v>Sarawak</v>
      </c>
      <c r="B2863" s="3" t="str">
        <f t="shared" si="217"/>
        <v>Bahagian Miri</v>
      </c>
      <c r="C2863" s="41" t="str">
        <f ca="1">TRIM(Table1[[#This Row],[Location]])</f>
        <v>Saberkas Commercial Centre</v>
      </c>
      <c r="D2863" s="3" t="s">
        <v>533</v>
      </c>
      <c r="E2863" s="33" t="s">
        <v>4</v>
      </c>
      <c r="F2863" s="28"/>
      <c r="I2863" s="9">
        <v>111</v>
      </c>
      <c r="J2863" s="106">
        <f t="shared" si="210"/>
        <v>1194.7940099999998</v>
      </c>
      <c r="K2863" s="50">
        <v>13.513513513513514</v>
      </c>
      <c r="L2863" s="50">
        <v>16.216216216216218</v>
      </c>
      <c r="M2863" s="50">
        <f t="shared" si="211"/>
        <v>14.864864864864867</v>
      </c>
      <c r="N2863" s="51">
        <f t="shared" si="212"/>
        <v>1.3809924715823139</v>
      </c>
    </row>
    <row r="2864" spans="1:14" x14ac:dyDescent="0.2">
      <c r="A2864" s="3" t="str">
        <f t="shared" si="216"/>
        <v>Sarawak</v>
      </c>
      <c r="B2864" s="3" t="str">
        <f t="shared" si="217"/>
        <v>Bahagian Miri</v>
      </c>
      <c r="C2864" s="41" t="str">
        <f ca="1">TRIM(Table1[[#This Row],[Location]])</f>
        <v>Marina Square 1 &amp; 2</v>
      </c>
      <c r="D2864" s="3" t="s">
        <v>533</v>
      </c>
      <c r="E2864" s="33" t="s">
        <v>4</v>
      </c>
      <c r="F2864" s="28"/>
      <c r="I2864" s="9">
        <v>114</v>
      </c>
      <c r="J2864" s="106">
        <f t="shared" si="210"/>
        <v>1227.08574</v>
      </c>
      <c r="K2864" s="50">
        <v>21.92982456140351</v>
      </c>
      <c r="L2864" s="50">
        <v>28.94736842105263</v>
      </c>
      <c r="M2864" s="50">
        <f t="shared" si="211"/>
        <v>25.438596491228068</v>
      </c>
      <c r="N2864" s="51">
        <f t="shared" si="212"/>
        <v>2.3633252344622369</v>
      </c>
    </row>
    <row r="2865" spans="1:14" x14ac:dyDescent="0.2">
      <c r="A2865" s="3" t="str">
        <f t="shared" si="216"/>
        <v>Sarawak</v>
      </c>
      <c r="B2865" s="3" t="str">
        <f t="shared" si="217"/>
        <v>Bahagian Miri</v>
      </c>
      <c r="C2865" s="41" t="str">
        <f ca="1">TRIM(Table1[[#This Row],[Location]])</f>
        <v>Lutong Bazaar</v>
      </c>
      <c r="D2865" s="3" t="s">
        <v>533</v>
      </c>
      <c r="E2865" s="33" t="s">
        <v>4</v>
      </c>
      <c r="F2865" s="28"/>
      <c r="I2865" s="9">
        <v>118</v>
      </c>
      <c r="J2865" s="106">
        <f t="shared" si="210"/>
        <v>1270.1413799999998</v>
      </c>
      <c r="K2865" s="50">
        <v>16.949152542372882</v>
      </c>
      <c r="L2865" s="50">
        <v>22.881355932203391</v>
      </c>
      <c r="M2865" s="50">
        <f t="shared" si="211"/>
        <v>19.915254237288138</v>
      </c>
      <c r="N2865" s="51">
        <f t="shared" si="212"/>
        <v>1.8501894515266901</v>
      </c>
    </row>
    <row r="2866" spans="1:14" x14ac:dyDescent="0.2">
      <c r="A2866" s="3" t="str">
        <f t="shared" si="216"/>
        <v>Sarawak</v>
      </c>
      <c r="B2866" s="3" t="str">
        <f t="shared" si="217"/>
        <v>Bahagian Miri</v>
      </c>
      <c r="C2866" s="41" t="str">
        <f ca="1">TRIM(Table1[[#This Row],[Location]])</f>
        <v>Taman Tunku Commercial Centre</v>
      </c>
      <c r="D2866" s="3" t="s">
        <v>533</v>
      </c>
      <c r="E2866" s="33" t="s">
        <v>4</v>
      </c>
      <c r="F2866" s="28"/>
      <c r="I2866" s="9">
        <v>107</v>
      </c>
      <c r="J2866" s="106">
        <f t="shared" si="210"/>
        <v>1151.7383699999998</v>
      </c>
      <c r="K2866" s="50">
        <v>14.018691588785046</v>
      </c>
      <c r="L2866" s="50">
        <v>16.822429906542055</v>
      </c>
      <c r="M2866" s="50">
        <f t="shared" si="211"/>
        <v>15.420560747663551</v>
      </c>
      <c r="N2866" s="51">
        <f t="shared" si="212"/>
        <v>1.4326183583704375</v>
      </c>
    </row>
    <row r="2867" spans="1:14" x14ac:dyDescent="0.2">
      <c r="A2867" s="3" t="str">
        <f t="shared" si="216"/>
        <v>Sarawak</v>
      </c>
      <c r="B2867" s="3" t="str">
        <f t="shared" si="217"/>
        <v>Bahagian Miri</v>
      </c>
      <c r="C2867" s="41" t="str">
        <f ca="1">TRIM(Table1[[#This Row],[Location]])</f>
        <v>Desa Senadin Phase 8</v>
      </c>
      <c r="D2867" s="3" t="s">
        <v>533</v>
      </c>
      <c r="E2867" s="33" t="s">
        <v>4</v>
      </c>
      <c r="F2867" s="28"/>
      <c r="I2867" s="9">
        <v>126</v>
      </c>
      <c r="J2867" s="106">
        <f t="shared" si="210"/>
        <v>1356.2526599999999</v>
      </c>
      <c r="K2867" s="50">
        <v>7.9365079365079367</v>
      </c>
      <c r="L2867" s="50">
        <v>11.111111111111111</v>
      </c>
      <c r="M2867" s="50">
        <f t="shared" si="211"/>
        <v>9.5238095238095237</v>
      </c>
      <c r="N2867" s="51">
        <f t="shared" si="212"/>
        <v>0.88479171339472906</v>
      </c>
    </row>
    <row r="2868" spans="1:14" x14ac:dyDescent="0.2">
      <c r="A2868" s="3" t="str">
        <f t="shared" si="216"/>
        <v>Sarawak</v>
      </c>
      <c r="B2868" s="3" t="str">
        <f t="shared" si="217"/>
        <v>Bahagian Miri</v>
      </c>
      <c r="C2868" s="41" t="str">
        <f ca="1">TRIM(Table1[[#This Row],[Location]])</f>
        <v>Pelita Commercial Centre</v>
      </c>
      <c r="D2868" s="3" t="s">
        <v>533</v>
      </c>
      <c r="E2868" s="33" t="s">
        <v>4</v>
      </c>
      <c r="F2868" s="28"/>
      <c r="I2868" s="9">
        <v>122</v>
      </c>
      <c r="J2868" s="106">
        <f t="shared" si="210"/>
        <v>1313.1970199999998</v>
      </c>
      <c r="K2868" s="50">
        <v>22.950819672131146</v>
      </c>
      <c r="L2868" s="50">
        <v>28.688524590163933</v>
      </c>
      <c r="M2868" s="50">
        <f t="shared" si="211"/>
        <v>25.819672131147541</v>
      </c>
      <c r="N2868" s="51">
        <f t="shared" si="212"/>
        <v>2.3987283541418578</v>
      </c>
    </row>
    <row r="2869" spans="1:14" x14ac:dyDescent="0.2">
      <c r="A2869" s="3" t="str">
        <f t="shared" si="216"/>
        <v>Sarawak</v>
      </c>
      <c r="B2869" s="3" t="s">
        <v>337</v>
      </c>
      <c r="C2869" s="41" t="str">
        <f ca="1">TRIM(Table1[[#This Row],[Location]])</f>
        <v>Bintulu City Mall</v>
      </c>
      <c r="D2869" s="3" t="s">
        <v>533</v>
      </c>
      <c r="E2869" s="33" t="s">
        <v>4</v>
      </c>
      <c r="F2869" s="28"/>
      <c r="I2869" s="9">
        <v>128</v>
      </c>
      <c r="J2869" s="106">
        <f t="shared" si="210"/>
        <v>1377.7804799999999</v>
      </c>
      <c r="K2869" s="50">
        <v>8.203125</v>
      </c>
      <c r="L2869" s="50">
        <v>10.15625</v>
      </c>
      <c r="M2869" s="50">
        <f t="shared" si="211"/>
        <v>9.1796875</v>
      </c>
      <c r="N2869" s="51">
        <f t="shared" si="212"/>
        <v>0.85282170031308357</v>
      </c>
    </row>
    <row r="2870" spans="1:14" x14ac:dyDescent="0.2">
      <c r="A2870" s="3" t="str">
        <f t="shared" ref="A2870:B2885" si="218">A2869</f>
        <v>Sarawak</v>
      </c>
      <c r="B2870" s="3" t="str">
        <f t="shared" si="218"/>
        <v>Bahagian Bintulu</v>
      </c>
      <c r="C2870" s="41" t="str">
        <f ca="1">TRIM(Table1[[#This Row],[Location]])</f>
        <v>Parkcity Commercial Square</v>
      </c>
      <c r="D2870" s="3" t="s">
        <v>533</v>
      </c>
      <c r="E2870" s="33" t="s">
        <v>4</v>
      </c>
      <c r="F2870" s="28"/>
      <c r="I2870" s="9">
        <v>110</v>
      </c>
      <c r="J2870" s="106">
        <f t="shared" si="210"/>
        <v>1184.0300999999999</v>
      </c>
      <c r="K2870" s="50">
        <v>22.727272727272727</v>
      </c>
      <c r="L2870" s="50">
        <v>27.272727272727273</v>
      </c>
      <c r="M2870" s="50">
        <f t="shared" si="211"/>
        <v>25</v>
      </c>
      <c r="N2870" s="51">
        <f t="shared" si="212"/>
        <v>2.3225782476611636</v>
      </c>
    </row>
    <row r="2871" spans="1:14" x14ac:dyDescent="0.2">
      <c r="A2871" s="3" t="str">
        <f t="shared" si="218"/>
        <v>Sarawak</v>
      </c>
      <c r="B2871" s="3" t="str">
        <f t="shared" si="218"/>
        <v>Bahagian Bintulu</v>
      </c>
      <c r="C2871" s="41" t="str">
        <f ca="1">TRIM(Table1[[#This Row],[Location]])</f>
        <v>Medan Jaya</v>
      </c>
      <c r="D2871" s="3" t="s">
        <v>533</v>
      </c>
      <c r="E2871" s="33" t="s">
        <v>4</v>
      </c>
      <c r="F2871" s="28"/>
      <c r="I2871" s="9">
        <v>98</v>
      </c>
      <c r="J2871" s="106">
        <f t="shared" si="210"/>
        <v>1054.8631799999998</v>
      </c>
      <c r="K2871" s="50">
        <v>20.408163265306122</v>
      </c>
      <c r="L2871" s="50">
        <v>25.510204081632654</v>
      </c>
      <c r="M2871" s="50">
        <f t="shared" si="211"/>
        <v>22.95918367346939</v>
      </c>
      <c r="N2871" s="51">
        <f t="shared" si="212"/>
        <v>2.1329800233622933</v>
      </c>
    </row>
    <row r="2872" spans="1:14" x14ac:dyDescent="0.2">
      <c r="A2872" s="3" t="str">
        <f t="shared" si="218"/>
        <v>Sarawak</v>
      </c>
      <c r="B2872" s="3" t="s">
        <v>331</v>
      </c>
      <c r="C2872" s="41" t="str">
        <f ca="1">TRIM(Table1[[#This Row],[Location]])</f>
        <v>Electra House</v>
      </c>
      <c r="D2872" s="3" t="s">
        <v>531</v>
      </c>
      <c r="E2872" s="3" t="s">
        <v>5</v>
      </c>
      <c r="G2872" s="98">
        <v>13</v>
      </c>
      <c r="H2872" s="8">
        <v>198</v>
      </c>
      <c r="I2872" s="9">
        <v>105.5</v>
      </c>
      <c r="J2872" s="106">
        <f t="shared" si="210"/>
        <v>1135.5925049999998</v>
      </c>
      <c r="K2872" s="50">
        <v>8</v>
      </c>
      <c r="L2872" s="50">
        <v>41</v>
      </c>
      <c r="M2872" s="50">
        <v>24.5</v>
      </c>
      <c r="N2872" s="51">
        <f t="shared" si="212"/>
        <v>2.2761266827079405</v>
      </c>
    </row>
    <row r="2873" spans="1:14" x14ac:dyDescent="0.2">
      <c r="A2873" s="3" t="str">
        <f t="shared" si="218"/>
        <v>Sarawak</v>
      </c>
      <c r="B2873" s="3" t="s">
        <v>331</v>
      </c>
      <c r="C2873" s="41" t="str">
        <f ca="1">TRIM(Table1[[#This Row],[Location]])</f>
        <v>Electra House</v>
      </c>
      <c r="D2873" s="3" t="s">
        <v>531</v>
      </c>
      <c r="E2873" s="3" t="s">
        <v>5</v>
      </c>
      <c r="F2873" s="8" t="s">
        <v>50</v>
      </c>
      <c r="G2873" s="98">
        <v>14</v>
      </c>
      <c r="H2873" s="8">
        <v>254</v>
      </c>
      <c r="I2873" s="9">
        <v>134</v>
      </c>
      <c r="J2873" s="106">
        <f t="shared" si="210"/>
        <v>1442.36394</v>
      </c>
      <c r="K2873" s="50">
        <v>18</v>
      </c>
      <c r="L2873" s="50">
        <v>82</v>
      </c>
      <c r="M2873" s="50">
        <v>50</v>
      </c>
      <c r="N2873" s="51">
        <f t="shared" si="212"/>
        <v>4.6451564953223272</v>
      </c>
    </row>
    <row r="2874" spans="1:14" x14ac:dyDescent="0.2">
      <c r="A2874" s="3" t="str">
        <f t="shared" si="218"/>
        <v>Sarawak</v>
      </c>
      <c r="B2874" s="3" t="s">
        <v>331</v>
      </c>
      <c r="C2874" s="41" t="str">
        <f ca="1">TRIM(Table1[[#This Row],[Location]])</f>
        <v>Electra House</v>
      </c>
      <c r="D2874" s="3" t="s">
        <v>531</v>
      </c>
      <c r="E2874" s="3" t="s">
        <v>5</v>
      </c>
      <c r="F2874" s="8" t="s">
        <v>118</v>
      </c>
      <c r="G2874" s="98">
        <v>16</v>
      </c>
      <c r="H2874" s="8">
        <v>88</v>
      </c>
      <c r="I2874" s="9">
        <v>52</v>
      </c>
      <c r="J2874" s="106">
        <f t="shared" si="210"/>
        <v>559.72331999999994</v>
      </c>
      <c r="K2874" s="50">
        <v>18.5</v>
      </c>
      <c r="L2874" s="50">
        <v>35</v>
      </c>
      <c r="M2874" s="50">
        <v>26.75</v>
      </c>
      <c r="N2874" s="51">
        <f t="shared" si="212"/>
        <v>2.4851587249974454</v>
      </c>
    </row>
    <row r="2875" spans="1:14" x14ac:dyDescent="0.2">
      <c r="A2875" s="3" t="str">
        <f t="shared" si="218"/>
        <v>Sarawak</v>
      </c>
      <c r="B2875" s="3" t="s">
        <v>331</v>
      </c>
      <c r="C2875" s="41" t="str">
        <f ca="1">TRIM(Table1[[#This Row],[Location]])</f>
        <v>Sarawak Plaza</v>
      </c>
      <c r="D2875" s="3" t="s">
        <v>531</v>
      </c>
      <c r="E2875" s="3" t="s">
        <v>5</v>
      </c>
      <c r="F2875" s="8" t="s">
        <v>56</v>
      </c>
      <c r="G2875" s="98">
        <v>19</v>
      </c>
      <c r="H2875" s="8">
        <v>77</v>
      </c>
      <c r="I2875" s="9">
        <v>48</v>
      </c>
      <c r="J2875" s="106">
        <f t="shared" si="210"/>
        <v>516.66768000000002</v>
      </c>
      <c r="K2875" s="50">
        <v>17</v>
      </c>
      <c r="L2875" s="50">
        <v>93</v>
      </c>
      <c r="M2875" s="50">
        <v>55</v>
      </c>
      <c r="N2875" s="51">
        <f t="shared" si="212"/>
        <v>5.1096721448545601</v>
      </c>
    </row>
    <row r="2876" spans="1:14" x14ac:dyDescent="0.2">
      <c r="A2876" s="3" t="str">
        <f t="shared" si="218"/>
        <v>Sarawak</v>
      </c>
      <c r="B2876" s="3" t="s">
        <v>331</v>
      </c>
      <c r="C2876" s="41" t="str">
        <f ca="1">TRIM(Table1[[#This Row],[Location]])</f>
        <v>Sarawak Plaza</v>
      </c>
      <c r="D2876" s="3" t="s">
        <v>531</v>
      </c>
      <c r="E2876" s="3" t="s">
        <v>5</v>
      </c>
      <c r="F2876" s="8" t="s">
        <v>341</v>
      </c>
      <c r="G2876" s="98">
        <v>23</v>
      </c>
      <c r="H2876" s="8">
        <v>102</v>
      </c>
      <c r="I2876" s="9">
        <v>62.5</v>
      </c>
      <c r="J2876" s="106">
        <f t="shared" si="210"/>
        <v>672.74437499999999</v>
      </c>
      <c r="K2876" s="50">
        <v>10</v>
      </c>
      <c r="L2876" s="50">
        <v>77</v>
      </c>
      <c r="M2876" s="50">
        <v>43.5</v>
      </c>
      <c r="N2876" s="51">
        <f t="shared" si="212"/>
        <v>4.041286150930425</v>
      </c>
    </row>
    <row r="2877" spans="1:14" x14ac:dyDescent="0.2">
      <c r="A2877" s="3" t="str">
        <f t="shared" si="218"/>
        <v>Sarawak</v>
      </c>
      <c r="B2877" s="3" t="s">
        <v>331</v>
      </c>
      <c r="C2877" s="41" t="str">
        <f ca="1">TRIM(Table1[[#This Row],[Location]])</f>
        <v>Sarawak Plaza</v>
      </c>
      <c r="D2877" s="3" t="s">
        <v>531</v>
      </c>
      <c r="E2877" s="3" t="s">
        <v>5</v>
      </c>
      <c r="F2877" s="8" t="s">
        <v>44</v>
      </c>
      <c r="G2877" s="98">
        <v>17</v>
      </c>
      <c r="H2877" s="8">
        <v>153</v>
      </c>
      <c r="I2877" s="9">
        <v>85</v>
      </c>
      <c r="J2877" s="106">
        <f t="shared" si="210"/>
        <v>914.93234999999993</v>
      </c>
      <c r="K2877" s="50">
        <v>13</v>
      </c>
      <c r="L2877" s="50">
        <v>58</v>
      </c>
      <c r="M2877" s="50">
        <v>35.5</v>
      </c>
      <c r="N2877" s="51">
        <f t="shared" si="212"/>
        <v>3.2980611116788525</v>
      </c>
    </row>
    <row r="2878" spans="1:14" x14ac:dyDescent="0.2">
      <c r="A2878" s="3" t="str">
        <f t="shared" si="218"/>
        <v>Sarawak</v>
      </c>
      <c r="B2878" s="3" t="s">
        <v>331</v>
      </c>
      <c r="C2878" s="41" t="str">
        <f ca="1">TRIM(Table1[[#This Row],[Location]])</f>
        <v>Sarawak Plaza</v>
      </c>
      <c r="D2878" s="3" t="s">
        <v>531</v>
      </c>
      <c r="E2878" s="3" t="s">
        <v>5</v>
      </c>
      <c r="F2878" s="8">
        <v>1</v>
      </c>
      <c r="G2878" s="98">
        <v>18</v>
      </c>
      <c r="H2878" s="8">
        <v>105</v>
      </c>
      <c r="I2878" s="9">
        <v>61.5</v>
      </c>
      <c r="J2878" s="106">
        <f t="shared" si="210"/>
        <v>661.98046499999998</v>
      </c>
      <c r="K2878" s="50">
        <v>18</v>
      </c>
      <c r="L2878" s="50">
        <v>38</v>
      </c>
      <c r="M2878" s="50">
        <v>28</v>
      </c>
      <c r="N2878" s="51">
        <f t="shared" si="212"/>
        <v>2.6012876373805036</v>
      </c>
    </row>
    <row r="2879" spans="1:14" x14ac:dyDescent="0.2">
      <c r="A2879" s="3" t="str">
        <f t="shared" si="218"/>
        <v>Sarawak</v>
      </c>
      <c r="B2879" s="3" t="s">
        <v>331</v>
      </c>
      <c r="C2879" s="41" t="str">
        <f ca="1">TRIM(Table1[[#This Row],[Location]])</f>
        <v>Riverside Shopping Complex</v>
      </c>
      <c r="D2879" s="3" t="s">
        <v>531</v>
      </c>
      <c r="E2879" s="3" t="s">
        <v>5</v>
      </c>
      <c r="F2879" s="8">
        <v>2</v>
      </c>
      <c r="G2879" s="98">
        <v>50</v>
      </c>
      <c r="H2879" s="8">
        <v>115</v>
      </c>
      <c r="I2879" s="9">
        <v>82.5</v>
      </c>
      <c r="J2879" s="106">
        <f t="shared" si="210"/>
        <v>888.02257499999996</v>
      </c>
      <c r="K2879" s="50">
        <v>9</v>
      </c>
      <c r="L2879" s="50">
        <v>35</v>
      </c>
      <c r="M2879" s="50">
        <v>22</v>
      </c>
      <c r="N2879" s="51">
        <f t="shared" si="212"/>
        <v>2.043868857941824</v>
      </c>
    </row>
    <row r="2880" spans="1:14" x14ac:dyDescent="0.2">
      <c r="A2880" s="3" t="str">
        <f t="shared" si="218"/>
        <v>Sarawak</v>
      </c>
      <c r="B2880" s="3" t="s">
        <v>331</v>
      </c>
      <c r="C2880" s="41" t="str">
        <f ca="1">TRIM(Table1[[#This Row],[Location]])</f>
        <v>Riverside Shopping Complex</v>
      </c>
      <c r="D2880" s="3" t="s">
        <v>531</v>
      </c>
      <c r="E2880" s="3" t="s">
        <v>5</v>
      </c>
      <c r="F2880" s="8" t="s">
        <v>44</v>
      </c>
      <c r="G2880" s="98">
        <v>18</v>
      </c>
      <c r="H2880" s="8">
        <v>185</v>
      </c>
      <c r="I2880" s="9">
        <v>101.5</v>
      </c>
      <c r="J2880" s="106">
        <f t="shared" si="210"/>
        <v>1092.5368649999998</v>
      </c>
      <c r="K2880" s="50">
        <v>19.5</v>
      </c>
      <c r="L2880" s="50">
        <v>115</v>
      </c>
      <c r="M2880" s="50">
        <v>67.25</v>
      </c>
      <c r="N2880" s="51">
        <f t="shared" si="212"/>
        <v>6.2477354862085308</v>
      </c>
    </row>
    <row r="2881" spans="1:14" x14ac:dyDescent="0.2">
      <c r="A2881" s="3" t="str">
        <f t="shared" si="218"/>
        <v>Sarawak</v>
      </c>
      <c r="B2881" s="3" t="s">
        <v>331</v>
      </c>
      <c r="C2881" s="41" t="str">
        <f ca="1">TRIM(Table1[[#This Row],[Location]])</f>
        <v>Plaza Merdeka Mall</v>
      </c>
      <c r="D2881" s="3" t="s">
        <v>531</v>
      </c>
      <c r="E2881" s="3" t="s">
        <v>5</v>
      </c>
      <c r="F2881" s="8">
        <v>1</v>
      </c>
      <c r="G2881" s="98">
        <v>14</v>
      </c>
      <c r="H2881" s="8">
        <v>356</v>
      </c>
      <c r="I2881" s="9">
        <v>185</v>
      </c>
      <c r="J2881" s="106">
        <f t="shared" si="210"/>
        <v>1991.3233499999999</v>
      </c>
      <c r="K2881" s="50">
        <v>27</v>
      </c>
      <c r="L2881" s="50">
        <v>177</v>
      </c>
      <c r="M2881" s="50">
        <v>102</v>
      </c>
      <c r="N2881" s="51">
        <f t="shared" si="212"/>
        <v>9.4761192504575487</v>
      </c>
    </row>
    <row r="2882" spans="1:14" x14ac:dyDescent="0.2">
      <c r="A2882" s="3" t="str">
        <f t="shared" si="218"/>
        <v>Sarawak</v>
      </c>
      <c r="B2882" s="3" t="s">
        <v>331</v>
      </c>
      <c r="C2882" s="41" t="str">
        <f ca="1">TRIM(Table1[[#This Row],[Location]])</f>
        <v>Plaza Merdeka Mall</v>
      </c>
      <c r="D2882" s="3" t="s">
        <v>531</v>
      </c>
      <c r="E2882" s="3" t="s">
        <v>5</v>
      </c>
      <c r="F2882" s="8" t="s">
        <v>44</v>
      </c>
      <c r="G2882" s="98">
        <v>29</v>
      </c>
      <c r="H2882" s="8">
        <v>238</v>
      </c>
      <c r="I2882" s="9">
        <v>133.5</v>
      </c>
      <c r="J2882" s="106">
        <f t="shared" si="210"/>
        <v>1436.9819849999999</v>
      </c>
      <c r="K2882" s="50">
        <v>19</v>
      </c>
      <c r="L2882" s="50">
        <v>167</v>
      </c>
      <c r="M2882" s="50">
        <v>93</v>
      </c>
      <c r="N2882" s="51">
        <f t="shared" si="212"/>
        <v>8.6399910812995291</v>
      </c>
    </row>
    <row r="2883" spans="1:14" x14ac:dyDescent="0.2">
      <c r="A2883" s="3" t="str">
        <f t="shared" si="218"/>
        <v>Sarawak</v>
      </c>
      <c r="B2883" s="3" t="s">
        <v>331</v>
      </c>
      <c r="C2883" s="41" t="str">
        <f ca="1">TRIM(Table1[[#This Row],[Location]])</f>
        <v>Plaza Merdeka Mall</v>
      </c>
      <c r="D2883" s="3" t="s">
        <v>531</v>
      </c>
      <c r="E2883" s="3" t="s">
        <v>5</v>
      </c>
      <c r="F2883" s="8" t="s">
        <v>341</v>
      </c>
      <c r="G2883" s="98">
        <v>31</v>
      </c>
      <c r="H2883" s="8">
        <v>144</v>
      </c>
      <c r="I2883" s="9">
        <v>87.5</v>
      </c>
      <c r="J2883" s="106">
        <f t="shared" si="210"/>
        <v>941.8421249999999</v>
      </c>
      <c r="K2883" s="50">
        <v>32</v>
      </c>
      <c r="L2883" s="50">
        <v>135</v>
      </c>
      <c r="M2883" s="50">
        <v>83.5</v>
      </c>
      <c r="N2883" s="51">
        <f t="shared" si="212"/>
        <v>7.7574113471882873</v>
      </c>
    </row>
    <row r="2884" spans="1:14" x14ac:dyDescent="0.2">
      <c r="A2884" s="3" t="str">
        <f t="shared" si="218"/>
        <v>Sarawak</v>
      </c>
      <c r="B2884" s="3" t="s">
        <v>331</v>
      </c>
      <c r="C2884" s="41" t="str">
        <f ca="1">TRIM(Table1[[#This Row],[Location]])</f>
        <v>Plaza Merdeka Mall</v>
      </c>
      <c r="D2884" s="3" t="s">
        <v>531</v>
      </c>
      <c r="E2884" s="3" t="s">
        <v>5</v>
      </c>
      <c r="F2884" s="8">
        <v>1</v>
      </c>
      <c r="G2884" s="98">
        <v>30</v>
      </c>
      <c r="H2884" s="8">
        <v>176</v>
      </c>
      <c r="I2884" s="9">
        <v>103</v>
      </c>
      <c r="J2884" s="106">
        <f t="shared" si="210"/>
        <v>1108.68273</v>
      </c>
      <c r="K2884" s="50">
        <v>48</v>
      </c>
      <c r="L2884" s="50">
        <v>85</v>
      </c>
      <c r="M2884" s="50">
        <v>66.5</v>
      </c>
      <c r="N2884" s="51">
        <f t="shared" si="212"/>
        <v>6.1780581387786953</v>
      </c>
    </row>
    <row r="2885" spans="1:14" x14ac:dyDescent="0.2">
      <c r="A2885" s="3" t="str">
        <f t="shared" si="218"/>
        <v>Sarawak</v>
      </c>
      <c r="B2885" s="3" t="s">
        <v>331</v>
      </c>
      <c r="C2885" s="41" t="str">
        <f ca="1">TRIM(Table1[[#This Row],[Location]])</f>
        <v>Plaza Merdeka Mall</v>
      </c>
      <c r="D2885" s="3" t="s">
        <v>531</v>
      </c>
      <c r="E2885" s="3" t="s">
        <v>5</v>
      </c>
      <c r="F2885" s="8">
        <v>2</v>
      </c>
      <c r="G2885" s="98">
        <v>17</v>
      </c>
      <c r="H2885" s="8">
        <v>46</v>
      </c>
      <c r="I2885" s="9">
        <v>31.5</v>
      </c>
      <c r="J2885" s="106">
        <f t="shared" ref="J2885:J2948" si="219">I2885*10.76391</f>
        <v>339.06316499999997</v>
      </c>
      <c r="K2885" s="50">
        <v>54</v>
      </c>
      <c r="L2885" s="50">
        <v>93</v>
      </c>
      <c r="M2885" s="50">
        <v>73.5</v>
      </c>
      <c r="N2885" s="51">
        <f t="shared" ref="N2885:N2948" si="220">M2885/10.7639</f>
        <v>6.8283800481238215</v>
      </c>
    </row>
    <row r="2886" spans="1:14" x14ac:dyDescent="0.2">
      <c r="A2886" s="3" t="str">
        <f t="shared" ref="A2886:A2949" si="221">A2885</f>
        <v>Sarawak</v>
      </c>
      <c r="B2886" s="3" t="s">
        <v>331</v>
      </c>
      <c r="C2886" s="41" t="str">
        <f ca="1">TRIM(Table1[[#This Row],[Location]])</f>
        <v>Bangunan Tun Jugah</v>
      </c>
      <c r="D2886" s="3" t="s">
        <v>531</v>
      </c>
      <c r="E2886" s="3" t="s">
        <v>5</v>
      </c>
      <c r="F2886" s="8">
        <v>3</v>
      </c>
      <c r="G2886" s="98">
        <v>21</v>
      </c>
      <c r="H2886" s="8">
        <v>70</v>
      </c>
      <c r="I2886" s="9">
        <v>45.5</v>
      </c>
      <c r="J2886" s="106">
        <f t="shared" si="219"/>
        <v>489.75790499999994</v>
      </c>
      <c r="K2886" s="50">
        <v>28.5</v>
      </c>
      <c r="L2886" s="50">
        <v>75.349999999999994</v>
      </c>
      <c r="M2886" s="50">
        <v>51.924999999999997</v>
      </c>
      <c r="N2886" s="51">
        <f t="shared" si="220"/>
        <v>4.8239950203922373</v>
      </c>
    </row>
    <row r="2887" spans="1:14" x14ac:dyDescent="0.2">
      <c r="A2887" s="3" t="str">
        <f t="shared" si="221"/>
        <v>Sarawak</v>
      </c>
      <c r="B2887" s="3" t="s">
        <v>331</v>
      </c>
      <c r="C2887" s="41" t="str">
        <f ca="1">TRIM(Table1[[#This Row],[Location]])</f>
        <v>Bangunan Tun Jugah</v>
      </c>
      <c r="D2887" s="3" t="s">
        <v>531</v>
      </c>
      <c r="E2887" s="3" t="s">
        <v>5</v>
      </c>
      <c r="F2887" s="8" t="s">
        <v>118</v>
      </c>
      <c r="G2887" s="98">
        <v>53</v>
      </c>
      <c r="H2887" s="8">
        <v>65</v>
      </c>
      <c r="I2887" s="9">
        <v>59</v>
      </c>
      <c r="J2887" s="106">
        <f t="shared" si="219"/>
        <v>635.0706899999999</v>
      </c>
      <c r="K2887" s="50">
        <v>25</v>
      </c>
      <c r="L2887" s="50">
        <v>47</v>
      </c>
      <c r="M2887" s="50">
        <v>36</v>
      </c>
      <c r="N2887" s="51">
        <f t="shared" si="220"/>
        <v>3.3445126766320761</v>
      </c>
    </row>
    <row r="2888" spans="1:14" x14ac:dyDescent="0.2">
      <c r="A2888" s="3" t="str">
        <f t="shared" si="221"/>
        <v>Sarawak</v>
      </c>
      <c r="B2888" s="3" t="s">
        <v>331</v>
      </c>
      <c r="C2888" s="41" t="str">
        <f ca="1">TRIM(Table1[[#This Row],[Location]])</f>
        <v>Bangunan Tun Jugah</v>
      </c>
      <c r="D2888" s="3" t="s">
        <v>531</v>
      </c>
      <c r="E2888" s="3" t="s">
        <v>5</v>
      </c>
      <c r="F2888" s="8">
        <v>1</v>
      </c>
      <c r="G2888" s="98">
        <v>17</v>
      </c>
      <c r="H2888" s="8">
        <v>63</v>
      </c>
      <c r="I2888" s="9">
        <v>40</v>
      </c>
      <c r="J2888" s="106">
        <f t="shared" si="219"/>
        <v>430.55639999999994</v>
      </c>
      <c r="K2888" s="50">
        <v>12</v>
      </c>
      <c r="L2888" s="50">
        <v>19.5</v>
      </c>
      <c r="M2888" s="50">
        <v>15.75</v>
      </c>
      <c r="N2888" s="51">
        <f t="shared" si="220"/>
        <v>1.4632242960265331</v>
      </c>
    </row>
    <row r="2889" spans="1:14" x14ac:dyDescent="0.2">
      <c r="A2889" s="3" t="str">
        <f t="shared" si="221"/>
        <v>Sarawak</v>
      </c>
      <c r="B2889" s="3" t="s">
        <v>332</v>
      </c>
      <c r="C2889" s="41" t="str">
        <f ca="1">TRIM(Table1[[#This Row],[Location]])</f>
        <v>Wisma Sanyan</v>
      </c>
      <c r="D2889" s="3" t="s">
        <v>531</v>
      </c>
      <c r="E2889" s="3" t="s">
        <v>5</v>
      </c>
      <c r="F2889" s="8">
        <v>2</v>
      </c>
      <c r="G2889" s="98">
        <v>32</v>
      </c>
      <c r="H2889" s="8">
        <v>38</v>
      </c>
      <c r="I2889" s="9">
        <v>35</v>
      </c>
      <c r="J2889" s="106">
        <f t="shared" si="219"/>
        <v>376.73684999999995</v>
      </c>
      <c r="K2889" s="50">
        <v>91.8</v>
      </c>
      <c r="L2889" s="50">
        <v>102.63</v>
      </c>
      <c r="M2889" s="50">
        <v>97.215000000000003</v>
      </c>
      <c r="N2889" s="51">
        <f t="shared" si="220"/>
        <v>9.0315777738552026</v>
      </c>
    </row>
    <row r="2890" spans="1:14" x14ac:dyDescent="0.2">
      <c r="A2890" s="3" t="str">
        <f t="shared" si="221"/>
        <v>Sarawak</v>
      </c>
      <c r="B2890" s="3" t="s">
        <v>332</v>
      </c>
      <c r="C2890" s="41" t="str">
        <f ca="1">TRIM(Table1[[#This Row],[Location]])</f>
        <v>Wisma Sanyan</v>
      </c>
      <c r="D2890" s="3" t="s">
        <v>531</v>
      </c>
      <c r="E2890" s="3" t="s">
        <v>5</v>
      </c>
      <c r="F2890" s="8">
        <v>1</v>
      </c>
      <c r="G2890" s="98">
        <v>39</v>
      </c>
      <c r="H2890" s="8">
        <v>45</v>
      </c>
      <c r="I2890" s="9">
        <v>42</v>
      </c>
      <c r="J2890" s="106">
        <f t="shared" si="219"/>
        <v>452.08421999999996</v>
      </c>
      <c r="K2890" s="50">
        <v>62.3</v>
      </c>
      <c r="L2890" s="50">
        <v>68.8</v>
      </c>
      <c r="M2890" s="50">
        <v>65.55</v>
      </c>
      <c r="N2890" s="51">
        <f t="shared" si="220"/>
        <v>6.0898001653675715</v>
      </c>
    </row>
    <row r="2891" spans="1:14" x14ac:dyDescent="0.2">
      <c r="A2891" s="3" t="str">
        <f t="shared" si="221"/>
        <v>Sarawak</v>
      </c>
      <c r="B2891" s="3" t="s">
        <v>332</v>
      </c>
      <c r="C2891" s="41" t="str">
        <f ca="1">TRIM(Table1[[#This Row],[Location]])</f>
        <v>Wisma Sanyan</v>
      </c>
      <c r="D2891" s="3" t="s">
        <v>531</v>
      </c>
      <c r="E2891" s="3" t="s">
        <v>5</v>
      </c>
      <c r="F2891" s="8">
        <v>2</v>
      </c>
      <c r="I2891" s="9">
        <v>44</v>
      </c>
      <c r="J2891" s="106">
        <f t="shared" si="219"/>
        <v>473.61203999999998</v>
      </c>
      <c r="M2891" s="50">
        <v>49.3</v>
      </c>
      <c r="N2891" s="51">
        <f t="shared" si="220"/>
        <v>4.580124304387815</v>
      </c>
    </row>
    <row r="2892" spans="1:14" x14ac:dyDescent="0.2">
      <c r="A2892" s="3" t="str">
        <f t="shared" si="221"/>
        <v>Sarawak</v>
      </c>
      <c r="B2892" s="3" t="s">
        <v>336</v>
      </c>
      <c r="C2892" s="41" t="str">
        <f ca="1">TRIM(Table1[[#This Row],[Location]])</f>
        <v>The Imperial Mall &amp; Court</v>
      </c>
      <c r="D2892" s="3" t="s">
        <v>531</v>
      </c>
      <c r="E2892" s="3" t="s">
        <v>5</v>
      </c>
      <c r="F2892" s="8">
        <v>3</v>
      </c>
      <c r="G2892" s="98">
        <v>24</v>
      </c>
      <c r="H2892" s="8">
        <v>53</v>
      </c>
      <c r="I2892" s="9">
        <v>38.5</v>
      </c>
      <c r="J2892" s="106">
        <f t="shared" si="219"/>
        <v>414.41053499999998</v>
      </c>
      <c r="K2892" s="50">
        <v>32</v>
      </c>
      <c r="L2892" s="50">
        <v>64</v>
      </c>
      <c r="M2892" s="50">
        <v>48</v>
      </c>
      <c r="N2892" s="51">
        <f t="shared" si="220"/>
        <v>4.4593502355094348</v>
      </c>
    </row>
    <row r="2893" spans="1:14" x14ac:dyDescent="0.2">
      <c r="A2893" s="3" t="str">
        <f t="shared" si="221"/>
        <v>Sarawak</v>
      </c>
      <c r="B2893" s="3" t="s">
        <v>336</v>
      </c>
      <c r="C2893" s="41" t="str">
        <f ca="1">TRIM(Table1[[#This Row],[Location]])</f>
        <v>The Imperial Mall &amp; Court</v>
      </c>
      <c r="D2893" s="3" t="s">
        <v>531</v>
      </c>
      <c r="E2893" s="3" t="s">
        <v>5</v>
      </c>
      <c r="F2893" s="8" t="s">
        <v>118</v>
      </c>
      <c r="G2893" s="98">
        <v>71</v>
      </c>
      <c r="H2893" s="8">
        <v>110</v>
      </c>
      <c r="I2893" s="9">
        <v>90.5</v>
      </c>
      <c r="J2893" s="106">
        <f t="shared" si="219"/>
        <v>974.13385499999993</v>
      </c>
      <c r="K2893" s="50">
        <v>23</v>
      </c>
      <c r="L2893" s="50">
        <v>70</v>
      </c>
      <c r="M2893" s="50">
        <v>46.5</v>
      </c>
      <c r="N2893" s="51">
        <f t="shared" si="220"/>
        <v>4.3199955406497645</v>
      </c>
    </row>
    <row r="2894" spans="1:14" x14ac:dyDescent="0.2">
      <c r="A2894" s="3" t="str">
        <f t="shared" si="221"/>
        <v>Sarawak</v>
      </c>
      <c r="B2894" s="3" t="s">
        <v>336</v>
      </c>
      <c r="C2894" s="41" t="str">
        <f ca="1">TRIM(Table1[[#This Row],[Location]])</f>
        <v>The Imperial Mall &amp; Court</v>
      </c>
      <c r="D2894" s="3" t="s">
        <v>531</v>
      </c>
      <c r="E2894" s="3" t="s">
        <v>5</v>
      </c>
      <c r="F2894" s="8" t="s">
        <v>118</v>
      </c>
      <c r="I2894" s="9">
        <v>173</v>
      </c>
      <c r="J2894" s="106">
        <f t="shared" si="219"/>
        <v>1862.1564299999998</v>
      </c>
      <c r="M2894" s="50">
        <v>19</v>
      </c>
      <c r="N2894" s="51">
        <f t="shared" si="220"/>
        <v>1.7651594682224845</v>
      </c>
    </row>
    <row r="2895" spans="1:14" x14ac:dyDescent="0.2">
      <c r="A2895" s="3" t="str">
        <f t="shared" si="221"/>
        <v>Sarawak</v>
      </c>
      <c r="B2895" s="3" t="s">
        <v>336</v>
      </c>
      <c r="C2895" s="41" t="str">
        <f ca="1">TRIM(Table1[[#This Row],[Location]])</f>
        <v>The Imperial Mall &amp; Court</v>
      </c>
      <c r="D2895" s="3" t="s">
        <v>531</v>
      </c>
      <c r="E2895" s="3" t="s">
        <v>5</v>
      </c>
      <c r="F2895" s="8" t="s">
        <v>118</v>
      </c>
      <c r="G2895" s="98">
        <v>27</v>
      </c>
      <c r="H2895" s="8">
        <v>50</v>
      </c>
      <c r="I2895" s="9">
        <v>38.5</v>
      </c>
      <c r="J2895" s="106">
        <f t="shared" si="219"/>
        <v>414.41053499999998</v>
      </c>
      <c r="K2895" s="50">
        <v>33</v>
      </c>
      <c r="L2895" s="50">
        <v>50</v>
      </c>
      <c r="M2895" s="50">
        <v>41.5</v>
      </c>
      <c r="N2895" s="51">
        <f t="shared" si="220"/>
        <v>3.8554798911175321</v>
      </c>
    </row>
    <row r="2896" spans="1:14" x14ac:dyDescent="0.2">
      <c r="A2896" s="3" t="str">
        <f t="shared" si="221"/>
        <v>Sarawak</v>
      </c>
      <c r="B2896" s="3" t="s">
        <v>336</v>
      </c>
      <c r="C2896" s="41" t="str">
        <f ca="1">TRIM(Table1[[#This Row],[Location]])</f>
        <v>The Imperial Mall &amp; Court</v>
      </c>
      <c r="D2896" s="3" t="s">
        <v>531</v>
      </c>
      <c r="E2896" s="3" t="s">
        <v>5</v>
      </c>
      <c r="F2896" s="8">
        <v>1</v>
      </c>
      <c r="G2896" s="98">
        <v>53</v>
      </c>
      <c r="H2896" s="8">
        <v>81</v>
      </c>
      <c r="I2896" s="9">
        <v>67</v>
      </c>
      <c r="J2896" s="106">
        <f t="shared" si="219"/>
        <v>721.18196999999998</v>
      </c>
      <c r="K2896" s="50">
        <v>25</v>
      </c>
      <c r="L2896" s="50">
        <v>53</v>
      </c>
      <c r="M2896" s="50">
        <v>39</v>
      </c>
      <c r="N2896" s="51">
        <f t="shared" si="220"/>
        <v>3.6232220663514156</v>
      </c>
    </row>
    <row r="2897" spans="1:14" x14ac:dyDescent="0.2">
      <c r="A2897" s="3" t="str">
        <f t="shared" si="221"/>
        <v>Sarawak</v>
      </c>
      <c r="B2897" s="3" t="s">
        <v>336</v>
      </c>
      <c r="C2897" s="41" t="str">
        <f ca="1">TRIM(Table1[[#This Row],[Location]])</f>
        <v>The Imperial Mall &amp; Court</v>
      </c>
      <c r="D2897" s="3" t="s">
        <v>531</v>
      </c>
      <c r="E2897" s="3" t="s">
        <v>5</v>
      </c>
      <c r="F2897" s="8">
        <v>1</v>
      </c>
      <c r="I2897" s="9">
        <v>288</v>
      </c>
      <c r="J2897" s="106">
        <f t="shared" si="219"/>
        <v>3100.0060799999997</v>
      </c>
      <c r="M2897" s="50">
        <v>34</v>
      </c>
      <c r="N2897" s="51">
        <f t="shared" si="220"/>
        <v>3.1587064168191827</v>
      </c>
    </row>
    <row r="2898" spans="1:14" x14ac:dyDescent="0.2">
      <c r="A2898" s="3" t="str">
        <f t="shared" si="221"/>
        <v>Sarawak</v>
      </c>
      <c r="B2898" s="3" t="s">
        <v>336</v>
      </c>
      <c r="C2898" s="41" t="str">
        <f ca="1">TRIM(Table1[[#This Row],[Location]])</f>
        <v>The Imperial Mall &amp; Court</v>
      </c>
      <c r="D2898" s="3" t="s">
        <v>531</v>
      </c>
      <c r="E2898" s="3" t="s">
        <v>5</v>
      </c>
      <c r="F2898" s="8">
        <v>1</v>
      </c>
      <c r="G2898" s="98">
        <v>27</v>
      </c>
      <c r="H2898" s="8">
        <v>47</v>
      </c>
      <c r="I2898" s="9">
        <v>37</v>
      </c>
      <c r="J2898" s="106">
        <f t="shared" si="219"/>
        <v>398.26466999999997</v>
      </c>
      <c r="K2898" s="50">
        <v>37</v>
      </c>
      <c r="L2898" s="50">
        <v>59</v>
      </c>
      <c r="M2898" s="50">
        <v>48</v>
      </c>
      <c r="N2898" s="51">
        <f t="shared" si="220"/>
        <v>4.4593502355094348</v>
      </c>
    </row>
    <row r="2899" spans="1:14" x14ac:dyDescent="0.2">
      <c r="A2899" s="3" t="str">
        <f t="shared" si="221"/>
        <v>Sarawak</v>
      </c>
      <c r="B2899" s="3" t="s">
        <v>336</v>
      </c>
      <c r="C2899" s="41" t="str">
        <f ca="1">TRIM(Table1[[#This Row],[Location]])</f>
        <v>The Imperial Mall &amp; Court</v>
      </c>
      <c r="D2899" s="3" t="s">
        <v>531</v>
      </c>
      <c r="E2899" s="3" t="s">
        <v>5</v>
      </c>
      <c r="F2899" s="8">
        <v>2</v>
      </c>
      <c r="G2899" s="98">
        <v>52</v>
      </c>
      <c r="H2899" s="8">
        <v>68</v>
      </c>
      <c r="I2899" s="9">
        <v>60</v>
      </c>
      <c r="J2899" s="106">
        <f t="shared" si="219"/>
        <v>645.83459999999991</v>
      </c>
      <c r="K2899" s="50">
        <v>15</v>
      </c>
      <c r="L2899" s="50">
        <v>59</v>
      </c>
      <c r="M2899" s="50">
        <v>37</v>
      </c>
      <c r="N2899" s="51">
        <f t="shared" si="220"/>
        <v>3.4374158065385223</v>
      </c>
    </row>
    <row r="2900" spans="1:14" x14ac:dyDescent="0.2">
      <c r="A2900" s="3" t="str">
        <f t="shared" si="221"/>
        <v>Sarawak</v>
      </c>
      <c r="B2900" s="3" t="s">
        <v>336</v>
      </c>
      <c r="C2900" s="41" t="str">
        <f ca="1">TRIM(Table1[[#This Row],[Location]])</f>
        <v>The Imperial Mall &amp; Court</v>
      </c>
      <c r="D2900" s="3" t="s">
        <v>531</v>
      </c>
      <c r="E2900" s="3" t="s">
        <v>5</v>
      </c>
      <c r="F2900" s="8">
        <v>2</v>
      </c>
      <c r="I2900" s="9">
        <v>282</v>
      </c>
      <c r="J2900" s="106">
        <f t="shared" si="219"/>
        <v>3035.4226199999998</v>
      </c>
      <c r="M2900" s="50">
        <v>28</v>
      </c>
      <c r="N2900" s="51">
        <f t="shared" si="220"/>
        <v>2.6012876373805036</v>
      </c>
    </row>
    <row r="2901" spans="1:14" x14ac:dyDescent="0.2">
      <c r="A2901" s="3" t="str">
        <f t="shared" si="221"/>
        <v>Sarawak</v>
      </c>
      <c r="B2901" s="3" t="s">
        <v>336</v>
      </c>
      <c r="C2901" s="41" t="str">
        <f ca="1">TRIM(Table1[[#This Row],[Location]])</f>
        <v>Permaisuri Imperial City Mall</v>
      </c>
      <c r="D2901" s="3" t="s">
        <v>531</v>
      </c>
      <c r="E2901" s="3" t="s">
        <v>5</v>
      </c>
      <c r="F2901" s="8">
        <v>2</v>
      </c>
      <c r="G2901" s="98">
        <v>20</v>
      </c>
      <c r="H2901" s="8">
        <v>83</v>
      </c>
      <c r="I2901" s="9">
        <v>51.5</v>
      </c>
      <c r="J2901" s="106">
        <f t="shared" si="219"/>
        <v>554.341365</v>
      </c>
      <c r="K2901" s="50">
        <v>8</v>
      </c>
      <c r="L2901" s="50">
        <v>13</v>
      </c>
      <c r="M2901" s="50">
        <v>10.5</v>
      </c>
      <c r="N2901" s="51">
        <f t="shared" si="220"/>
        <v>0.9754828640176888</v>
      </c>
    </row>
    <row r="2902" spans="1:14" x14ac:dyDescent="0.2">
      <c r="A2902" s="3" t="str">
        <f t="shared" si="221"/>
        <v>Sarawak</v>
      </c>
      <c r="B2902" s="3" t="s">
        <v>336</v>
      </c>
      <c r="C2902" s="41" t="str">
        <f ca="1">TRIM(Table1[[#This Row],[Location]])</f>
        <v>Permaisuri Imperial City Mall</v>
      </c>
      <c r="D2902" s="3" t="s">
        <v>531</v>
      </c>
      <c r="E2902" s="3" t="s">
        <v>5</v>
      </c>
      <c r="F2902" s="8" t="s">
        <v>118</v>
      </c>
      <c r="G2902" s="98">
        <v>24</v>
      </c>
      <c r="H2902" s="8">
        <v>391</v>
      </c>
      <c r="I2902" s="9">
        <v>207.5</v>
      </c>
      <c r="J2902" s="106">
        <f t="shared" si="219"/>
        <v>2233.5113249999999</v>
      </c>
      <c r="K2902" s="50">
        <v>3</v>
      </c>
      <c r="L2902" s="50">
        <v>13</v>
      </c>
      <c r="M2902" s="50">
        <v>8</v>
      </c>
      <c r="N2902" s="51">
        <f t="shared" si="220"/>
        <v>0.74322503925157246</v>
      </c>
    </row>
    <row r="2903" spans="1:14" x14ac:dyDescent="0.2">
      <c r="A2903" s="3" t="str">
        <f t="shared" si="221"/>
        <v>Sarawak</v>
      </c>
      <c r="B2903" s="3" t="s">
        <v>336</v>
      </c>
      <c r="C2903" s="41" t="str">
        <f ca="1">TRIM(Table1[[#This Row],[Location]])</f>
        <v>Permaisuri Imperial City Mall</v>
      </c>
      <c r="D2903" s="3" t="s">
        <v>531</v>
      </c>
      <c r="E2903" s="3" t="s">
        <v>5</v>
      </c>
      <c r="F2903" s="8" t="s">
        <v>118</v>
      </c>
      <c r="I2903" s="9">
        <v>1000</v>
      </c>
      <c r="J2903" s="106">
        <f t="shared" si="219"/>
        <v>10763.91</v>
      </c>
      <c r="M2903" s="50">
        <v>6</v>
      </c>
      <c r="N2903" s="51">
        <f t="shared" si="220"/>
        <v>0.55741877943867935</v>
      </c>
    </row>
    <row r="2904" spans="1:14" x14ac:dyDescent="0.2">
      <c r="A2904" s="3" t="str">
        <f t="shared" si="221"/>
        <v>Sarawak</v>
      </c>
      <c r="B2904" s="3" t="s">
        <v>336</v>
      </c>
      <c r="C2904" s="41" t="str">
        <f ca="1">TRIM(Table1[[#This Row],[Location]])</f>
        <v>Permaisuri Imperial City Mall</v>
      </c>
      <c r="D2904" s="3" t="s">
        <v>531</v>
      </c>
      <c r="E2904" s="3" t="s">
        <v>5</v>
      </c>
      <c r="F2904" s="8" t="s">
        <v>118</v>
      </c>
      <c r="G2904" s="98">
        <v>20</v>
      </c>
      <c r="H2904" s="8">
        <v>79</v>
      </c>
      <c r="I2904" s="9">
        <v>49.5</v>
      </c>
      <c r="J2904" s="106">
        <f t="shared" si="219"/>
        <v>532.81354499999998</v>
      </c>
      <c r="K2904" s="50">
        <v>7</v>
      </c>
      <c r="L2904" s="50">
        <v>17</v>
      </c>
      <c r="M2904" s="50">
        <v>12</v>
      </c>
      <c r="N2904" s="51">
        <f t="shared" si="220"/>
        <v>1.1148375588773587</v>
      </c>
    </row>
    <row r="2905" spans="1:14" x14ac:dyDescent="0.2">
      <c r="A2905" s="3" t="str">
        <f t="shared" si="221"/>
        <v>Sarawak</v>
      </c>
      <c r="B2905" s="3" t="s">
        <v>336</v>
      </c>
      <c r="C2905" s="41" t="str">
        <f ca="1">TRIM(Table1[[#This Row],[Location]])</f>
        <v>Permaisuri Imperial City Mall</v>
      </c>
      <c r="D2905" s="3" t="s">
        <v>531</v>
      </c>
      <c r="E2905" s="3" t="s">
        <v>5</v>
      </c>
      <c r="F2905" s="8">
        <v>1</v>
      </c>
      <c r="G2905" s="98">
        <v>98</v>
      </c>
      <c r="H2905" s="8">
        <v>389</v>
      </c>
      <c r="I2905" s="9">
        <v>243.5</v>
      </c>
      <c r="J2905" s="106">
        <f t="shared" si="219"/>
        <v>2621.0120849999998</v>
      </c>
      <c r="K2905" s="50">
        <v>5</v>
      </c>
      <c r="L2905" s="50">
        <v>10</v>
      </c>
      <c r="M2905" s="50">
        <v>7.5</v>
      </c>
      <c r="N2905" s="51">
        <f t="shared" si="220"/>
        <v>0.69677347429834913</v>
      </c>
    </row>
    <row r="2906" spans="1:14" x14ac:dyDescent="0.2">
      <c r="A2906" s="3" t="str">
        <f t="shared" si="221"/>
        <v>Sarawak</v>
      </c>
      <c r="B2906" s="3" t="s">
        <v>336</v>
      </c>
      <c r="C2906" s="41" t="str">
        <f ca="1">TRIM(Table1[[#This Row],[Location]])</f>
        <v>Permaisuri Imperial City Mall</v>
      </c>
      <c r="D2906" s="3" t="s">
        <v>531</v>
      </c>
      <c r="E2906" s="3" t="s">
        <v>5</v>
      </c>
      <c r="F2906" s="8">
        <v>1</v>
      </c>
      <c r="G2906" s="98">
        <v>491</v>
      </c>
      <c r="H2906" s="8">
        <v>650</v>
      </c>
      <c r="I2906" s="9">
        <v>570.5</v>
      </c>
      <c r="J2906" s="106">
        <f t="shared" si="219"/>
        <v>6140.8106549999993</v>
      </c>
      <c r="K2906" s="50">
        <v>3</v>
      </c>
      <c r="L2906" s="50">
        <v>6</v>
      </c>
      <c r="M2906" s="50">
        <v>4.5</v>
      </c>
      <c r="N2906" s="51">
        <f t="shared" si="220"/>
        <v>0.41806408457900951</v>
      </c>
    </row>
    <row r="2907" spans="1:14" x14ac:dyDescent="0.2">
      <c r="A2907" s="3" t="str">
        <f t="shared" si="221"/>
        <v>Sarawak</v>
      </c>
      <c r="B2907" s="3" t="s">
        <v>336</v>
      </c>
      <c r="C2907" s="41" t="str">
        <f ca="1">TRIM(Table1[[#This Row],[Location]])</f>
        <v>Permaisuri Imperial City Mall</v>
      </c>
      <c r="D2907" s="3" t="s">
        <v>531</v>
      </c>
      <c r="E2907" s="3" t="s">
        <v>5</v>
      </c>
      <c r="F2907" s="8">
        <v>1</v>
      </c>
      <c r="G2907" s="98">
        <v>20</v>
      </c>
      <c r="H2907" s="8">
        <v>86</v>
      </c>
      <c r="I2907" s="9">
        <v>53</v>
      </c>
      <c r="J2907" s="106">
        <f t="shared" si="219"/>
        <v>570.48722999999995</v>
      </c>
      <c r="K2907" s="50">
        <v>6</v>
      </c>
      <c r="L2907" s="50">
        <v>14</v>
      </c>
      <c r="M2907" s="50">
        <v>10</v>
      </c>
      <c r="N2907" s="51">
        <f t="shared" si="220"/>
        <v>0.92903129906446547</v>
      </c>
    </row>
    <row r="2908" spans="1:14" x14ac:dyDescent="0.2">
      <c r="A2908" s="3" t="str">
        <f t="shared" si="221"/>
        <v>Sarawak</v>
      </c>
      <c r="B2908" s="3" t="s">
        <v>336</v>
      </c>
      <c r="C2908" s="41" t="str">
        <f ca="1">TRIM(Table1[[#This Row],[Location]])</f>
        <v>Permaisuri Imperial City Mall</v>
      </c>
      <c r="D2908" s="3" t="s">
        <v>531</v>
      </c>
      <c r="E2908" s="3" t="s">
        <v>5</v>
      </c>
      <c r="F2908" s="8">
        <v>2</v>
      </c>
      <c r="G2908" s="98">
        <v>97</v>
      </c>
      <c r="H2908" s="8">
        <v>244</v>
      </c>
      <c r="I2908" s="9">
        <v>170.5</v>
      </c>
      <c r="J2908" s="106">
        <f t="shared" si="219"/>
        <v>1835.2466549999999</v>
      </c>
      <c r="K2908" s="50">
        <v>3</v>
      </c>
      <c r="L2908" s="50">
        <v>9</v>
      </c>
      <c r="M2908" s="50">
        <v>6</v>
      </c>
      <c r="N2908" s="51">
        <f t="shared" si="220"/>
        <v>0.55741877943867935</v>
      </c>
    </row>
    <row r="2909" spans="1:14" x14ac:dyDescent="0.2">
      <c r="A2909" s="3" t="str">
        <f t="shared" si="221"/>
        <v>Sarawak</v>
      </c>
      <c r="B2909" s="3" t="s">
        <v>336</v>
      </c>
      <c r="C2909" s="41" t="str">
        <f ca="1">TRIM(Table1[[#This Row],[Location]])</f>
        <v>Permaisuri Imperial City Mall</v>
      </c>
      <c r="D2909" s="3" t="s">
        <v>531</v>
      </c>
      <c r="E2909" s="3" t="s">
        <v>5</v>
      </c>
      <c r="F2909" s="8">
        <v>2</v>
      </c>
      <c r="G2909" s="98">
        <v>360</v>
      </c>
      <c r="H2909" s="8">
        <v>688</v>
      </c>
      <c r="I2909" s="9">
        <v>524</v>
      </c>
      <c r="J2909" s="106">
        <f t="shared" si="219"/>
        <v>5640.2888399999993</v>
      </c>
      <c r="K2909" s="50">
        <v>3</v>
      </c>
      <c r="L2909" s="50">
        <v>4</v>
      </c>
      <c r="M2909" s="50">
        <v>3.5</v>
      </c>
      <c r="N2909" s="51">
        <f t="shared" si="220"/>
        <v>0.32516095467256295</v>
      </c>
    </row>
    <row r="2910" spans="1:14" x14ac:dyDescent="0.2">
      <c r="A2910" s="3" t="str">
        <f t="shared" si="221"/>
        <v>Sarawak</v>
      </c>
      <c r="B2910" s="3" t="s">
        <v>336</v>
      </c>
      <c r="C2910" s="41" t="str">
        <f ca="1">TRIM(Table1[[#This Row],[Location]])</f>
        <v>Permaisuri Imperial City Mall</v>
      </c>
      <c r="D2910" s="3" t="s">
        <v>531</v>
      </c>
      <c r="E2910" s="3" t="s">
        <v>5</v>
      </c>
      <c r="F2910" s="8">
        <v>2</v>
      </c>
      <c r="G2910" s="98">
        <v>34</v>
      </c>
      <c r="H2910" s="8">
        <v>53</v>
      </c>
      <c r="I2910" s="9">
        <v>43.5</v>
      </c>
      <c r="J2910" s="106">
        <f t="shared" si="219"/>
        <v>468.23008499999997</v>
      </c>
      <c r="K2910" s="50">
        <v>11</v>
      </c>
      <c r="L2910" s="50">
        <v>12</v>
      </c>
      <c r="M2910" s="50">
        <v>11.5</v>
      </c>
      <c r="N2910" s="51">
        <f t="shared" si="220"/>
        <v>1.0683859939241354</v>
      </c>
    </row>
    <row r="2911" spans="1:14" x14ac:dyDescent="0.2">
      <c r="A2911" s="3" t="str">
        <f t="shared" si="221"/>
        <v>Sarawak</v>
      </c>
      <c r="B2911" s="3" t="s">
        <v>336</v>
      </c>
      <c r="C2911" s="41" t="str">
        <f ca="1">TRIM(Table1[[#This Row],[Location]])</f>
        <v>Permaisuri Imperial City Mall</v>
      </c>
      <c r="D2911" s="3" t="s">
        <v>531</v>
      </c>
      <c r="E2911" s="3" t="s">
        <v>5</v>
      </c>
      <c r="F2911" s="8">
        <v>3</v>
      </c>
      <c r="G2911" s="98">
        <v>83</v>
      </c>
      <c r="H2911" s="8">
        <v>277</v>
      </c>
      <c r="I2911" s="9">
        <v>180</v>
      </c>
      <c r="J2911" s="106">
        <f t="shared" si="219"/>
        <v>1937.5038</v>
      </c>
      <c r="K2911" s="50">
        <v>4</v>
      </c>
      <c r="L2911" s="50">
        <v>7</v>
      </c>
      <c r="M2911" s="50">
        <v>5.5</v>
      </c>
      <c r="N2911" s="51">
        <f t="shared" si="220"/>
        <v>0.51096721448545601</v>
      </c>
    </row>
    <row r="2912" spans="1:14" x14ac:dyDescent="0.2">
      <c r="A2912" s="3" t="str">
        <f t="shared" si="221"/>
        <v>Sarawak</v>
      </c>
      <c r="B2912" s="3" t="s">
        <v>336</v>
      </c>
      <c r="C2912" s="41" t="str">
        <f ca="1">TRIM(Table1[[#This Row],[Location]])</f>
        <v>Permaisuri Imperial City Mall</v>
      </c>
      <c r="D2912" s="3" t="s">
        <v>531</v>
      </c>
      <c r="E2912" s="3" t="s">
        <v>5</v>
      </c>
      <c r="F2912" s="8">
        <v>3</v>
      </c>
      <c r="G2912" s="98">
        <v>493</v>
      </c>
      <c r="H2912" s="8">
        <v>548</v>
      </c>
      <c r="I2912" s="9">
        <v>520.5</v>
      </c>
      <c r="J2912" s="106">
        <f t="shared" si="219"/>
        <v>5602.6151549999995</v>
      </c>
      <c r="K2912" s="50">
        <v>2</v>
      </c>
      <c r="L2912" s="50">
        <v>4</v>
      </c>
      <c r="M2912" s="50">
        <v>3</v>
      </c>
      <c r="N2912" s="51">
        <f t="shared" si="220"/>
        <v>0.27870938971933967</v>
      </c>
    </row>
    <row r="2913" spans="1:14" x14ac:dyDescent="0.2">
      <c r="A2913" s="3" t="str">
        <f t="shared" si="221"/>
        <v>Sarawak</v>
      </c>
      <c r="B2913" s="3" t="s">
        <v>336</v>
      </c>
      <c r="C2913" s="41" t="str">
        <f ca="1">TRIM(Table1[[#This Row],[Location]])</f>
        <v>Wisma Pelita Tunku</v>
      </c>
      <c r="D2913" s="3" t="s">
        <v>531</v>
      </c>
      <c r="E2913" s="3" t="s">
        <v>5</v>
      </c>
      <c r="F2913" s="8">
        <v>3</v>
      </c>
      <c r="G2913" s="98">
        <v>18</v>
      </c>
      <c r="H2913" s="8">
        <v>24</v>
      </c>
      <c r="I2913" s="9">
        <v>21</v>
      </c>
      <c r="J2913" s="106">
        <f t="shared" si="219"/>
        <v>226.04210999999998</v>
      </c>
      <c r="K2913" s="50">
        <v>43</v>
      </c>
      <c r="L2913" s="50">
        <v>83</v>
      </c>
      <c r="M2913" s="50">
        <v>63</v>
      </c>
      <c r="N2913" s="51">
        <f t="shared" si="220"/>
        <v>5.8528971841061326</v>
      </c>
    </row>
    <row r="2914" spans="1:14" x14ac:dyDescent="0.2">
      <c r="A2914" s="3" t="str">
        <f t="shared" si="221"/>
        <v>Sarawak</v>
      </c>
      <c r="B2914" s="3" t="s">
        <v>336</v>
      </c>
      <c r="C2914" s="41" t="str">
        <f ca="1">TRIM(Table1[[#This Row],[Location]])</f>
        <v>Wisma Pelita Tunku</v>
      </c>
      <c r="D2914" s="3" t="s">
        <v>531</v>
      </c>
      <c r="E2914" s="3" t="s">
        <v>5</v>
      </c>
      <c r="F2914" s="8" t="s">
        <v>118</v>
      </c>
      <c r="G2914" s="98">
        <v>33</v>
      </c>
      <c r="H2914" s="8">
        <v>60</v>
      </c>
      <c r="I2914" s="9">
        <v>46.5</v>
      </c>
      <c r="J2914" s="106">
        <f t="shared" si="219"/>
        <v>500.52181499999995</v>
      </c>
      <c r="K2914" s="50">
        <v>15</v>
      </c>
      <c r="L2914" s="50">
        <v>16</v>
      </c>
      <c r="M2914" s="50">
        <v>15.5</v>
      </c>
      <c r="N2914" s="51">
        <f t="shared" si="220"/>
        <v>1.4399985135499216</v>
      </c>
    </row>
    <row r="2915" spans="1:14" x14ac:dyDescent="0.2">
      <c r="A2915" s="3" t="str">
        <f t="shared" si="221"/>
        <v>Sarawak</v>
      </c>
      <c r="B2915" s="3" t="s">
        <v>336</v>
      </c>
      <c r="C2915" s="41" t="str">
        <f ca="1">TRIM(Table1[[#This Row],[Location]])</f>
        <v>Wisma Pelita Tunku</v>
      </c>
      <c r="D2915" s="3" t="s">
        <v>531</v>
      </c>
      <c r="E2915" s="3" t="s">
        <v>5</v>
      </c>
      <c r="F2915" s="8">
        <v>1</v>
      </c>
      <c r="G2915" s="98">
        <v>42</v>
      </c>
      <c r="H2915" s="8">
        <v>66</v>
      </c>
      <c r="I2915" s="9">
        <v>54</v>
      </c>
      <c r="J2915" s="106">
        <f t="shared" si="219"/>
        <v>581.25113999999996</v>
      </c>
      <c r="K2915" s="50">
        <v>12</v>
      </c>
      <c r="L2915" s="50">
        <v>14</v>
      </c>
      <c r="M2915" s="50">
        <v>13</v>
      </c>
      <c r="N2915" s="51">
        <f t="shared" si="220"/>
        <v>1.2077406887838051</v>
      </c>
    </row>
    <row r="2916" spans="1:14" x14ac:dyDescent="0.2">
      <c r="A2916" s="3" t="str">
        <f t="shared" si="221"/>
        <v>Sarawak</v>
      </c>
      <c r="B2916" s="3" t="s">
        <v>336</v>
      </c>
      <c r="C2916" s="41" t="str">
        <f ca="1">TRIM(Table1[[#This Row],[Location]])</f>
        <v>Wisma Pelita Tunku</v>
      </c>
      <c r="D2916" s="3" t="s">
        <v>531</v>
      </c>
      <c r="E2916" s="3" t="s">
        <v>5</v>
      </c>
      <c r="F2916" s="8">
        <v>2</v>
      </c>
      <c r="G2916" s="98">
        <v>24</v>
      </c>
      <c r="H2916" s="8">
        <v>42</v>
      </c>
      <c r="I2916" s="9">
        <v>33</v>
      </c>
      <c r="J2916" s="106">
        <f t="shared" si="219"/>
        <v>355.20902999999998</v>
      </c>
      <c r="K2916" s="50">
        <v>16</v>
      </c>
      <c r="L2916" s="50">
        <v>17</v>
      </c>
      <c r="M2916" s="50">
        <v>16.5</v>
      </c>
      <c r="N2916" s="51">
        <f t="shared" si="220"/>
        <v>1.532901643456368</v>
      </c>
    </row>
    <row r="2917" spans="1:14" x14ac:dyDescent="0.2">
      <c r="A2917" s="3" t="str">
        <f t="shared" si="221"/>
        <v>Sarawak</v>
      </c>
      <c r="B2917" s="3" t="s">
        <v>331</v>
      </c>
      <c r="C2917" s="41" t="str">
        <f ca="1">TRIM(Table1[[#This Row],[Location]])</f>
        <v>Wisma Saberkas</v>
      </c>
      <c r="D2917" s="3" t="s">
        <v>532</v>
      </c>
      <c r="E2917" s="3" t="s">
        <v>5</v>
      </c>
      <c r="F2917" s="8">
        <v>3</v>
      </c>
      <c r="G2917" s="98">
        <v>17</v>
      </c>
      <c r="H2917" s="8">
        <v>147</v>
      </c>
      <c r="I2917" s="9">
        <v>82</v>
      </c>
      <c r="J2917" s="106">
        <f t="shared" si="219"/>
        <v>882.6406199999999</v>
      </c>
      <c r="K2917" s="50">
        <v>15</v>
      </c>
      <c r="L2917" s="50">
        <v>99</v>
      </c>
      <c r="M2917" s="50">
        <v>57</v>
      </c>
      <c r="N2917" s="51">
        <f t="shared" si="220"/>
        <v>5.2954784046674535</v>
      </c>
    </row>
    <row r="2918" spans="1:14" x14ac:dyDescent="0.2">
      <c r="A2918" s="3" t="str">
        <f t="shared" si="221"/>
        <v>Sarawak</v>
      </c>
      <c r="B2918" s="3" t="s">
        <v>331</v>
      </c>
      <c r="C2918" s="41" t="str">
        <f ca="1">TRIM(Table1[[#This Row],[Location]])</f>
        <v>Wisma Saberkas</v>
      </c>
      <c r="D2918" s="3" t="s">
        <v>532</v>
      </c>
      <c r="E2918" s="3" t="s">
        <v>5</v>
      </c>
      <c r="F2918" s="8" t="s">
        <v>44</v>
      </c>
      <c r="G2918" s="98">
        <v>13</v>
      </c>
      <c r="H2918" s="8">
        <v>132</v>
      </c>
      <c r="I2918" s="9">
        <v>72.5</v>
      </c>
      <c r="J2918" s="106">
        <f t="shared" si="219"/>
        <v>780.38347499999998</v>
      </c>
      <c r="K2918" s="50">
        <v>21</v>
      </c>
      <c r="L2918" s="50">
        <v>71</v>
      </c>
      <c r="M2918" s="50">
        <v>46</v>
      </c>
      <c r="N2918" s="51">
        <f t="shared" si="220"/>
        <v>4.2735439756965414</v>
      </c>
    </row>
    <row r="2919" spans="1:14" x14ac:dyDescent="0.2">
      <c r="A2919" s="3" t="str">
        <f t="shared" si="221"/>
        <v>Sarawak</v>
      </c>
      <c r="B2919" s="3" t="s">
        <v>331</v>
      </c>
      <c r="C2919" s="41" t="str">
        <f ca="1">TRIM(Table1[[#This Row],[Location]])</f>
        <v>Wisma Saberkas</v>
      </c>
      <c r="D2919" s="3" t="s">
        <v>532</v>
      </c>
      <c r="E2919" s="3" t="s">
        <v>5</v>
      </c>
      <c r="F2919" s="8" t="s">
        <v>118</v>
      </c>
      <c r="G2919" s="99">
        <v>12</v>
      </c>
      <c r="H2919" s="8">
        <v>85</v>
      </c>
      <c r="I2919" s="9">
        <v>48.5</v>
      </c>
      <c r="J2919" s="106">
        <f t="shared" si="219"/>
        <v>522.04963499999997</v>
      </c>
      <c r="K2919" s="50">
        <v>16</v>
      </c>
      <c r="L2919" s="50">
        <v>59</v>
      </c>
      <c r="M2919" s="50">
        <v>37.5</v>
      </c>
      <c r="N2919" s="51">
        <f t="shared" si="220"/>
        <v>3.4838673714917459</v>
      </c>
    </row>
    <row r="2920" spans="1:14" x14ac:dyDescent="0.2">
      <c r="A2920" s="3" t="str">
        <f t="shared" si="221"/>
        <v>Sarawak</v>
      </c>
      <c r="B2920" s="3" t="s">
        <v>331</v>
      </c>
      <c r="C2920" s="41" t="str">
        <f ca="1">TRIM(Table1[[#This Row],[Location]])</f>
        <v>Wisma Saberkas</v>
      </c>
      <c r="D2920" s="3" t="s">
        <v>532</v>
      </c>
      <c r="E2920" s="3" t="s">
        <v>5</v>
      </c>
      <c r="F2920" s="8">
        <v>1</v>
      </c>
      <c r="G2920" s="98">
        <v>14</v>
      </c>
      <c r="H2920" s="8">
        <v>93</v>
      </c>
      <c r="I2920" s="9">
        <v>53.5</v>
      </c>
      <c r="J2920" s="106">
        <f t="shared" si="219"/>
        <v>575.8691849999999</v>
      </c>
      <c r="K2920" s="50">
        <v>15</v>
      </c>
      <c r="L2920" s="50">
        <v>82</v>
      </c>
      <c r="M2920" s="50">
        <v>48.5</v>
      </c>
      <c r="N2920" s="51">
        <f t="shared" si="220"/>
        <v>4.5058018004626579</v>
      </c>
    </row>
    <row r="2921" spans="1:14" x14ac:dyDescent="0.2">
      <c r="A2921" s="3" t="str">
        <f t="shared" si="221"/>
        <v>Sarawak</v>
      </c>
      <c r="B2921" s="3" t="s">
        <v>331</v>
      </c>
      <c r="C2921" s="41" t="str">
        <f ca="1">TRIM(Table1[[#This Row],[Location]])</f>
        <v>Wisma Saberkas</v>
      </c>
      <c r="D2921" s="3" t="s">
        <v>532</v>
      </c>
      <c r="E2921" s="3" t="s">
        <v>5</v>
      </c>
      <c r="F2921" s="8">
        <v>2</v>
      </c>
      <c r="G2921" s="98">
        <v>18</v>
      </c>
      <c r="H2921" s="8">
        <v>56</v>
      </c>
      <c r="I2921" s="9">
        <v>37</v>
      </c>
      <c r="J2921" s="106">
        <f t="shared" si="219"/>
        <v>398.26466999999997</v>
      </c>
      <c r="K2921" s="50">
        <v>17</v>
      </c>
      <c r="L2921" s="50">
        <v>90</v>
      </c>
      <c r="M2921" s="50">
        <v>53.5</v>
      </c>
      <c r="N2921" s="51">
        <f t="shared" si="220"/>
        <v>4.9703174499948908</v>
      </c>
    </row>
    <row r="2922" spans="1:14" x14ac:dyDescent="0.2">
      <c r="A2922" s="3" t="str">
        <f t="shared" si="221"/>
        <v>Sarawak</v>
      </c>
      <c r="B2922" s="3" t="s">
        <v>331</v>
      </c>
      <c r="C2922" s="41" t="str">
        <f ca="1">TRIM(Table1[[#This Row],[Location]])</f>
        <v>Wisma Saberkas</v>
      </c>
      <c r="D2922" s="3" t="s">
        <v>532</v>
      </c>
      <c r="E2922" s="3" t="s">
        <v>5</v>
      </c>
      <c r="F2922" s="8">
        <v>3</v>
      </c>
      <c r="G2922" s="98">
        <v>17</v>
      </c>
      <c r="H2922" s="8">
        <v>111</v>
      </c>
      <c r="I2922" s="9">
        <v>64</v>
      </c>
      <c r="J2922" s="106">
        <f t="shared" si="219"/>
        <v>688.89023999999995</v>
      </c>
      <c r="K2922" s="50">
        <v>11</v>
      </c>
      <c r="L2922" s="50">
        <v>71</v>
      </c>
      <c r="M2922" s="50">
        <v>41</v>
      </c>
      <c r="N2922" s="51">
        <f t="shared" si="220"/>
        <v>3.8090283261643085</v>
      </c>
    </row>
    <row r="2923" spans="1:14" x14ac:dyDescent="0.2">
      <c r="A2923" s="3" t="str">
        <f t="shared" si="221"/>
        <v>Sarawak</v>
      </c>
      <c r="B2923" s="3" t="s">
        <v>331</v>
      </c>
      <c r="C2923" s="41" t="str">
        <f ca="1">TRIM(Table1[[#This Row],[Location]])</f>
        <v>Wisma Saberkas</v>
      </c>
      <c r="D2923" s="3" t="s">
        <v>532</v>
      </c>
      <c r="E2923" s="3" t="s">
        <v>5</v>
      </c>
      <c r="F2923" s="8">
        <v>4</v>
      </c>
      <c r="G2923" s="98">
        <v>26</v>
      </c>
      <c r="H2923" s="8">
        <v>93</v>
      </c>
      <c r="I2923" s="9">
        <v>59.5</v>
      </c>
      <c r="J2923" s="106">
        <f t="shared" si="219"/>
        <v>640.45264499999996</v>
      </c>
      <c r="K2923" s="50">
        <v>21</v>
      </c>
      <c r="L2923" s="50">
        <v>23</v>
      </c>
      <c r="M2923" s="50">
        <v>22</v>
      </c>
      <c r="N2923" s="51">
        <f t="shared" si="220"/>
        <v>2.043868857941824</v>
      </c>
    </row>
    <row r="2924" spans="1:14" x14ac:dyDescent="0.2">
      <c r="A2924" s="3" t="str">
        <f t="shared" si="221"/>
        <v>Sarawak</v>
      </c>
      <c r="B2924" s="3" t="s">
        <v>331</v>
      </c>
      <c r="C2924" s="41" t="str">
        <f ca="1">TRIM(Table1[[#This Row],[Location]])</f>
        <v>Boulevard Shopping Mall</v>
      </c>
      <c r="D2924" s="3" t="s">
        <v>532</v>
      </c>
      <c r="E2924" s="3" t="s">
        <v>5</v>
      </c>
      <c r="F2924" s="8">
        <v>5</v>
      </c>
      <c r="G2924" s="98">
        <v>44</v>
      </c>
      <c r="H2924" s="8">
        <v>394</v>
      </c>
      <c r="I2924" s="9">
        <v>219</v>
      </c>
      <c r="J2924" s="106">
        <f t="shared" si="219"/>
        <v>2357.2962899999998</v>
      </c>
      <c r="K2924" s="50">
        <v>27</v>
      </c>
      <c r="L2924" s="50">
        <v>70</v>
      </c>
      <c r="M2924" s="50">
        <v>48.5</v>
      </c>
      <c r="N2924" s="51">
        <f t="shared" si="220"/>
        <v>4.5058018004626579</v>
      </c>
    </row>
    <row r="2925" spans="1:14" x14ac:dyDescent="0.2">
      <c r="A2925" s="3" t="str">
        <f t="shared" si="221"/>
        <v>Sarawak</v>
      </c>
      <c r="B2925" s="3" t="s">
        <v>331</v>
      </c>
      <c r="C2925" s="41" t="str">
        <f ca="1">TRIM(Table1[[#This Row],[Location]])</f>
        <v>Boulevard Shopping Mall</v>
      </c>
      <c r="D2925" s="3" t="s">
        <v>532</v>
      </c>
      <c r="E2925" s="3" t="s">
        <v>5</v>
      </c>
      <c r="F2925" s="8" t="s">
        <v>118</v>
      </c>
      <c r="G2925" s="98">
        <v>25</v>
      </c>
      <c r="H2925" s="8">
        <v>390</v>
      </c>
      <c r="I2925" s="9">
        <v>207.5</v>
      </c>
      <c r="J2925" s="106">
        <f t="shared" si="219"/>
        <v>2233.5113249999999</v>
      </c>
      <c r="K2925" s="50">
        <v>21</v>
      </c>
      <c r="L2925" s="50">
        <v>97</v>
      </c>
      <c r="M2925" s="50">
        <v>59</v>
      </c>
      <c r="N2925" s="51">
        <f t="shared" si="220"/>
        <v>5.4812846644803468</v>
      </c>
    </row>
    <row r="2926" spans="1:14" x14ac:dyDescent="0.2">
      <c r="A2926" s="3" t="str">
        <f t="shared" si="221"/>
        <v>Sarawak</v>
      </c>
      <c r="B2926" s="3" t="s">
        <v>331</v>
      </c>
      <c r="C2926" s="41" t="str">
        <f ca="1">TRIM(Table1[[#This Row],[Location]])</f>
        <v>Boulevard Shopping Mall</v>
      </c>
      <c r="D2926" s="3" t="s">
        <v>532</v>
      </c>
      <c r="E2926" s="3" t="s">
        <v>5</v>
      </c>
      <c r="F2926" s="8">
        <v>1</v>
      </c>
      <c r="G2926" s="98">
        <v>24</v>
      </c>
      <c r="H2926" s="8">
        <v>217</v>
      </c>
      <c r="I2926" s="9">
        <v>120.5</v>
      </c>
      <c r="J2926" s="106">
        <f t="shared" si="219"/>
        <v>1297.0511549999999</v>
      </c>
      <c r="K2926" s="50">
        <v>43</v>
      </c>
      <c r="L2926" s="50">
        <v>86</v>
      </c>
      <c r="M2926" s="50">
        <v>64.5</v>
      </c>
      <c r="N2926" s="51">
        <f t="shared" si="220"/>
        <v>5.9922518789658028</v>
      </c>
    </row>
    <row r="2927" spans="1:14" x14ac:dyDescent="0.2">
      <c r="A2927" s="3" t="str">
        <f t="shared" si="221"/>
        <v>Sarawak</v>
      </c>
      <c r="B2927" s="3" t="s">
        <v>331</v>
      </c>
      <c r="C2927" s="41" t="str">
        <f ca="1">TRIM(Table1[[#This Row],[Location]])</f>
        <v>The Spring Shopping Mall</v>
      </c>
      <c r="D2927" s="3" t="s">
        <v>532</v>
      </c>
      <c r="E2927" s="3" t="s">
        <v>5</v>
      </c>
      <c r="F2927" s="8">
        <v>2</v>
      </c>
      <c r="G2927" s="98">
        <v>22</v>
      </c>
      <c r="H2927" s="8">
        <v>110</v>
      </c>
      <c r="I2927" s="9">
        <v>66</v>
      </c>
      <c r="J2927" s="106">
        <f t="shared" si="219"/>
        <v>710.41805999999997</v>
      </c>
      <c r="K2927" s="50">
        <v>96</v>
      </c>
      <c r="L2927" s="50">
        <v>194</v>
      </c>
      <c r="M2927" s="50">
        <v>145</v>
      </c>
      <c r="N2927" s="51">
        <f t="shared" si="220"/>
        <v>13.470953836434751</v>
      </c>
    </row>
    <row r="2928" spans="1:14" x14ac:dyDescent="0.2">
      <c r="A2928" s="3" t="str">
        <f t="shared" si="221"/>
        <v>Sarawak</v>
      </c>
      <c r="B2928" s="3" t="s">
        <v>331</v>
      </c>
      <c r="C2928" s="41" t="str">
        <f ca="1">TRIM(Table1[[#This Row],[Location]])</f>
        <v>The Spring Shopping Mall</v>
      </c>
      <c r="D2928" s="3" t="s">
        <v>532</v>
      </c>
      <c r="E2928" s="3" t="s">
        <v>5</v>
      </c>
      <c r="F2928" s="8" t="s">
        <v>45</v>
      </c>
      <c r="G2928" s="98">
        <v>24</v>
      </c>
      <c r="H2928" s="8">
        <v>360</v>
      </c>
      <c r="I2928" s="9">
        <v>192</v>
      </c>
      <c r="J2928" s="106">
        <f t="shared" si="219"/>
        <v>2066.6707200000001</v>
      </c>
      <c r="K2928" s="50">
        <v>60</v>
      </c>
      <c r="L2928" s="50">
        <v>248</v>
      </c>
      <c r="M2928" s="50">
        <v>154</v>
      </c>
      <c r="N2928" s="51">
        <f t="shared" si="220"/>
        <v>14.307082005592768</v>
      </c>
    </row>
    <row r="2929" spans="1:14" x14ac:dyDescent="0.2">
      <c r="A2929" s="3" t="str">
        <f t="shared" si="221"/>
        <v>Sarawak</v>
      </c>
      <c r="B2929" s="3" t="s">
        <v>331</v>
      </c>
      <c r="C2929" s="41" t="str">
        <f ca="1">TRIM(Table1[[#This Row],[Location]])</f>
        <v>The Spring Shopping Mall</v>
      </c>
      <c r="D2929" s="3" t="s">
        <v>532</v>
      </c>
      <c r="E2929" s="3" t="s">
        <v>5</v>
      </c>
      <c r="F2929" s="8" t="s">
        <v>118</v>
      </c>
      <c r="G2929" s="98">
        <v>37</v>
      </c>
      <c r="H2929" s="8">
        <v>371</v>
      </c>
      <c r="I2929" s="9">
        <v>204</v>
      </c>
      <c r="J2929" s="106">
        <f t="shared" si="219"/>
        <v>2195.8376399999997</v>
      </c>
      <c r="K2929" s="50">
        <v>56</v>
      </c>
      <c r="L2929" s="50">
        <v>172</v>
      </c>
      <c r="M2929" s="50">
        <v>114</v>
      </c>
      <c r="N2929" s="51">
        <f t="shared" si="220"/>
        <v>10.590956809334907</v>
      </c>
    </row>
    <row r="2930" spans="1:14" x14ac:dyDescent="0.2">
      <c r="A2930" s="3" t="str">
        <f t="shared" si="221"/>
        <v>Sarawak</v>
      </c>
      <c r="B2930" s="3" t="s">
        <v>331</v>
      </c>
      <c r="C2930" s="41" t="str">
        <f ca="1">TRIM(Table1[[#This Row],[Location]])</f>
        <v>The Spring Shopping Mall</v>
      </c>
      <c r="D2930" s="3" t="s">
        <v>532</v>
      </c>
      <c r="E2930" s="3" t="s">
        <v>5</v>
      </c>
      <c r="F2930" s="8">
        <v>1</v>
      </c>
      <c r="G2930" s="98">
        <v>21</v>
      </c>
      <c r="H2930" s="8">
        <v>364</v>
      </c>
      <c r="I2930" s="9">
        <v>192.5</v>
      </c>
      <c r="J2930" s="106">
        <f t="shared" si="219"/>
        <v>2072.0526749999999</v>
      </c>
      <c r="K2930" s="50">
        <v>34</v>
      </c>
      <c r="L2930" s="50">
        <v>180</v>
      </c>
      <c r="M2930" s="50">
        <v>107</v>
      </c>
      <c r="N2930" s="51">
        <f t="shared" si="220"/>
        <v>9.9406348999897816</v>
      </c>
    </row>
    <row r="2931" spans="1:14" x14ac:dyDescent="0.2">
      <c r="A2931" s="3" t="str">
        <f t="shared" si="221"/>
        <v>Sarawak</v>
      </c>
      <c r="B2931" s="3" t="s">
        <v>331</v>
      </c>
      <c r="C2931" s="41" t="str">
        <f ca="1">TRIM(Table1[[#This Row],[Location]])</f>
        <v>City One Mall</v>
      </c>
      <c r="D2931" s="3" t="s">
        <v>532</v>
      </c>
      <c r="E2931" s="3" t="s">
        <v>5</v>
      </c>
      <c r="F2931" s="8">
        <v>2</v>
      </c>
      <c r="G2931" s="98">
        <v>21</v>
      </c>
      <c r="H2931" s="8">
        <v>42</v>
      </c>
      <c r="I2931" s="9">
        <v>31.5</v>
      </c>
      <c r="J2931" s="106">
        <f t="shared" si="219"/>
        <v>339.06316499999997</v>
      </c>
      <c r="K2931" s="50">
        <v>46</v>
      </c>
      <c r="L2931" s="50">
        <v>133</v>
      </c>
      <c r="M2931" s="50">
        <v>89.5</v>
      </c>
      <c r="N2931" s="51">
        <f t="shared" si="220"/>
        <v>8.3148301266269655</v>
      </c>
    </row>
    <row r="2932" spans="1:14" x14ac:dyDescent="0.2">
      <c r="A2932" s="3" t="str">
        <f t="shared" si="221"/>
        <v>Sarawak</v>
      </c>
      <c r="B2932" s="3" t="s">
        <v>331</v>
      </c>
      <c r="C2932" s="41" t="str">
        <f ca="1">TRIM(Table1[[#This Row],[Location]])</f>
        <v>City One Mall</v>
      </c>
      <c r="D2932" s="3" t="s">
        <v>532</v>
      </c>
      <c r="E2932" s="3" t="s">
        <v>5</v>
      </c>
      <c r="F2932" s="8" t="s">
        <v>44</v>
      </c>
      <c r="G2932" s="98">
        <v>28</v>
      </c>
      <c r="H2932" s="8">
        <v>93</v>
      </c>
      <c r="I2932" s="9">
        <v>60.5</v>
      </c>
      <c r="J2932" s="106">
        <f t="shared" si="219"/>
        <v>651.21655499999997</v>
      </c>
      <c r="K2932" s="50">
        <v>29</v>
      </c>
      <c r="L2932" s="50">
        <v>124</v>
      </c>
      <c r="M2932" s="50">
        <v>76.5</v>
      </c>
      <c r="N2932" s="51">
        <f t="shared" si="220"/>
        <v>7.1070894378431611</v>
      </c>
    </row>
    <row r="2933" spans="1:14" x14ac:dyDescent="0.2">
      <c r="A2933" s="3" t="str">
        <f t="shared" si="221"/>
        <v>Sarawak</v>
      </c>
      <c r="B2933" s="3" t="s">
        <v>331</v>
      </c>
      <c r="C2933" s="41" t="str">
        <f ca="1">TRIM(Table1[[#This Row],[Location]])</f>
        <v>City One Mall</v>
      </c>
      <c r="D2933" s="3" t="s">
        <v>532</v>
      </c>
      <c r="E2933" s="3" t="s">
        <v>5</v>
      </c>
      <c r="F2933" s="8" t="s">
        <v>118</v>
      </c>
      <c r="G2933" s="98">
        <v>27</v>
      </c>
      <c r="H2933" s="8">
        <v>70</v>
      </c>
      <c r="I2933" s="9">
        <v>48.5</v>
      </c>
      <c r="J2933" s="106">
        <f t="shared" si="219"/>
        <v>522.04963499999997</v>
      </c>
      <c r="K2933" s="50">
        <v>51.1</v>
      </c>
      <c r="L2933" s="50">
        <v>81.2</v>
      </c>
      <c r="M2933" s="50">
        <v>66.150000000000006</v>
      </c>
      <c r="N2933" s="51">
        <f t="shared" si="220"/>
        <v>6.1455420433114396</v>
      </c>
    </row>
    <row r="2934" spans="1:14" x14ac:dyDescent="0.2">
      <c r="A2934" s="3" t="str">
        <f t="shared" si="221"/>
        <v>Sarawak</v>
      </c>
      <c r="B2934" s="3" t="s">
        <v>331</v>
      </c>
      <c r="C2934" s="41" t="str">
        <f ca="1">TRIM(Table1[[#This Row],[Location]])</f>
        <v>City One Mall</v>
      </c>
      <c r="D2934" s="3" t="s">
        <v>532</v>
      </c>
      <c r="E2934" s="3" t="s">
        <v>5</v>
      </c>
      <c r="F2934" s="8">
        <v>1</v>
      </c>
      <c r="G2934" s="98">
        <v>19</v>
      </c>
      <c r="H2934" s="8">
        <v>90</v>
      </c>
      <c r="I2934" s="9">
        <v>54.5</v>
      </c>
      <c r="J2934" s="106">
        <f t="shared" si="219"/>
        <v>586.63309499999991</v>
      </c>
      <c r="K2934" s="50">
        <v>33</v>
      </c>
      <c r="L2934" s="50">
        <v>71</v>
      </c>
      <c r="M2934" s="50">
        <v>52</v>
      </c>
      <c r="N2934" s="51">
        <f t="shared" si="220"/>
        <v>4.8309627551352206</v>
      </c>
    </row>
    <row r="2935" spans="1:14" x14ac:dyDescent="0.2">
      <c r="A2935" s="3" t="str">
        <f t="shared" si="221"/>
        <v>Sarawak</v>
      </c>
      <c r="B2935" s="3" t="s">
        <v>331</v>
      </c>
      <c r="C2935" s="41" t="str">
        <f ca="1">TRIM(Table1[[#This Row],[Location]])</f>
        <v>City One Mall</v>
      </c>
      <c r="D2935" s="3" t="s">
        <v>532</v>
      </c>
      <c r="E2935" s="3" t="s">
        <v>5</v>
      </c>
      <c r="F2935" s="8">
        <v>2</v>
      </c>
      <c r="G2935" s="98">
        <v>15</v>
      </c>
      <c r="H2935" s="8">
        <v>103</v>
      </c>
      <c r="I2935" s="9">
        <v>59</v>
      </c>
      <c r="J2935" s="106">
        <f t="shared" si="219"/>
        <v>635.0706899999999</v>
      </c>
      <c r="K2935" s="50">
        <v>23</v>
      </c>
      <c r="L2935" s="50">
        <v>67</v>
      </c>
      <c r="M2935" s="50">
        <v>45</v>
      </c>
      <c r="N2935" s="51">
        <f t="shared" si="220"/>
        <v>4.1806408457900952</v>
      </c>
    </row>
    <row r="2936" spans="1:14" x14ac:dyDescent="0.2">
      <c r="A2936" s="3" t="str">
        <f t="shared" si="221"/>
        <v>Sarawak</v>
      </c>
      <c r="B2936" s="3" t="s">
        <v>331</v>
      </c>
      <c r="C2936" s="41" t="str">
        <f ca="1">TRIM(Table1[[#This Row],[Location]])</f>
        <v>Vivacity Megamall</v>
      </c>
      <c r="D2936" s="3" t="s">
        <v>532</v>
      </c>
      <c r="E2936" s="3" t="s">
        <v>5</v>
      </c>
      <c r="F2936" s="8">
        <v>3</v>
      </c>
      <c r="G2936" s="98">
        <v>23</v>
      </c>
      <c r="H2936" s="8">
        <v>251</v>
      </c>
      <c r="I2936" s="9">
        <v>137</v>
      </c>
      <c r="J2936" s="106">
        <f t="shared" si="219"/>
        <v>1474.6556699999999</v>
      </c>
      <c r="K2936" s="50">
        <v>48</v>
      </c>
      <c r="L2936" s="50">
        <v>208</v>
      </c>
      <c r="M2936" s="50">
        <v>128</v>
      </c>
      <c r="N2936" s="51">
        <f t="shared" si="220"/>
        <v>11.891600628025159</v>
      </c>
    </row>
    <row r="2937" spans="1:14" x14ac:dyDescent="0.2">
      <c r="A2937" s="3" t="str">
        <f t="shared" si="221"/>
        <v>Sarawak</v>
      </c>
      <c r="B2937" s="3" t="s">
        <v>331</v>
      </c>
      <c r="C2937" s="41" t="str">
        <f ca="1">TRIM(Table1[[#This Row],[Location]])</f>
        <v>Vivacity Megamall</v>
      </c>
      <c r="D2937" s="3" t="s">
        <v>532</v>
      </c>
      <c r="E2937" s="3" t="s">
        <v>5</v>
      </c>
      <c r="F2937" s="8" t="s">
        <v>44</v>
      </c>
      <c r="G2937" s="98">
        <v>34</v>
      </c>
      <c r="H2937" s="8">
        <v>283</v>
      </c>
      <c r="I2937" s="9">
        <v>158.5</v>
      </c>
      <c r="J2937" s="106">
        <f t="shared" si="219"/>
        <v>1706.0797349999998</v>
      </c>
      <c r="K2937" s="50">
        <v>22</v>
      </c>
      <c r="L2937" s="50">
        <v>237</v>
      </c>
      <c r="M2937" s="50">
        <v>129.5</v>
      </c>
      <c r="N2937" s="51">
        <f t="shared" si="220"/>
        <v>12.030955322884829</v>
      </c>
    </row>
    <row r="2938" spans="1:14" x14ac:dyDescent="0.2">
      <c r="A2938" s="3" t="str">
        <f t="shared" si="221"/>
        <v>Sarawak</v>
      </c>
      <c r="B2938" s="3" t="s">
        <v>331</v>
      </c>
      <c r="C2938" s="41" t="str">
        <f ca="1">TRIM(Table1[[#This Row],[Location]])</f>
        <v>Vivacity Megamall</v>
      </c>
      <c r="D2938" s="3" t="s">
        <v>532</v>
      </c>
      <c r="E2938" s="3" t="s">
        <v>5</v>
      </c>
      <c r="F2938" s="8" t="s">
        <v>118</v>
      </c>
      <c r="G2938" s="98">
        <v>28</v>
      </c>
      <c r="H2938" s="8">
        <v>243</v>
      </c>
      <c r="I2938" s="9">
        <v>135.5</v>
      </c>
      <c r="J2938" s="106">
        <f t="shared" si="219"/>
        <v>1458.5098049999999</v>
      </c>
      <c r="K2938" s="50">
        <v>24</v>
      </c>
      <c r="L2938" s="50">
        <v>167</v>
      </c>
      <c r="M2938" s="50">
        <v>95.5</v>
      </c>
      <c r="N2938" s="51">
        <f t="shared" si="220"/>
        <v>8.8722489060656464</v>
      </c>
    </row>
    <row r="2939" spans="1:14" x14ac:dyDescent="0.2">
      <c r="A2939" s="3" t="str">
        <f t="shared" si="221"/>
        <v>Sarawak</v>
      </c>
      <c r="B2939" s="3" t="s">
        <v>331</v>
      </c>
      <c r="C2939" s="41" t="str">
        <f ca="1">TRIM(Table1[[#This Row],[Location]])</f>
        <v>Vivacity Megamall</v>
      </c>
      <c r="D2939" s="3" t="s">
        <v>532</v>
      </c>
      <c r="E2939" s="3" t="s">
        <v>5</v>
      </c>
      <c r="F2939" s="8">
        <v>1</v>
      </c>
      <c r="G2939" s="98">
        <v>28</v>
      </c>
      <c r="H2939" s="8">
        <v>239</v>
      </c>
      <c r="I2939" s="9">
        <v>133.5</v>
      </c>
      <c r="J2939" s="106">
        <f t="shared" si="219"/>
        <v>1436.9819849999999</v>
      </c>
      <c r="K2939" s="50">
        <v>22</v>
      </c>
      <c r="L2939" s="50">
        <v>162</v>
      </c>
      <c r="M2939" s="50">
        <v>92</v>
      </c>
      <c r="N2939" s="51">
        <f t="shared" si="220"/>
        <v>8.5470879513930829</v>
      </c>
    </row>
    <row r="2940" spans="1:14" x14ac:dyDescent="0.2">
      <c r="A2940" s="3" t="str">
        <f t="shared" si="221"/>
        <v>Sarawak</v>
      </c>
      <c r="B2940" s="3" t="s">
        <v>331</v>
      </c>
      <c r="C2940" s="41" t="str">
        <f ca="1">TRIM(Table1[[#This Row],[Location]])</f>
        <v>Vivacity Megamall</v>
      </c>
      <c r="D2940" s="3" t="s">
        <v>532</v>
      </c>
      <c r="E2940" s="3" t="s">
        <v>5</v>
      </c>
      <c r="F2940" s="8">
        <v>2</v>
      </c>
      <c r="G2940" s="98">
        <v>28</v>
      </c>
      <c r="H2940" s="8">
        <v>449</v>
      </c>
      <c r="I2940" s="9">
        <v>238.5</v>
      </c>
      <c r="J2940" s="106">
        <f t="shared" si="219"/>
        <v>2567.1925349999997</v>
      </c>
      <c r="K2940" s="50">
        <v>32</v>
      </c>
      <c r="L2940" s="50">
        <v>140</v>
      </c>
      <c r="M2940" s="50">
        <v>86</v>
      </c>
      <c r="N2940" s="51">
        <f t="shared" si="220"/>
        <v>7.9896691719544037</v>
      </c>
    </row>
    <row r="2941" spans="1:14" x14ac:dyDescent="0.2">
      <c r="A2941" s="3" t="str">
        <f t="shared" si="221"/>
        <v>Sarawak</v>
      </c>
      <c r="B2941" s="3" t="s">
        <v>331</v>
      </c>
      <c r="C2941" s="41" t="str">
        <f ca="1">TRIM(Table1[[#This Row],[Location]])</f>
        <v>Kuching Sentral</v>
      </c>
      <c r="D2941" s="3" t="s">
        <v>532</v>
      </c>
      <c r="E2941" s="3" t="s">
        <v>5</v>
      </c>
      <c r="F2941" s="8">
        <v>3</v>
      </c>
      <c r="G2941" s="98">
        <v>16</v>
      </c>
      <c r="H2941" s="8">
        <v>162</v>
      </c>
      <c r="I2941" s="9">
        <v>89</v>
      </c>
      <c r="J2941" s="106">
        <f t="shared" si="219"/>
        <v>957.98798999999997</v>
      </c>
      <c r="K2941" s="50">
        <v>26</v>
      </c>
      <c r="L2941" s="50">
        <v>174</v>
      </c>
      <c r="M2941" s="50">
        <v>100</v>
      </c>
      <c r="N2941" s="51">
        <f t="shared" si="220"/>
        <v>9.2903129906446544</v>
      </c>
    </row>
    <row r="2942" spans="1:14" x14ac:dyDescent="0.2">
      <c r="A2942" s="3" t="str">
        <f t="shared" si="221"/>
        <v>Sarawak</v>
      </c>
      <c r="B2942" s="3" t="s">
        <v>331</v>
      </c>
      <c r="C2942" s="41" t="str">
        <f ca="1">TRIM(Table1[[#This Row],[Location]])</f>
        <v>Kuching Sentral</v>
      </c>
      <c r="D2942" s="3" t="s">
        <v>532</v>
      </c>
      <c r="E2942" s="3" t="s">
        <v>5</v>
      </c>
      <c r="F2942" s="8" t="s">
        <v>118</v>
      </c>
      <c r="G2942" s="98">
        <v>13</v>
      </c>
      <c r="H2942" s="8">
        <v>141</v>
      </c>
      <c r="I2942" s="9">
        <v>77</v>
      </c>
      <c r="J2942" s="106">
        <f t="shared" si="219"/>
        <v>828.82106999999996</v>
      </c>
      <c r="K2942" s="50">
        <v>29</v>
      </c>
      <c r="L2942" s="50">
        <v>150</v>
      </c>
      <c r="M2942" s="50">
        <v>89.5</v>
      </c>
      <c r="N2942" s="51">
        <f t="shared" si="220"/>
        <v>8.3148301266269655</v>
      </c>
    </row>
    <row r="2943" spans="1:14" x14ac:dyDescent="0.2">
      <c r="A2943" s="3" t="str">
        <f t="shared" si="221"/>
        <v>Sarawak</v>
      </c>
      <c r="B2943" s="3" t="s">
        <v>331</v>
      </c>
      <c r="C2943" s="41" t="str">
        <f ca="1">TRIM(Table1[[#This Row],[Location]])</f>
        <v>Kuching Sentral</v>
      </c>
      <c r="D2943" s="3" t="s">
        <v>532</v>
      </c>
      <c r="E2943" s="3" t="s">
        <v>5</v>
      </c>
      <c r="F2943" s="8">
        <v>1</v>
      </c>
      <c r="G2943" s="98">
        <v>15</v>
      </c>
      <c r="H2943" s="8">
        <v>32</v>
      </c>
      <c r="I2943" s="9">
        <v>23.5</v>
      </c>
      <c r="J2943" s="106">
        <f t="shared" si="219"/>
        <v>252.95188499999998</v>
      </c>
      <c r="K2943" s="50">
        <v>11.5</v>
      </c>
      <c r="L2943" s="50">
        <v>100</v>
      </c>
      <c r="M2943" s="50">
        <v>55.75</v>
      </c>
      <c r="N2943" s="51">
        <f t="shared" si="220"/>
        <v>5.1793494922843957</v>
      </c>
    </row>
    <row r="2944" spans="1:14" x14ac:dyDescent="0.2">
      <c r="A2944" s="3" t="str">
        <f t="shared" si="221"/>
        <v>Sarawak</v>
      </c>
      <c r="B2944" s="3" t="s">
        <v>331</v>
      </c>
      <c r="C2944" s="41" t="str">
        <f ca="1">TRIM(Table1[[#This Row],[Location]])</f>
        <v>Aeon Mall Kuching Central</v>
      </c>
      <c r="D2944" s="3" t="s">
        <v>532</v>
      </c>
      <c r="E2944" s="3" t="s">
        <v>5</v>
      </c>
      <c r="F2944" s="8">
        <v>2</v>
      </c>
      <c r="G2944" s="98">
        <v>35</v>
      </c>
      <c r="H2944" s="8">
        <v>233</v>
      </c>
      <c r="I2944" s="9">
        <v>134</v>
      </c>
      <c r="J2944" s="106">
        <f t="shared" si="219"/>
        <v>1442.36394</v>
      </c>
      <c r="K2944" s="50">
        <v>21</v>
      </c>
      <c r="L2944" s="50">
        <v>194</v>
      </c>
      <c r="M2944" s="50">
        <v>107.5</v>
      </c>
      <c r="N2944" s="51">
        <f t="shared" si="220"/>
        <v>9.9870864649430047</v>
      </c>
    </row>
    <row r="2945" spans="1:14" x14ac:dyDescent="0.2">
      <c r="A2945" s="3" t="str">
        <f t="shared" si="221"/>
        <v>Sarawak</v>
      </c>
      <c r="B2945" s="3" t="s">
        <v>331</v>
      </c>
      <c r="C2945" s="41" t="str">
        <f ca="1">TRIM(Table1[[#This Row],[Location]])</f>
        <v>Aeon Mall Kuching Central</v>
      </c>
      <c r="D2945" s="3" t="s">
        <v>532</v>
      </c>
      <c r="E2945" s="3" t="s">
        <v>5</v>
      </c>
      <c r="F2945" s="8" t="s">
        <v>118</v>
      </c>
      <c r="G2945" s="98">
        <v>32</v>
      </c>
      <c r="H2945" s="8">
        <v>241</v>
      </c>
      <c r="I2945" s="9">
        <v>136.5</v>
      </c>
      <c r="J2945" s="106">
        <f t="shared" si="219"/>
        <v>1469.2737149999998</v>
      </c>
      <c r="K2945" s="50">
        <v>32</v>
      </c>
      <c r="L2945" s="50">
        <v>160</v>
      </c>
      <c r="M2945" s="50">
        <v>96</v>
      </c>
      <c r="N2945" s="51">
        <f t="shared" si="220"/>
        <v>8.9187004710188695</v>
      </c>
    </row>
    <row r="2946" spans="1:14" x14ac:dyDescent="0.2">
      <c r="A2946" s="3" t="str">
        <f t="shared" si="221"/>
        <v>Sarawak</v>
      </c>
      <c r="B2946" s="3" t="s">
        <v>331</v>
      </c>
      <c r="C2946" s="41" t="str">
        <f ca="1">TRIM(Table1[[#This Row],[Location]])</f>
        <v>Aeon Mall Kuching Central</v>
      </c>
      <c r="D2946" s="3" t="s">
        <v>532</v>
      </c>
      <c r="E2946" s="3" t="s">
        <v>5</v>
      </c>
      <c r="F2946" s="8">
        <v>1</v>
      </c>
      <c r="G2946" s="98">
        <v>21</v>
      </c>
      <c r="H2946" s="8">
        <v>286</v>
      </c>
      <c r="I2946" s="9">
        <v>153.5</v>
      </c>
      <c r="J2946" s="106">
        <f t="shared" si="219"/>
        <v>1652.2601849999999</v>
      </c>
      <c r="K2946" s="50">
        <v>11</v>
      </c>
      <c r="L2946" s="50">
        <v>190</v>
      </c>
      <c r="M2946" s="50">
        <v>100.5</v>
      </c>
      <c r="N2946" s="51">
        <f t="shared" si="220"/>
        <v>9.3367645555978793</v>
      </c>
    </row>
    <row r="2947" spans="1:14" x14ac:dyDescent="0.2">
      <c r="A2947" s="3" t="str">
        <f t="shared" si="221"/>
        <v>Sarawak</v>
      </c>
      <c r="B2947" s="3" t="s">
        <v>331</v>
      </c>
      <c r="C2947" s="41" t="str">
        <f ca="1">TRIM(Table1[[#This Row],[Location]])</f>
        <v>Kozi Square</v>
      </c>
      <c r="D2947" s="3" t="s">
        <v>532</v>
      </c>
      <c r="E2947" s="3" t="s">
        <v>5</v>
      </c>
      <c r="F2947" s="8">
        <v>2</v>
      </c>
      <c r="G2947" s="98">
        <v>28</v>
      </c>
      <c r="H2947" s="8">
        <v>145</v>
      </c>
      <c r="I2947" s="9">
        <v>86.5</v>
      </c>
      <c r="J2947" s="106">
        <f t="shared" si="219"/>
        <v>931.07821499999989</v>
      </c>
      <c r="K2947" s="50">
        <v>80</v>
      </c>
      <c r="L2947" s="50">
        <v>113</v>
      </c>
      <c r="M2947" s="50">
        <v>96.5</v>
      </c>
      <c r="N2947" s="51">
        <f t="shared" si="220"/>
        <v>8.9651520359720926</v>
      </c>
    </row>
    <row r="2948" spans="1:14" x14ac:dyDescent="0.2">
      <c r="A2948" s="3" t="str">
        <f t="shared" si="221"/>
        <v>Sarawak</v>
      </c>
      <c r="B2948" s="3" t="s">
        <v>331</v>
      </c>
      <c r="C2948" s="41" t="str">
        <f ca="1">TRIM(Table1[[#This Row],[Location]])</f>
        <v>Kozi Square</v>
      </c>
      <c r="D2948" s="3" t="s">
        <v>532</v>
      </c>
      <c r="E2948" s="3" t="s">
        <v>5</v>
      </c>
      <c r="F2948" s="8" t="s">
        <v>118</v>
      </c>
      <c r="G2948" s="99">
        <v>8</v>
      </c>
      <c r="H2948" s="8">
        <v>56</v>
      </c>
      <c r="I2948" s="9">
        <v>32</v>
      </c>
      <c r="J2948" s="106">
        <f t="shared" si="219"/>
        <v>344.44511999999997</v>
      </c>
      <c r="K2948" s="50">
        <v>21</v>
      </c>
      <c r="L2948" s="50">
        <v>165</v>
      </c>
      <c r="M2948" s="50">
        <v>93</v>
      </c>
      <c r="N2948" s="51">
        <f t="shared" si="220"/>
        <v>8.6399910812995291</v>
      </c>
    </row>
    <row r="2949" spans="1:14" x14ac:dyDescent="0.2">
      <c r="A2949" s="3" t="str">
        <f t="shared" si="221"/>
        <v>Sarawak</v>
      </c>
      <c r="B2949" s="3" t="s">
        <v>331</v>
      </c>
      <c r="C2949" s="41" t="str">
        <f ca="1">TRIM(Table1[[#This Row],[Location]])</f>
        <v>Aeroville Shopping Mall</v>
      </c>
      <c r="D2949" s="3" t="s">
        <v>532</v>
      </c>
      <c r="E2949" s="3" t="s">
        <v>5</v>
      </c>
      <c r="F2949" s="8">
        <v>1</v>
      </c>
      <c r="G2949" s="98">
        <v>23</v>
      </c>
      <c r="H2949" s="8">
        <v>134</v>
      </c>
      <c r="I2949" s="9">
        <v>78.5</v>
      </c>
      <c r="J2949" s="106">
        <f t="shared" ref="J2949:J3012" si="222">I2949*10.76391</f>
        <v>844.96693499999992</v>
      </c>
      <c r="K2949" s="50">
        <v>44</v>
      </c>
      <c r="L2949" s="50">
        <v>88</v>
      </c>
      <c r="M2949" s="50">
        <v>66</v>
      </c>
      <c r="N2949" s="51">
        <f t="shared" ref="N2949:N3012" si="223">M2949/10.7639</f>
        <v>6.1316065738254721</v>
      </c>
    </row>
    <row r="2950" spans="1:14" x14ac:dyDescent="0.2">
      <c r="A2950" s="3" t="str">
        <f t="shared" ref="A2950:A3013" si="224">A2949</f>
        <v>Sarawak</v>
      </c>
      <c r="B2950" s="3" t="s">
        <v>338</v>
      </c>
      <c r="C2950" s="41" t="str">
        <f ca="1">TRIM(Table1[[#This Row],[Location]])</f>
        <v>Summer Shopping Mall</v>
      </c>
      <c r="D2950" s="3" t="s">
        <v>532</v>
      </c>
      <c r="E2950" s="3" t="s">
        <v>5</v>
      </c>
      <c r="F2950" s="8" t="s">
        <v>118</v>
      </c>
      <c r="G2950" s="98">
        <v>18</v>
      </c>
      <c r="H2950" s="8">
        <v>74</v>
      </c>
      <c r="I2950" s="9">
        <v>46</v>
      </c>
      <c r="J2950" s="106">
        <f t="shared" si="222"/>
        <v>495.13985999999994</v>
      </c>
      <c r="K2950" s="50">
        <v>42</v>
      </c>
      <c r="L2950" s="50">
        <v>129</v>
      </c>
      <c r="M2950" s="50">
        <v>85.5</v>
      </c>
      <c r="N2950" s="51">
        <f t="shared" si="223"/>
        <v>7.9432176070011797</v>
      </c>
    </row>
    <row r="2951" spans="1:14" x14ac:dyDescent="0.2">
      <c r="A2951" s="3" t="str">
        <f t="shared" si="224"/>
        <v>Sarawak</v>
      </c>
      <c r="B2951" s="3" t="s">
        <v>338</v>
      </c>
      <c r="C2951" s="41" t="str">
        <f ca="1">TRIM(Table1[[#This Row],[Location]])</f>
        <v>Summer Shopping Mall</v>
      </c>
      <c r="D2951" s="3" t="s">
        <v>532</v>
      </c>
      <c r="E2951" s="3" t="s">
        <v>5</v>
      </c>
      <c r="F2951" s="8" t="s">
        <v>118</v>
      </c>
      <c r="G2951" s="98">
        <v>21</v>
      </c>
      <c r="H2951" s="8">
        <v>77</v>
      </c>
      <c r="I2951" s="9">
        <v>49</v>
      </c>
      <c r="J2951" s="106">
        <f t="shared" si="222"/>
        <v>527.43158999999991</v>
      </c>
      <c r="K2951" s="50">
        <v>25</v>
      </c>
      <c r="L2951" s="50">
        <v>120</v>
      </c>
      <c r="M2951" s="50">
        <v>72.5</v>
      </c>
      <c r="N2951" s="51">
        <f t="shared" si="223"/>
        <v>6.7354769182173753</v>
      </c>
    </row>
    <row r="2952" spans="1:14" x14ac:dyDescent="0.2">
      <c r="A2952" s="3" t="str">
        <f t="shared" si="224"/>
        <v>Sarawak</v>
      </c>
      <c r="B2952" s="3" t="s">
        <v>338</v>
      </c>
      <c r="C2952" s="41" t="str">
        <f ca="1">TRIM(Table1[[#This Row],[Location]])</f>
        <v>Summer Shopping Mall</v>
      </c>
      <c r="D2952" s="3" t="s">
        <v>532</v>
      </c>
      <c r="E2952" s="3" t="s">
        <v>5</v>
      </c>
      <c r="F2952" s="8">
        <v>1</v>
      </c>
      <c r="G2952" s="98">
        <v>27</v>
      </c>
      <c r="H2952" s="8">
        <v>72</v>
      </c>
      <c r="I2952" s="9">
        <v>49.5</v>
      </c>
      <c r="J2952" s="106">
        <f t="shared" si="222"/>
        <v>532.81354499999998</v>
      </c>
      <c r="K2952" s="50">
        <v>27</v>
      </c>
      <c r="L2952" s="50">
        <v>88</v>
      </c>
      <c r="M2952" s="50">
        <v>57.5</v>
      </c>
      <c r="N2952" s="51">
        <f t="shared" si="223"/>
        <v>5.3419299696206766</v>
      </c>
    </row>
    <row r="2953" spans="1:14" x14ac:dyDescent="0.2">
      <c r="A2953" s="3" t="str">
        <f t="shared" si="224"/>
        <v>Sarawak</v>
      </c>
      <c r="B2953" s="3" t="s">
        <v>338</v>
      </c>
      <c r="C2953" s="41" t="str">
        <f ca="1">TRIM(Table1[[#This Row],[Location]])</f>
        <v>Aiman Mall</v>
      </c>
      <c r="D2953" s="3" t="s">
        <v>532</v>
      </c>
      <c r="E2953" s="3" t="s">
        <v>5</v>
      </c>
      <c r="F2953" s="8">
        <v>2</v>
      </c>
      <c r="G2953" s="98">
        <v>31</v>
      </c>
      <c r="H2953" s="8">
        <v>76</v>
      </c>
      <c r="I2953" s="9">
        <v>53.5</v>
      </c>
      <c r="J2953" s="106">
        <f t="shared" si="222"/>
        <v>575.8691849999999</v>
      </c>
      <c r="K2953" s="50">
        <v>34</v>
      </c>
      <c r="L2953" s="50">
        <v>87</v>
      </c>
      <c r="M2953" s="50">
        <v>60.5</v>
      </c>
      <c r="N2953" s="51">
        <f t="shared" si="223"/>
        <v>5.6206393593400161</v>
      </c>
    </row>
    <row r="2954" spans="1:14" x14ac:dyDescent="0.2">
      <c r="A2954" s="3" t="str">
        <f t="shared" si="224"/>
        <v>Sarawak</v>
      </c>
      <c r="B2954" s="3" t="s">
        <v>338</v>
      </c>
      <c r="C2954" s="41" t="str">
        <f ca="1">TRIM(Table1[[#This Row],[Location]])</f>
        <v>Aiman Mall</v>
      </c>
      <c r="D2954" s="3" t="s">
        <v>532</v>
      </c>
      <c r="E2954" s="3" t="s">
        <v>5</v>
      </c>
      <c r="F2954" s="8" t="s">
        <v>118</v>
      </c>
      <c r="I2954" s="9">
        <v>92</v>
      </c>
      <c r="J2954" s="106">
        <f t="shared" si="222"/>
        <v>990.27971999999988</v>
      </c>
      <c r="M2954" s="50">
        <v>11</v>
      </c>
      <c r="N2954" s="51">
        <f t="shared" si="223"/>
        <v>1.021934428970912</v>
      </c>
    </row>
    <row r="2955" spans="1:14" x14ac:dyDescent="0.2">
      <c r="A2955" s="3" t="str">
        <f t="shared" si="224"/>
        <v>Sarawak</v>
      </c>
      <c r="B2955" s="3" t="s">
        <v>338</v>
      </c>
      <c r="C2955" s="41" t="str">
        <f ca="1">TRIM(Table1[[#This Row],[Location]])</f>
        <v>Serian Piazza Mall</v>
      </c>
      <c r="D2955" s="3" t="s">
        <v>532</v>
      </c>
      <c r="E2955" s="3" t="s">
        <v>5</v>
      </c>
      <c r="F2955" s="8">
        <v>1</v>
      </c>
      <c r="G2955" s="98">
        <v>18</v>
      </c>
      <c r="H2955" s="8">
        <v>133</v>
      </c>
      <c r="I2955" s="9">
        <v>75.5</v>
      </c>
      <c r="J2955" s="106">
        <f t="shared" si="222"/>
        <v>812.67520499999989</v>
      </c>
      <c r="K2955" s="50">
        <v>27</v>
      </c>
      <c r="L2955" s="50">
        <v>137</v>
      </c>
      <c r="M2955" s="50">
        <v>82</v>
      </c>
      <c r="N2955" s="51">
        <f t="shared" si="223"/>
        <v>7.6180566523286171</v>
      </c>
    </row>
    <row r="2956" spans="1:14" x14ac:dyDescent="0.2">
      <c r="A2956" s="3" t="str">
        <f t="shared" si="224"/>
        <v>Sarawak</v>
      </c>
      <c r="B2956" s="3" t="s">
        <v>332</v>
      </c>
      <c r="C2956" s="41" t="str">
        <f ca="1">TRIM(Table1[[#This Row],[Location]])</f>
        <v>Kin Orient Plaza</v>
      </c>
      <c r="D2956" s="3" t="s">
        <v>532</v>
      </c>
      <c r="E2956" s="3" t="s">
        <v>5</v>
      </c>
      <c r="F2956" s="8" t="s">
        <v>118</v>
      </c>
      <c r="G2956" s="98">
        <v>37</v>
      </c>
      <c r="H2956" s="8">
        <v>62</v>
      </c>
      <c r="I2956" s="9">
        <v>49.5</v>
      </c>
      <c r="J2956" s="106">
        <f t="shared" si="222"/>
        <v>532.81354499999998</v>
      </c>
      <c r="K2956" s="50">
        <v>31</v>
      </c>
      <c r="L2956" s="50">
        <v>34</v>
      </c>
      <c r="M2956" s="50">
        <v>32.5</v>
      </c>
      <c r="N2956" s="51">
        <f t="shared" si="223"/>
        <v>3.019351721959513</v>
      </c>
    </row>
    <row r="2957" spans="1:14" x14ac:dyDescent="0.2">
      <c r="A2957" s="3" t="str">
        <f t="shared" si="224"/>
        <v>Sarawak</v>
      </c>
      <c r="B2957" s="3" t="s">
        <v>332</v>
      </c>
      <c r="C2957" s="41" t="str">
        <f ca="1">TRIM(Table1[[#This Row],[Location]])</f>
        <v>Kin Orient Plaza</v>
      </c>
      <c r="D2957" s="3" t="s">
        <v>532</v>
      </c>
      <c r="E2957" s="3" t="s">
        <v>5</v>
      </c>
      <c r="F2957" s="8" t="s">
        <v>341</v>
      </c>
      <c r="G2957" s="98">
        <v>39</v>
      </c>
      <c r="H2957" s="8">
        <v>80</v>
      </c>
      <c r="I2957" s="9">
        <v>59.5</v>
      </c>
      <c r="J2957" s="106">
        <f t="shared" si="222"/>
        <v>640.45264499999996</v>
      </c>
      <c r="K2957" s="50">
        <v>16</v>
      </c>
      <c r="L2957" s="50">
        <v>20</v>
      </c>
      <c r="M2957" s="50">
        <v>18</v>
      </c>
      <c r="N2957" s="51">
        <f t="shared" si="223"/>
        <v>1.672256338316038</v>
      </c>
    </row>
    <row r="2958" spans="1:14" x14ac:dyDescent="0.2">
      <c r="A2958" s="3" t="str">
        <f t="shared" si="224"/>
        <v>Sarawak</v>
      </c>
      <c r="B2958" s="3" t="s">
        <v>332</v>
      </c>
      <c r="C2958" s="41" t="str">
        <f ca="1">TRIM(Table1[[#This Row],[Location]])</f>
        <v>Delta Mall</v>
      </c>
      <c r="D2958" s="3" t="s">
        <v>532</v>
      </c>
      <c r="E2958" s="3" t="s">
        <v>5</v>
      </c>
      <c r="F2958" s="8">
        <v>1</v>
      </c>
      <c r="G2958" s="98">
        <v>26</v>
      </c>
      <c r="H2958" s="8">
        <v>32</v>
      </c>
      <c r="I2958" s="9">
        <v>29</v>
      </c>
      <c r="J2958" s="106">
        <f t="shared" si="222"/>
        <v>312.15339</v>
      </c>
      <c r="K2958" s="50">
        <v>86</v>
      </c>
      <c r="L2958" s="50">
        <v>108</v>
      </c>
      <c r="M2958" s="50">
        <v>97</v>
      </c>
      <c r="N2958" s="51">
        <f t="shared" si="223"/>
        <v>9.0116036009253158</v>
      </c>
    </row>
    <row r="2959" spans="1:14" x14ac:dyDescent="0.2">
      <c r="A2959" s="3" t="str">
        <f t="shared" si="224"/>
        <v>Sarawak</v>
      </c>
      <c r="B2959" s="3" t="s">
        <v>332</v>
      </c>
      <c r="C2959" s="41" t="str">
        <f ca="1">TRIM(Table1[[#This Row],[Location]])</f>
        <v>Delta Mall</v>
      </c>
      <c r="D2959" s="3" t="s">
        <v>532</v>
      </c>
      <c r="E2959" s="3" t="s">
        <v>5</v>
      </c>
      <c r="F2959" s="8" t="s">
        <v>341</v>
      </c>
      <c r="G2959" s="98">
        <v>32</v>
      </c>
      <c r="H2959" s="8">
        <v>38</v>
      </c>
      <c r="I2959" s="9">
        <v>35</v>
      </c>
      <c r="J2959" s="106">
        <f t="shared" si="222"/>
        <v>376.73684999999995</v>
      </c>
      <c r="K2959" s="50">
        <v>59</v>
      </c>
      <c r="L2959" s="50">
        <v>68</v>
      </c>
      <c r="M2959" s="50">
        <v>63.5</v>
      </c>
      <c r="N2959" s="51">
        <f t="shared" si="223"/>
        <v>5.8993487490593557</v>
      </c>
    </row>
    <row r="2960" spans="1:14" x14ac:dyDescent="0.2">
      <c r="A2960" s="3" t="str">
        <f t="shared" si="224"/>
        <v>Sarawak</v>
      </c>
      <c r="B2960" s="3" t="s">
        <v>332</v>
      </c>
      <c r="C2960" s="41" t="str">
        <f ca="1">TRIM(Table1[[#This Row],[Location]])</f>
        <v>Delta Mall</v>
      </c>
      <c r="D2960" s="3" t="s">
        <v>532</v>
      </c>
      <c r="E2960" s="3" t="s">
        <v>5</v>
      </c>
      <c r="F2960" s="8">
        <v>1</v>
      </c>
      <c r="I2960" s="9">
        <v>36</v>
      </c>
      <c r="J2960" s="106">
        <f t="shared" si="222"/>
        <v>387.50075999999996</v>
      </c>
      <c r="M2960" s="50">
        <v>54</v>
      </c>
      <c r="N2960" s="51">
        <f t="shared" si="223"/>
        <v>5.0167690149481139</v>
      </c>
    </row>
    <row r="2961" spans="1:14" x14ac:dyDescent="0.2">
      <c r="A2961" s="3" t="str">
        <f t="shared" si="224"/>
        <v>Sarawak</v>
      </c>
      <c r="B2961" s="3" t="s">
        <v>332</v>
      </c>
      <c r="C2961" s="41" t="str">
        <f ca="1">TRIM(Table1[[#This Row],[Location]])</f>
        <v>Star Mega Mall</v>
      </c>
      <c r="D2961" s="3" t="s">
        <v>532</v>
      </c>
      <c r="E2961" s="3" t="s">
        <v>5</v>
      </c>
      <c r="F2961" s="8">
        <v>2</v>
      </c>
      <c r="I2961" s="9">
        <v>20</v>
      </c>
      <c r="J2961" s="106">
        <f t="shared" si="222"/>
        <v>215.27819999999997</v>
      </c>
      <c r="M2961" s="50">
        <v>65</v>
      </c>
      <c r="N2961" s="51">
        <f t="shared" si="223"/>
        <v>6.0387034439190259</v>
      </c>
    </row>
    <row r="2962" spans="1:14" x14ac:dyDescent="0.2">
      <c r="A2962" s="3" t="str">
        <f t="shared" si="224"/>
        <v>Sarawak</v>
      </c>
      <c r="B2962" s="3" t="s">
        <v>332</v>
      </c>
      <c r="C2962" s="41" t="str">
        <f ca="1">TRIM(Table1[[#This Row],[Location]])</f>
        <v>Star Mega Mall</v>
      </c>
      <c r="D2962" s="3" t="s">
        <v>532</v>
      </c>
      <c r="E2962" s="3" t="s">
        <v>5</v>
      </c>
      <c r="F2962" s="8" t="s">
        <v>45</v>
      </c>
      <c r="G2962" s="98">
        <v>34</v>
      </c>
      <c r="H2962" s="8">
        <v>111</v>
      </c>
      <c r="I2962" s="9">
        <v>72.5</v>
      </c>
      <c r="J2962" s="106">
        <f t="shared" si="222"/>
        <v>780.38347499999998</v>
      </c>
      <c r="K2962" s="50">
        <v>65</v>
      </c>
      <c r="L2962" s="50">
        <v>95</v>
      </c>
      <c r="M2962" s="50">
        <v>80</v>
      </c>
      <c r="N2962" s="51">
        <f t="shared" si="223"/>
        <v>7.4322503925157237</v>
      </c>
    </row>
    <row r="2963" spans="1:14" x14ac:dyDescent="0.2">
      <c r="A2963" s="3" t="str">
        <f t="shared" si="224"/>
        <v>Sarawak</v>
      </c>
      <c r="B2963" s="3" t="s">
        <v>332</v>
      </c>
      <c r="C2963" s="41" t="str">
        <f ca="1">TRIM(Table1[[#This Row],[Location]])</f>
        <v>Swan Square (dulu Giant Sungai Merah)</v>
      </c>
      <c r="D2963" s="3" t="s">
        <v>532</v>
      </c>
      <c r="E2963" s="3" t="s">
        <v>5</v>
      </c>
      <c r="F2963" s="8" t="s">
        <v>118</v>
      </c>
      <c r="I2963" s="9">
        <v>52</v>
      </c>
      <c r="J2963" s="106">
        <f t="shared" si="222"/>
        <v>559.72331999999994</v>
      </c>
      <c r="M2963" s="50">
        <v>72</v>
      </c>
      <c r="N2963" s="51">
        <f t="shared" si="223"/>
        <v>6.6890253532641522</v>
      </c>
    </row>
    <row r="2964" spans="1:14" x14ac:dyDescent="0.2">
      <c r="A2964" s="3" t="str">
        <f t="shared" si="224"/>
        <v>Sarawak</v>
      </c>
      <c r="B2964" s="3" t="s">
        <v>332</v>
      </c>
      <c r="C2964" s="41" t="str">
        <f ca="1">TRIM(Table1[[#This Row],[Location]])</f>
        <v>Swan Square (dulu Giant Sungai Merah)</v>
      </c>
      <c r="D2964" s="3" t="s">
        <v>532</v>
      </c>
      <c r="E2964" s="3" t="s">
        <v>5</v>
      </c>
      <c r="F2964" s="8" t="s">
        <v>118</v>
      </c>
      <c r="G2964" s="98">
        <v>37</v>
      </c>
      <c r="H2964" s="8">
        <v>66</v>
      </c>
      <c r="I2964" s="9">
        <v>51.5</v>
      </c>
      <c r="J2964" s="106">
        <f t="shared" si="222"/>
        <v>554.341365</v>
      </c>
      <c r="K2964" s="50">
        <v>88</v>
      </c>
      <c r="L2964" s="50">
        <v>105</v>
      </c>
      <c r="M2964" s="50">
        <v>96.5</v>
      </c>
      <c r="N2964" s="51">
        <f t="shared" si="223"/>
        <v>8.9651520359720926</v>
      </c>
    </row>
    <row r="2965" spans="1:14" x14ac:dyDescent="0.2">
      <c r="A2965" s="3" t="str">
        <f t="shared" si="224"/>
        <v>Sarawak</v>
      </c>
      <c r="B2965" s="3" t="s">
        <v>336</v>
      </c>
      <c r="C2965" s="41" t="str">
        <f ca="1">TRIM(Table1[[#This Row],[Location]])</f>
        <v>Boulevard Shopping Complex</v>
      </c>
      <c r="D2965" s="3" t="s">
        <v>532</v>
      </c>
      <c r="E2965" s="3" t="s">
        <v>5</v>
      </c>
      <c r="F2965" s="8">
        <v>1</v>
      </c>
      <c r="G2965" s="98">
        <v>29</v>
      </c>
      <c r="H2965" s="8">
        <v>53</v>
      </c>
      <c r="I2965" s="9">
        <v>41</v>
      </c>
      <c r="J2965" s="106">
        <f t="shared" si="222"/>
        <v>441.32030999999995</v>
      </c>
      <c r="K2965" s="50">
        <v>97</v>
      </c>
      <c r="L2965" s="50">
        <v>193</v>
      </c>
      <c r="M2965" s="50">
        <v>145</v>
      </c>
      <c r="N2965" s="51">
        <f t="shared" si="223"/>
        <v>13.470953836434751</v>
      </c>
    </row>
    <row r="2966" spans="1:14" x14ac:dyDescent="0.2">
      <c r="A2966" s="3" t="str">
        <f t="shared" si="224"/>
        <v>Sarawak</v>
      </c>
      <c r="B2966" s="3" t="s">
        <v>336</v>
      </c>
      <c r="C2966" s="41" t="str">
        <f ca="1">TRIM(Table1[[#This Row],[Location]])</f>
        <v>Boulevard Shopping Complex</v>
      </c>
      <c r="D2966" s="3" t="s">
        <v>532</v>
      </c>
      <c r="E2966" s="3" t="s">
        <v>5</v>
      </c>
      <c r="F2966" s="8" t="s">
        <v>118</v>
      </c>
      <c r="G2966" s="98">
        <v>63</v>
      </c>
      <c r="H2966" s="8">
        <v>92</v>
      </c>
      <c r="I2966" s="9">
        <v>77.5</v>
      </c>
      <c r="J2966" s="106">
        <f t="shared" si="222"/>
        <v>834.20302499999991</v>
      </c>
      <c r="K2966" s="50">
        <v>65</v>
      </c>
      <c r="L2966" s="50">
        <v>108</v>
      </c>
      <c r="M2966" s="50">
        <v>86.5</v>
      </c>
      <c r="N2966" s="51">
        <f t="shared" si="223"/>
        <v>8.0361207369076268</v>
      </c>
    </row>
    <row r="2967" spans="1:14" x14ac:dyDescent="0.2">
      <c r="A2967" s="3" t="str">
        <f t="shared" si="224"/>
        <v>Sarawak</v>
      </c>
      <c r="B2967" s="3" t="s">
        <v>336</v>
      </c>
      <c r="C2967" s="41" t="str">
        <f ca="1">TRIM(Table1[[#This Row],[Location]])</f>
        <v>Boulevard Shopping Complex</v>
      </c>
      <c r="D2967" s="3" t="s">
        <v>532</v>
      </c>
      <c r="E2967" s="3" t="s">
        <v>5</v>
      </c>
      <c r="F2967" s="8" t="s">
        <v>118</v>
      </c>
      <c r="G2967" s="98">
        <v>95</v>
      </c>
      <c r="H2967" s="8">
        <v>247</v>
      </c>
      <c r="I2967" s="9">
        <v>171</v>
      </c>
      <c r="J2967" s="106">
        <f t="shared" si="222"/>
        <v>1840.6286099999998</v>
      </c>
      <c r="K2967" s="50">
        <v>75</v>
      </c>
      <c r="L2967" s="50">
        <v>97</v>
      </c>
      <c r="M2967" s="50">
        <v>86</v>
      </c>
      <c r="N2967" s="51">
        <f t="shared" si="223"/>
        <v>7.9896691719544037</v>
      </c>
    </row>
    <row r="2968" spans="1:14" x14ac:dyDescent="0.2">
      <c r="A2968" s="3" t="str">
        <f t="shared" si="224"/>
        <v>Sarawak</v>
      </c>
      <c r="B2968" s="3" t="s">
        <v>336</v>
      </c>
      <c r="C2968" s="41" t="str">
        <f ca="1">TRIM(Table1[[#This Row],[Location]])</f>
        <v>Boulevard Shopping Complex</v>
      </c>
      <c r="D2968" s="3" t="s">
        <v>532</v>
      </c>
      <c r="E2968" s="3" t="s">
        <v>5</v>
      </c>
      <c r="F2968" s="8" t="s">
        <v>118</v>
      </c>
      <c r="G2968" s="98">
        <v>342</v>
      </c>
      <c r="H2968" s="8">
        <v>374</v>
      </c>
      <c r="I2968" s="9">
        <v>358</v>
      </c>
      <c r="J2968" s="106">
        <f t="shared" si="222"/>
        <v>3853.4797799999997</v>
      </c>
      <c r="K2968" s="50">
        <v>65</v>
      </c>
      <c r="L2968" s="50">
        <v>97</v>
      </c>
      <c r="M2968" s="50">
        <v>81</v>
      </c>
      <c r="N2968" s="51">
        <f t="shared" si="223"/>
        <v>7.5251535224221708</v>
      </c>
    </row>
    <row r="2969" spans="1:14" x14ac:dyDescent="0.2">
      <c r="A2969" s="3" t="str">
        <f t="shared" si="224"/>
        <v>Sarawak</v>
      </c>
      <c r="B2969" s="3" t="s">
        <v>336</v>
      </c>
      <c r="C2969" s="41" t="str">
        <f ca="1">TRIM(Table1[[#This Row],[Location]])</f>
        <v>Boulevard Shopping Complex</v>
      </c>
      <c r="D2969" s="3" t="s">
        <v>532</v>
      </c>
      <c r="E2969" s="3" t="s">
        <v>5</v>
      </c>
      <c r="F2969" s="8" t="s">
        <v>118</v>
      </c>
      <c r="G2969" s="98">
        <v>25</v>
      </c>
      <c r="H2969" s="8">
        <v>55</v>
      </c>
      <c r="I2969" s="9">
        <v>40</v>
      </c>
      <c r="J2969" s="106">
        <f t="shared" si="222"/>
        <v>430.55639999999994</v>
      </c>
      <c r="K2969" s="50">
        <v>75</v>
      </c>
      <c r="L2969" s="50">
        <v>129</v>
      </c>
      <c r="M2969" s="50">
        <v>102</v>
      </c>
      <c r="N2969" s="51">
        <f t="shared" si="223"/>
        <v>9.4761192504575487</v>
      </c>
    </row>
    <row r="2970" spans="1:14" x14ac:dyDescent="0.2">
      <c r="A2970" s="3" t="str">
        <f t="shared" si="224"/>
        <v>Sarawak</v>
      </c>
      <c r="B2970" s="3" t="s">
        <v>336</v>
      </c>
      <c r="C2970" s="41" t="str">
        <f ca="1">TRIM(Table1[[#This Row],[Location]])</f>
        <v>Boulevard Shopping Complex</v>
      </c>
      <c r="D2970" s="3" t="s">
        <v>532</v>
      </c>
      <c r="E2970" s="3" t="s">
        <v>5</v>
      </c>
      <c r="F2970" s="8">
        <v>1</v>
      </c>
      <c r="G2970" s="98">
        <v>138</v>
      </c>
      <c r="H2970" s="8">
        <v>224</v>
      </c>
      <c r="I2970" s="9">
        <v>181</v>
      </c>
      <c r="J2970" s="106">
        <f t="shared" si="222"/>
        <v>1948.2677099999999</v>
      </c>
      <c r="K2970" s="50">
        <v>32</v>
      </c>
      <c r="L2970" s="50">
        <v>86</v>
      </c>
      <c r="M2970" s="50">
        <v>59</v>
      </c>
      <c r="N2970" s="51">
        <f t="shared" si="223"/>
        <v>5.4812846644803468</v>
      </c>
    </row>
    <row r="2971" spans="1:14" x14ac:dyDescent="0.2">
      <c r="A2971" s="3" t="str">
        <f t="shared" si="224"/>
        <v>Sarawak</v>
      </c>
      <c r="B2971" s="3" t="s">
        <v>336</v>
      </c>
      <c r="C2971" s="41" t="str">
        <f ca="1">TRIM(Table1[[#This Row],[Location]])</f>
        <v>Boulevard Shopping Complex</v>
      </c>
      <c r="D2971" s="3" t="s">
        <v>532</v>
      </c>
      <c r="E2971" s="3" t="s">
        <v>5</v>
      </c>
      <c r="F2971" s="8">
        <v>1</v>
      </c>
      <c r="G2971" s="98">
        <v>401</v>
      </c>
      <c r="H2971" s="8">
        <v>417</v>
      </c>
      <c r="I2971" s="9">
        <v>409</v>
      </c>
      <c r="J2971" s="106">
        <f t="shared" si="222"/>
        <v>4402.4391900000001</v>
      </c>
      <c r="K2971" s="50">
        <v>32</v>
      </c>
      <c r="L2971" s="50">
        <v>65</v>
      </c>
      <c r="M2971" s="50">
        <v>48.5</v>
      </c>
      <c r="N2971" s="51">
        <f t="shared" si="223"/>
        <v>4.5058018004626579</v>
      </c>
    </row>
    <row r="2972" spans="1:14" x14ac:dyDescent="0.2">
      <c r="A2972" s="3" t="str">
        <f t="shared" si="224"/>
        <v>Sarawak</v>
      </c>
      <c r="B2972" s="3" t="s">
        <v>336</v>
      </c>
      <c r="C2972" s="41" t="str">
        <f ca="1">TRIM(Table1[[#This Row],[Location]])</f>
        <v>Boulevard Shopping Complex</v>
      </c>
      <c r="D2972" s="3" t="s">
        <v>532</v>
      </c>
      <c r="E2972" s="3" t="s">
        <v>5</v>
      </c>
      <c r="F2972" s="8">
        <v>1</v>
      </c>
      <c r="G2972" s="98">
        <v>27</v>
      </c>
      <c r="H2972" s="8">
        <v>55</v>
      </c>
      <c r="I2972" s="9">
        <v>41</v>
      </c>
      <c r="J2972" s="106">
        <f t="shared" si="222"/>
        <v>441.32030999999995</v>
      </c>
      <c r="K2972" s="50">
        <v>32</v>
      </c>
      <c r="L2972" s="50">
        <v>129</v>
      </c>
      <c r="M2972" s="50">
        <v>80.5</v>
      </c>
      <c r="N2972" s="51">
        <f t="shared" si="223"/>
        <v>7.4787019574689477</v>
      </c>
    </row>
    <row r="2973" spans="1:14" x14ac:dyDescent="0.2">
      <c r="A2973" s="3" t="str">
        <f t="shared" si="224"/>
        <v>Sarawak</v>
      </c>
      <c r="B2973" s="3" t="s">
        <v>336</v>
      </c>
      <c r="C2973" s="41" t="str">
        <f ca="1">TRIM(Table1[[#This Row],[Location]])</f>
        <v>Boulevard Shopping Complex</v>
      </c>
      <c r="D2973" s="3" t="s">
        <v>532</v>
      </c>
      <c r="E2973" s="3" t="s">
        <v>5</v>
      </c>
      <c r="F2973" s="8">
        <v>2</v>
      </c>
      <c r="G2973" s="98">
        <v>57</v>
      </c>
      <c r="H2973" s="8">
        <v>88</v>
      </c>
      <c r="I2973" s="9">
        <v>72.5</v>
      </c>
      <c r="J2973" s="106">
        <f t="shared" si="222"/>
        <v>780.38347499999998</v>
      </c>
      <c r="K2973" s="50">
        <v>43</v>
      </c>
      <c r="L2973" s="50">
        <v>54</v>
      </c>
      <c r="M2973" s="50">
        <v>48.5</v>
      </c>
      <c r="N2973" s="51">
        <f t="shared" si="223"/>
        <v>4.5058018004626579</v>
      </c>
    </row>
    <row r="2974" spans="1:14" x14ac:dyDescent="0.2">
      <c r="A2974" s="3" t="str">
        <f t="shared" si="224"/>
        <v>Sarawak</v>
      </c>
      <c r="B2974" s="3" t="s">
        <v>336</v>
      </c>
      <c r="C2974" s="41" t="str">
        <f ca="1">TRIM(Table1[[#This Row],[Location]])</f>
        <v>Boulevard Shopping Complex</v>
      </c>
      <c r="D2974" s="3" t="s">
        <v>532</v>
      </c>
      <c r="E2974" s="3" t="s">
        <v>5</v>
      </c>
      <c r="F2974" s="8">
        <v>2</v>
      </c>
      <c r="G2974" s="98">
        <v>109</v>
      </c>
      <c r="H2974" s="8">
        <v>171</v>
      </c>
      <c r="I2974" s="9">
        <v>140</v>
      </c>
      <c r="J2974" s="106">
        <f t="shared" si="222"/>
        <v>1506.9473999999998</v>
      </c>
      <c r="K2974" s="50">
        <v>32</v>
      </c>
      <c r="L2974" s="50">
        <v>43</v>
      </c>
      <c r="M2974" s="50">
        <v>37.5</v>
      </c>
      <c r="N2974" s="51">
        <f t="shared" si="223"/>
        <v>3.4838673714917459</v>
      </c>
    </row>
    <row r="2975" spans="1:14" x14ac:dyDescent="0.2">
      <c r="A2975" s="3" t="str">
        <f t="shared" si="224"/>
        <v>Sarawak</v>
      </c>
      <c r="B2975" s="3" t="s">
        <v>336</v>
      </c>
      <c r="C2975" s="41" t="str">
        <f ca="1">TRIM(Table1[[#This Row],[Location]])</f>
        <v>Permy Mall</v>
      </c>
      <c r="D2975" s="3" t="s">
        <v>532</v>
      </c>
      <c r="E2975" s="3" t="s">
        <v>5</v>
      </c>
      <c r="F2975" s="8">
        <v>2</v>
      </c>
      <c r="G2975" s="98">
        <v>24</v>
      </c>
      <c r="H2975" s="8">
        <v>109</v>
      </c>
      <c r="I2975" s="9">
        <v>66.5</v>
      </c>
      <c r="J2975" s="106">
        <f t="shared" si="222"/>
        <v>715.80001499999992</v>
      </c>
      <c r="K2975" s="50">
        <v>59</v>
      </c>
      <c r="L2975" s="50">
        <v>129</v>
      </c>
      <c r="M2975" s="50">
        <v>94</v>
      </c>
      <c r="N2975" s="51">
        <f t="shared" si="223"/>
        <v>8.7328942112059753</v>
      </c>
    </row>
    <row r="2976" spans="1:14" x14ac:dyDescent="0.2">
      <c r="A2976" s="3" t="str">
        <f t="shared" si="224"/>
        <v>Sarawak</v>
      </c>
      <c r="B2976" s="3" t="s">
        <v>336</v>
      </c>
      <c r="C2976" s="41" t="str">
        <f ca="1">TRIM(Table1[[#This Row],[Location]])</f>
        <v>Permy Mall</v>
      </c>
      <c r="D2976" s="3" t="s">
        <v>532</v>
      </c>
      <c r="E2976" s="3" t="s">
        <v>5</v>
      </c>
      <c r="F2976" s="8" t="s">
        <v>118</v>
      </c>
      <c r="G2976" s="98">
        <v>112</v>
      </c>
      <c r="H2976" s="8">
        <v>185</v>
      </c>
      <c r="I2976" s="9">
        <v>148.5</v>
      </c>
      <c r="J2976" s="106">
        <f t="shared" si="222"/>
        <v>1598.4406349999999</v>
      </c>
      <c r="K2976" s="50">
        <v>27</v>
      </c>
      <c r="L2976" s="50">
        <v>86</v>
      </c>
      <c r="M2976" s="50">
        <v>56.5</v>
      </c>
      <c r="N2976" s="51">
        <f t="shared" si="223"/>
        <v>5.2490268397142303</v>
      </c>
    </row>
    <row r="2977" spans="1:14" x14ac:dyDescent="0.2">
      <c r="A2977" s="3" t="str">
        <f t="shared" si="224"/>
        <v>Sarawak</v>
      </c>
      <c r="B2977" s="3" t="s">
        <v>336</v>
      </c>
      <c r="C2977" s="41" t="str">
        <f ca="1">TRIM(Table1[[#This Row],[Location]])</f>
        <v>Permy Mall</v>
      </c>
      <c r="D2977" s="3" t="s">
        <v>532</v>
      </c>
      <c r="E2977" s="3" t="s">
        <v>5</v>
      </c>
      <c r="F2977" s="8" t="s">
        <v>118</v>
      </c>
      <c r="G2977" s="98">
        <v>17</v>
      </c>
      <c r="H2977" s="8">
        <v>76</v>
      </c>
      <c r="I2977" s="9">
        <v>46.5</v>
      </c>
      <c r="J2977" s="106">
        <f t="shared" si="222"/>
        <v>500.52181499999995</v>
      </c>
      <c r="K2977" s="50">
        <v>25</v>
      </c>
      <c r="L2977" s="50">
        <v>75</v>
      </c>
      <c r="M2977" s="50">
        <v>50</v>
      </c>
      <c r="N2977" s="51">
        <f t="shared" si="223"/>
        <v>4.6451564953223272</v>
      </c>
    </row>
    <row r="2978" spans="1:14" x14ac:dyDescent="0.2">
      <c r="A2978" s="3" t="str">
        <f t="shared" si="224"/>
        <v>Sarawak</v>
      </c>
      <c r="B2978" s="3" t="s">
        <v>336</v>
      </c>
      <c r="C2978" s="41" t="str">
        <f ca="1">TRIM(Table1[[#This Row],[Location]])</f>
        <v>Permy Mall</v>
      </c>
      <c r="D2978" s="3" t="s">
        <v>532</v>
      </c>
      <c r="E2978" s="3" t="s">
        <v>5</v>
      </c>
      <c r="F2978" s="8">
        <v>1</v>
      </c>
      <c r="G2978" s="98">
        <v>170</v>
      </c>
      <c r="H2978" s="8">
        <v>344</v>
      </c>
      <c r="I2978" s="9">
        <v>257</v>
      </c>
      <c r="J2978" s="106">
        <f t="shared" si="222"/>
        <v>2766.3248699999999</v>
      </c>
      <c r="K2978" s="50">
        <v>27</v>
      </c>
      <c r="L2978" s="50">
        <v>36</v>
      </c>
      <c r="M2978" s="50">
        <v>31.5</v>
      </c>
      <c r="N2978" s="51">
        <f t="shared" si="223"/>
        <v>2.9264485920530663</v>
      </c>
    </row>
    <row r="2979" spans="1:14" x14ac:dyDescent="0.2">
      <c r="A2979" s="3" t="str">
        <f t="shared" si="224"/>
        <v>Sarawak</v>
      </c>
      <c r="B2979" s="3" t="s">
        <v>336</v>
      </c>
      <c r="C2979" s="41" t="str">
        <f ca="1">TRIM(Table1[[#This Row],[Location]])</f>
        <v>Permy Mall</v>
      </c>
      <c r="D2979" s="3" t="s">
        <v>532</v>
      </c>
      <c r="E2979" s="3" t="s">
        <v>5</v>
      </c>
      <c r="F2979" s="8">
        <v>1</v>
      </c>
      <c r="G2979" s="98">
        <v>513</v>
      </c>
      <c r="H2979" s="8">
        <v>834</v>
      </c>
      <c r="I2979" s="9">
        <v>673.5</v>
      </c>
      <c r="J2979" s="106">
        <f t="shared" si="222"/>
        <v>7249.4933849999998</v>
      </c>
      <c r="K2979" s="50">
        <v>25</v>
      </c>
      <c r="L2979" s="50">
        <v>26</v>
      </c>
      <c r="M2979" s="50">
        <v>25.5</v>
      </c>
      <c r="N2979" s="51">
        <f t="shared" si="223"/>
        <v>2.3690298126143872</v>
      </c>
    </row>
    <row r="2980" spans="1:14" x14ac:dyDescent="0.2">
      <c r="A2980" s="3" t="str">
        <f t="shared" si="224"/>
        <v>Sarawak</v>
      </c>
      <c r="B2980" s="3" t="s">
        <v>337</v>
      </c>
      <c r="C2980" s="41" t="str">
        <f ca="1">TRIM(Table1[[#This Row],[Location]])</f>
        <v>The Spring Shopping Mall</v>
      </c>
      <c r="D2980" s="3" t="s">
        <v>532</v>
      </c>
      <c r="E2980" s="3" t="s">
        <v>5</v>
      </c>
      <c r="F2980" s="8">
        <v>1</v>
      </c>
      <c r="G2980" s="98">
        <v>33</v>
      </c>
      <c r="H2980" s="8">
        <v>47</v>
      </c>
      <c r="I2980" s="9">
        <v>40</v>
      </c>
      <c r="J2980" s="106">
        <f t="shared" si="222"/>
        <v>430.55639999999994</v>
      </c>
      <c r="K2980" s="50">
        <v>129</v>
      </c>
      <c r="L2980" s="50">
        <v>151</v>
      </c>
      <c r="M2980" s="50">
        <v>140</v>
      </c>
      <c r="N2980" s="51">
        <f t="shared" si="223"/>
        <v>13.006438186902518</v>
      </c>
    </row>
    <row r="2981" spans="1:14" x14ac:dyDescent="0.2">
      <c r="A2981" s="3" t="str">
        <f t="shared" si="224"/>
        <v>Sarawak</v>
      </c>
      <c r="B2981" s="3" t="s">
        <v>337</v>
      </c>
      <c r="C2981" s="41" t="str">
        <f ca="1">TRIM(Table1[[#This Row],[Location]])</f>
        <v>The Spring Shopping Mall</v>
      </c>
      <c r="D2981" s="3" t="s">
        <v>532</v>
      </c>
      <c r="E2981" s="3" t="s">
        <v>5</v>
      </c>
      <c r="F2981" s="8" t="s">
        <v>118</v>
      </c>
      <c r="G2981" s="98">
        <v>72</v>
      </c>
      <c r="H2981" s="8">
        <v>86</v>
      </c>
      <c r="I2981" s="9">
        <v>79</v>
      </c>
      <c r="J2981" s="106">
        <f t="shared" si="222"/>
        <v>850.34888999999998</v>
      </c>
      <c r="K2981" s="50">
        <v>65</v>
      </c>
      <c r="L2981" s="50">
        <v>110</v>
      </c>
      <c r="M2981" s="50">
        <v>87.5</v>
      </c>
      <c r="N2981" s="51">
        <f t="shared" si="223"/>
        <v>8.1290238668140731</v>
      </c>
    </row>
    <row r="2982" spans="1:14" x14ac:dyDescent="0.2">
      <c r="A2982" s="3" t="str">
        <f t="shared" si="224"/>
        <v>Sarawak</v>
      </c>
      <c r="B2982" s="3" t="s">
        <v>337</v>
      </c>
      <c r="C2982" s="41" t="str">
        <f ca="1">TRIM(Table1[[#This Row],[Location]])</f>
        <v>The Spring Shopping Mall</v>
      </c>
      <c r="D2982" s="3" t="s">
        <v>532</v>
      </c>
      <c r="E2982" s="3" t="s">
        <v>5</v>
      </c>
      <c r="F2982" s="8" t="s">
        <v>118</v>
      </c>
      <c r="G2982" s="98">
        <v>103</v>
      </c>
      <c r="H2982" s="8">
        <v>254</v>
      </c>
      <c r="I2982" s="9">
        <v>178.5</v>
      </c>
      <c r="J2982" s="106">
        <f t="shared" si="222"/>
        <v>1921.3579349999998</v>
      </c>
      <c r="K2982" s="50">
        <v>54</v>
      </c>
      <c r="L2982" s="50">
        <v>131</v>
      </c>
      <c r="M2982" s="50">
        <v>92.5</v>
      </c>
      <c r="N2982" s="51">
        <f t="shared" si="223"/>
        <v>8.593539516346306</v>
      </c>
    </row>
    <row r="2983" spans="1:14" x14ac:dyDescent="0.2">
      <c r="A2983" s="3" t="str">
        <f t="shared" si="224"/>
        <v>Sarawak</v>
      </c>
      <c r="B2983" s="3" t="s">
        <v>337</v>
      </c>
      <c r="C2983" s="41" t="str">
        <f ca="1">TRIM(Table1[[#This Row],[Location]])</f>
        <v>The Spring Shopping Mall</v>
      </c>
      <c r="D2983" s="3" t="s">
        <v>532</v>
      </c>
      <c r="E2983" s="3" t="s">
        <v>5</v>
      </c>
      <c r="F2983" s="8" t="s">
        <v>118</v>
      </c>
      <c r="G2983" s="98">
        <v>37</v>
      </c>
      <c r="H2983" s="8">
        <v>152</v>
      </c>
      <c r="I2983" s="9">
        <v>94.5</v>
      </c>
      <c r="J2983" s="106">
        <f t="shared" si="222"/>
        <v>1017.189495</v>
      </c>
      <c r="K2983" s="50">
        <v>69</v>
      </c>
      <c r="L2983" s="50">
        <v>131</v>
      </c>
      <c r="M2983" s="50">
        <v>100</v>
      </c>
      <c r="N2983" s="51">
        <f t="shared" si="223"/>
        <v>9.2903129906446544</v>
      </c>
    </row>
    <row r="2984" spans="1:14" x14ac:dyDescent="0.2">
      <c r="A2984" s="3" t="str">
        <f t="shared" si="224"/>
        <v>Sarawak</v>
      </c>
      <c r="B2984" s="3" t="s">
        <v>337</v>
      </c>
      <c r="C2984" s="41" t="str">
        <f ca="1">TRIM(Table1[[#This Row],[Location]])</f>
        <v>The Spring Shopping Mall</v>
      </c>
      <c r="D2984" s="3" t="s">
        <v>532</v>
      </c>
      <c r="E2984" s="3" t="s">
        <v>5</v>
      </c>
      <c r="F2984" s="8">
        <v>1</v>
      </c>
      <c r="G2984" s="98">
        <v>216</v>
      </c>
      <c r="H2984" s="8">
        <v>491</v>
      </c>
      <c r="I2984" s="9">
        <v>353.5</v>
      </c>
      <c r="J2984" s="106">
        <f t="shared" si="222"/>
        <v>3805.0421849999998</v>
      </c>
      <c r="K2984" s="50">
        <v>33</v>
      </c>
      <c r="L2984" s="50">
        <v>75</v>
      </c>
      <c r="M2984" s="50">
        <v>54</v>
      </c>
      <c r="N2984" s="51">
        <f t="shared" si="223"/>
        <v>5.0167690149481139</v>
      </c>
    </row>
    <row r="2985" spans="1:14" x14ac:dyDescent="0.2">
      <c r="A2985" s="3" t="str">
        <f t="shared" si="224"/>
        <v>Sarawak</v>
      </c>
      <c r="B2985" s="3" t="s">
        <v>337</v>
      </c>
      <c r="C2985" s="41" t="str">
        <f ca="1">TRIM(Table1[[#This Row],[Location]])</f>
        <v>The Spring Shopping Mall</v>
      </c>
      <c r="D2985" s="3" t="s">
        <v>532</v>
      </c>
      <c r="E2985" s="3" t="s">
        <v>5</v>
      </c>
      <c r="F2985" s="24">
        <v>1</v>
      </c>
      <c r="G2985" s="98">
        <v>763</v>
      </c>
      <c r="H2985" s="8">
        <v>2069</v>
      </c>
      <c r="I2985" s="9">
        <v>1416</v>
      </c>
      <c r="J2985" s="106">
        <f t="shared" si="222"/>
        <v>15241.696559999998</v>
      </c>
      <c r="K2985" s="50">
        <v>24</v>
      </c>
      <c r="L2985" s="50">
        <v>29</v>
      </c>
      <c r="M2985" s="50">
        <v>26.5</v>
      </c>
      <c r="N2985" s="51">
        <f t="shared" si="223"/>
        <v>2.4619329425208338</v>
      </c>
    </row>
    <row r="2986" spans="1:14" x14ac:dyDescent="0.2">
      <c r="A2986" s="3" t="str">
        <f t="shared" si="224"/>
        <v>Sarawak</v>
      </c>
      <c r="B2986" s="3" t="s">
        <v>331</v>
      </c>
      <c r="C2986" s="41" t="str">
        <f ca="1">TRIM(Table1[[#This Row],[Location]])</f>
        <v>Gateway Kuching</v>
      </c>
      <c r="D2986" s="3" t="s">
        <v>532</v>
      </c>
      <c r="E2986" s="3" t="s">
        <v>46</v>
      </c>
      <c r="F2986" s="8" t="s">
        <v>118</v>
      </c>
      <c r="I2986" s="9">
        <v>564</v>
      </c>
      <c r="J2986" s="106">
        <f t="shared" si="222"/>
        <v>6070.8452399999996</v>
      </c>
      <c r="M2986" s="50">
        <v>43.2</v>
      </c>
      <c r="N2986" s="51">
        <f t="shared" si="223"/>
        <v>4.0134152119584909</v>
      </c>
    </row>
    <row r="2987" spans="1:14" x14ac:dyDescent="0.2">
      <c r="A2987" s="3" t="str">
        <f t="shared" si="224"/>
        <v>Sarawak</v>
      </c>
      <c r="B2987" s="3" t="s">
        <v>331</v>
      </c>
      <c r="C2987" s="41" t="str">
        <f ca="1">TRIM(Table1[[#This Row],[Location]])</f>
        <v>Gateway Kuching</v>
      </c>
      <c r="D2987" s="3" t="s">
        <v>532</v>
      </c>
      <c r="E2987" s="3" t="s">
        <v>46</v>
      </c>
      <c r="F2987" s="8">
        <v>1</v>
      </c>
      <c r="I2987" s="9">
        <v>477</v>
      </c>
      <c r="J2987" s="106">
        <f t="shared" si="222"/>
        <v>5134.3850699999994</v>
      </c>
      <c r="M2987" s="50">
        <v>43.2</v>
      </c>
      <c r="N2987" s="51">
        <f t="shared" si="223"/>
        <v>4.0134152119584909</v>
      </c>
    </row>
    <row r="2988" spans="1:14" x14ac:dyDescent="0.2">
      <c r="A2988" s="3" t="str">
        <f t="shared" si="224"/>
        <v>Sarawak</v>
      </c>
      <c r="B2988" s="3" t="s">
        <v>331</v>
      </c>
      <c r="C2988" s="41" t="str">
        <f ca="1">TRIM(Table1[[#This Row],[Location]])</f>
        <v>Gateway Kuching</v>
      </c>
      <c r="D2988" s="3" t="s">
        <v>532</v>
      </c>
      <c r="E2988" s="3" t="s">
        <v>46</v>
      </c>
      <c r="F2988" s="8">
        <v>2</v>
      </c>
      <c r="G2988" s="98">
        <v>493</v>
      </c>
      <c r="H2988" s="8">
        <v>505</v>
      </c>
      <c r="I2988" s="9">
        <v>499</v>
      </c>
      <c r="J2988" s="106">
        <f t="shared" si="222"/>
        <v>5371.1910899999993</v>
      </c>
      <c r="K2988" s="50">
        <v>13.7</v>
      </c>
      <c r="L2988" s="50">
        <v>43.2</v>
      </c>
      <c r="M2988" s="50">
        <v>28.450000000000003</v>
      </c>
      <c r="N2988" s="51">
        <f t="shared" si="223"/>
        <v>2.6430940458384047</v>
      </c>
    </row>
    <row r="2989" spans="1:14" x14ac:dyDescent="0.2">
      <c r="A2989" s="3" t="str">
        <f t="shared" si="224"/>
        <v>Sarawak</v>
      </c>
      <c r="B2989" s="3" t="s">
        <v>331</v>
      </c>
      <c r="C2989" s="41" t="str">
        <f ca="1">TRIM(Table1[[#This Row],[Location]])</f>
        <v>Wisma STA</v>
      </c>
      <c r="D2989" s="3" t="s">
        <v>532</v>
      </c>
      <c r="E2989" s="3" t="s">
        <v>46</v>
      </c>
      <c r="F2989" s="8" t="s">
        <v>118</v>
      </c>
      <c r="I2989" s="9">
        <v>502</v>
      </c>
      <c r="J2989" s="106">
        <f t="shared" si="222"/>
        <v>5403.4828199999993</v>
      </c>
      <c r="M2989" s="50">
        <v>42</v>
      </c>
      <c r="N2989" s="51">
        <f t="shared" si="223"/>
        <v>3.9019314560707552</v>
      </c>
    </row>
    <row r="2990" spans="1:14" x14ac:dyDescent="0.2">
      <c r="A2990" s="3" t="str">
        <f t="shared" si="224"/>
        <v>Sarawak</v>
      </c>
      <c r="B2990" s="3" t="s">
        <v>331</v>
      </c>
      <c r="C2990" s="41" t="str">
        <f ca="1">TRIM(Table1[[#This Row],[Location]])</f>
        <v>Wisma STA</v>
      </c>
      <c r="D2990" s="3" t="s">
        <v>532</v>
      </c>
      <c r="E2990" s="3" t="s">
        <v>46</v>
      </c>
      <c r="F2990" s="8">
        <v>1</v>
      </c>
      <c r="G2990" s="98">
        <v>177</v>
      </c>
      <c r="H2990" s="8">
        <v>702</v>
      </c>
      <c r="I2990" s="9">
        <v>439.5</v>
      </c>
      <c r="J2990" s="106">
        <f t="shared" si="222"/>
        <v>4730.738445</v>
      </c>
      <c r="K2990" s="50">
        <v>26.9</v>
      </c>
      <c r="L2990" s="50">
        <v>39</v>
      </c>
      <c r="M2990" s="50">
        <v>32.950000000000003</v>
      </c>
      <c r="N2990" s="51">
        <f t="shared" si="223"/>
        <v>3.061158130417414</v>
      </c>
    </row>
    <row r="2991" spans="1:14" x14ac:dyDescent="0.2">
      <c r="A2991" s="3" t="str">
        <f t="shared" si="224"/>
        <v>Sarawak</v>
      </c>
      <c r="B2991" s="3" t="s">
        <v>331</v>
      </c>
      <c r="C2991" s="41" t="str">
        <f ca="1">TRIM(Table1[[#This Row],[Location]])</f>
        <v>Wisma STA</v>
      </c>
      <c r="D2991" s="3" t="s">
        <v>532</v>
      </c>
      <c r="E2991" s="3" t="s">
        <v>46</v>
      </c>
      <c r="F2991" s="8">
        <v>2</v>
      </c>
      <c r="G2991" s="98">
        <v>168</v>
      </c>
      <c r="H2991" s="8">
        <v>474</v>
      </c>
      <c r="I2991" s="9">
        <v>321</v>
      </c>
      <c r="J2991" s="106">
        <f t="shared" si="222"/>
        <v>3455.2151099999996</v>
      </c>
      <c r="K2991" s="50">
        <v>26.9</v>
      </c>
      <c r="L2991" s="50">
        <v>37.700000000000003</v>
      </c>
      <c r="M2991" s="50">
        <v>32.299999999999997</v>
      </c>
      <c r="N2991" s="51">
        <f t="shared" si="223"/>
        <v>3.0007710959782234</v>
      </c>
    </row>
    <row r="2992" spans="1:14" x14ac:dyDescent="0.2">
      <c r="A2992" s="3" t="str">
        <f t="shared" si="224"/>
        <v>Sarawak</v>
      </c>
      <c r="B2992" s="3" t="s">
        <v>331</v>
      </c>
      <c r="C2992" s="41" t="str">
        <f ca="1">TRIM(Table1[[#This Row],[Location]])</f>
        <v>Wisma STA</v>
      </c>
      <c r="D2992" s="3" t="s">
        <v>532</v>
      </c>
      <c r="E2992" s="3" t="s">
        <v>46</v>
      </c>
      <c r="F2992" s="8">
        <v>3</v>
      </c>
      <c r="G2992" s="98">
        <v>105</v>
      </c>
      <c r="H2992" s="8">
        <v>457</v>
      </c>
      <c r="I2992" s="9">
        <v>281</v>
      </c>
      <c r="J2992" s="106">
        <f t="shared" si="222"/>
        <v>3024.6587099999997</v>
      </c>
      <c r="K2992" s="50">
        <v>23.7</v>
      </c>
      <c r="L2992" s="50">
        <v>30.15</v>
      </c>
      <c r="M2992" s="50">
        <v>26.924999999999997</v>
      </c>
      <c r="N2992" s="51">
        <f t="shared" si="223"/>
        <v>2.5014167727310732</v>
      </c>
    </row>
    <row r="2993" spans="1:14" x14ac:dyDescent="0.2">
      <c r="A2993" s="3" t="str">
        <f t="shared" si="224"/>
        <v>Sarawak</v>
      </c>
      <c r="B2993" s="3" t="s">
        <v>331</v>
      </c>
      <c r="C2993" s="41" t="str">
        <f ca="1">TRIM(Table1[[#This Row],[Location]])</f>
        <v>Wisma Bukit Mata Kuching</v>
      </c>
      <c r="D2993" s="3" t="s">
        <v>532</v>
      </c>
      <c r="E2993" s="3" t="s">
        <v>46</v>
      </c>
      <c r="F2993" s="8">
        <v>1</v>
      </c>
      <c r="G2993" s="98">
        <v>50</v>
      </c>
      <c r="H2993" s="8">
        <v>118</v>
      </c>
      <c r="I2993" s="9">
        <v>84</v>
      </c>
      <c r="J2993" s="106">
        <f t="shared" si="222"/>
        <v>904.16843999999992</v>
      </c>
      <c r="K2993" s="50">
        <v>32.299999999999997</v>
      </c>
      <c r="L2993" s="50">
        <v>34.4</v>
      </c>
      <c r="M2993" s="50">
        <v>33.349999999999994</v>
      </c>
      <c r="N2993" s="51">
        <f t="shared" si="223"/>
        <v>3.0983193823799922</v>
      </c>
    </row>
    <row r="2994" spans="1:14" x14ac:dyDescent="0.2">
      <c r="A2994" s="3" t="str">
        <f t="shared" si="224"/>
        <v>Sarawak</v>
      </c>
      <c r="B2994" s="3" t="s">
        <v>331</v>
      </c>
      <c r="C2994" s="41" t="str">
        <f ca="1">TRIM(Table1[[#This Row],[Location]])</f>
        <v>Wisma Bukit Mata Kuching</v>
      </c>
      <c r="D2994" s="3" t="s">
        <v>532</v>
      </c>
      <c r="E2994" s="3" t="s">
        <v>46</v>
      </c>
      <c r="F2994" s="8">
        <v>2</v>
      </c>
      <c r="G2994" s="98">
        <v>67</v>
      </c>
      <c r="H2994" s="8">
        <v>120</v>
      </c>
      <c r="I2994" s="9">
        <v>93.5</v>
      </c>
      <c r="J2994" s="106">
        <f t="shared" si="222"/>
        <v>1006.425585</v>
      </c>
      <c r="M2994" s="50">
        <v>34</v>
      </c>
      <c r="N2994" s="51">
        <f t="shared" si="223"/>
        <v>3.1587064168191827</v>
      </c>
    </row>
    <row r="2995" spans="1:14" x14ac:dyDescent="0.2">
      <c r="A2995" s="3" t="str">
        <f t="shared" si="224"/>
        <v>Sarawak</v>
      </c>
      <c r="B2995" s="3" t="s">
        <v>331</v>
      </c>
      <c r="C2995" s="41" t="str">
        <f ca="1">TRIM(Table1[[#This Row],[Location]])</f>
        <v>Bangunan Binamas</v>
      </c>
      <c r="D2995" s="3" t="s">
        <v>532</v>
      </c>
      <c r="E2995" s="3" t="s">
        <v>46</v>
      </c>
      <c r="F2995" s="8" t="s">
        <v>342</v>
      </c>
      <c r="I2995" s="9">
        <v>1014</v>
      </c>
      <c r="J2995" s="106">
        <f t="shared" si="222"/>
        <v>10914.604739999999</v>
      </c>
      <c r="K2995" s="50">
        <v>21.5</v>
      </c>
      <c r="L2995" s="50">
        <v>26.9</v>
      </c>
      <c r="M2995" s="50">
        <v>24.2</v>
      </c>
      <c r="N2995" s="51">
        <f t="shared" si="223"/>
        <v>2.2482557437360065</v>
      </c>
    </row>
    <row r="2996" spans="1:14" x14ac:dyDescent="0.2">
      <c r="A2996" s="3" t="str">
        <f t="shared" si="224"/>
        <v>Sarawak</v>
      </c>
      <c r="B2996" s="3" t="s">
        <v>332</v>
      </c>
      <c r="C2996" s="41" t="str">
        <f ca="1">TRIM(Table1[[#This Row],[Location]])</f>
        <v>Grand Merdin</v>
      </c>
      <c r="D2996" s="3" t="s">
        <v>532</v>
      </c>
      <c r="E2996" s="3" t="s">
        <v>46</v>
      </c>
      <c r="F2996" s="8" t="s">
        <v>43</v>
      </c>
      <c r="I2996" s="9">
        <v>424</v>
      </c>
      <c r="J2996" s="106">
        <f t="shared" si="222"/>
        <v>4563.8978399999996</v>
      </c>
      <c r="M2996" s="50">
        <v>25.3</v>
      </c>
      <c r="N2996" s="51">
        <f t="shared" si="223"/>
        <v>2.3504491866330977</v>
      </c>
    </row>
    <row r="2997" spans="1:14" x14ac:dyDescent="0.2">
      <c r="A2997" s="3" t="str">
        <f t="shared" si="224"/>
        <v>Sarawak</v>
      </c>
      <c r="B2997" s="3" t="s">
        <v>332</v>
      </c>
      <c r="C2997" s="41" t="str">
        <f ca="1">TRIM(Table1[[#This Row],[Location]])</f>
        <v>Grand Merdin</v>
      </c>
      <c r="D2997" s="3" t="s">
        <v>532</v>
      </c>
      <c r="E2997" s="3" t="s">
        <v>46</v>
      </c>
      <c r="F2997" s="8">
        <v>1</v>
      </c>
      <c r="I2997" s="9">
        <v>514</v>
      </c>
      <c r="J2997" s="106">
        <f t="shared" si="222"/>
        <v>5532.6497399999998</v>
      </c>
      <c r="M2997" s="50">
        <v>25.3</v>
      </c>
      <c r="N2997" s="51">
        <f t="shared" si="223"/>
        <v>2.3504491866330977</v>
      </c>
    </row>
    <row r="2998" spans="1:14" x14ac:dyDescent="0.2">
      <c r="A2998" s="3" t="str">
        <f t="shared" si="224"/>
        <v>Sarawak</v>
      </c>
      <c r="B2998" s="3" t="s">
        <v>332</v>
      </c>
      <c r="C2998" s="41" t="str">
        <f ca="1">TRIM(Table1[[#This Row],[Location]])</f>
        <v>Grand Merdin</v>
      </c>
      <c r="D2998" s="3" t="s">
        <v>532</v>
      </c>
      <c r="E2998" s="3" t="s">
        <v>46</v>
      </c>
      <c r="F2998" s="8">
        <v>3</v>
      </c>
      <c r="I2998" s="9">
        <v>432</v>
      </c>
      <c r="J2998" s="106">
        <f t="shared" si="222"/>
        <v>4650.0091199999997</v>
      </c>
      <c r="M2998" s="50">
        <v>19</v>
      </c>
      <c r="N2998" s="51">
        <f t="shared" si="223"/>
        <v>1.7651594682224845</v>
      </c>
    </row>
    <row r="2999" spans="1:14" x14ac:dyDescent="0.2">
      <c r="A2999" s="3" t="str">
        <f t="shared" si="224"/>
        <v>Sarawak</v>
      </c>
      <c r="B2999" s="3" t="s">
        <v>332</v>
      </c>
      <c r="C2999" s="41" t="str">
        <f ca="1">TRIM(Table1[[#This Row],[Location]])</f>
        <v>Wisma Senling</v>
      </c>
      <c r="D2999" s="3" t="s">
        <v>532</v>
      </c>
      <c r="E2999" s="3" t="s">
        <v>46</v>
      </c>
      <c r="F2999" s="8" t="s">
        <v>343</v>
      </c>
      <c r="I2999" s="9">
        <v>548</v>
      </c>
      <c r="J2999" s="106">
        <f t="shared" si="222"/>
        <v>5898.6226799999995</v>
      </c>
      <c r="M2999" s="50">
        <v>21.4</v>
      </c>
      <c r="N2999" s="51">
        <f t="shared" si="223"/>
        <v>1.9881269799979562</v>
      </c>
    </row>
    <row r="3000" spans="1:14" x14ac:dyDescent="0.2">
      <c r="A3000" s="3" t="str">
        <f t="shared" si="224"/>
        <v>Sarawak</v>
      </c>
      <c r="B3000" s="3" t="s">
        <v>332</v>
      </c>
      <c r="C3000" s="41" t="str">
        <f ca="1">TRIM(Table1[[#This Row],[Location]])</f>
        <v>Wisma UAPCSS</v>
      </c>
      <c r="D3000" s="3" t="s">
        <v>532</v>
      </c>
      <c r="E3000" s="3" t="s">
        <v>46</v>
      </c>
      <c r="F3000" s="8" t="s">
        <v>43</v>
      </c>
      <c r="I3000" s="9">
        <v>478</v>
      </c>
      <c r="J3000" s="106">
        <f t="shared" si="222"/>
        <v>5145.1489799999999</v>
      </c>
      <c r="M3000" s="50">
        <v>21</v>
      </c>
      <c r="N3000" s="51">
        <f t="shared" si="223"/>
        <v>1.9509657280353776</v>
      </c>
    </row>
    <row r="3001" spans="1:14" x14ac:dyDescent="0.2">
      <c r="A3001" s="3" t="str">
        <f t="shared" si="224"/>
        <v>Sarawak</v>
      </c>
      <c r="B3001" s="3" t="s">
        <v>332</v>
      </c>
      <c r="C3001" s="41" t="str">
        <f ca="1">TRIM(Table1[[#This Row],[Location]])</f>
        <v>Wisma UAPCSS</v>
      </c>
      <c r="D3001" s="3" t="s">
        <v>532</v>
      </c>
      <c r="E3001" s="3" t="s">
        <v>46</v>
      </c>
      <c r="F3001" s="8">
        <v>1</v>
      </c>
      <c r="I3001" s="9">
        <v>486</v>
      </c>
      <c r="J3001" s="106">
        <f t="shared" si="222"/>
        <v>5231.26026</v>
      </c>
      <c r="M3001" s="50">
        <v>10</v>
      </c>
      <c r="N3001" s="51">
        <f t="shared" si="223"/>
        <v>0.92903129906446547</v>
      </c>
    </row>
    <row r="3002" spans="1:14" x14ac:dyDescent="0.2">
      <c r="A3002" s="3" t="str">
        <f t="shared" si="224"/>
        <v>Sarawak</v>
      </c>
      <c r="B3002" s="3" t="s">
        <v>336</v>
      </c>
      <c r="C3002" s="41" t="str">
        <f ca="1">TRIM(Table1[[#This Row],[Location]])</f>
        <v>Yu Lan Plaza</v>
      </c>
      <c r="D3002" s="3" t="s">
        <v>532</v>
      </c>
      <c r="E3002" s="3" t="s">
        <v>46</v>
      </c>
      <c r="F3002" s="8">
        <v>1</v>
      </c>
      <c r="I3002" s="9">
        <v>372</v>
      </c>
      <c r="J3002" s="106">
        <f t="shared" si="222"/>
        <v>4004.1745199999996</v>
      </c>
      <c r="M3002" s="50">
        <v>33.9</v>
      </c>
      <c r="N3002" s="51">
        <f t="shared" si="223"/>
        <v>3.1494161038285378</v>
      </c>
    </row>
    <row r="3003" spans="1:14" x14ac:dyDescent="0.2">
      <c r="A3003" s="3" t="str">
        <f t="shared" si="224"/>
        <v>Sarawak</v>
      </c>
      <c r="B3003" s="3" t="s">
        <v>336</v>
      </c>
      <c r="C3003" s="41" t="s">
        <v>344</v>
      </c>
      <c r="D3003" s="3" t="s">
        <v>532</v>
      </c>
      <c r="E3003" s="3" t="s">
        <v>46</v>
      </c>
      <c r="F3003" s="8" t="s">
        <v>43</v>
      </c>
      <c r="G3003" s="98">
        <v>131</v>
      </c>
      <c r="H3003" s="8">
        <v>585</v>
      </c>
      <c r="I3003" s="9">
        <v>358</v>
      </c>
      <c r="J3003" s="106">
        <f t="shared" si="222"/>
        <v>3853.4797799999997</v>
      </c>
      <c r="M3003" s="50">
        <v>33.4</v>
      </c>
      <c r="N3003" s="51">
        <f t="shared" si="223"/>
        <v>3.1029645388753146</v>
      </c>
    </row>
    <row r="3004" spans="1:14" x14ac:dyDescent="0.2">
      <c r="A3004" s="3" t="str">
        <f t="shared" si="224"/>
        <v>Sarawak</v>
      </c>
      <c r="B3004" s="3" t="s">
        <v>336</v>
      </c>
      <c r="C3004" s="41" t="s">
        <v>344</v>
      </c>
      <c r="D3004" s="3" t="s">
        <v>532</v>
      </c>
      <c r="E3004" s="3" t="s">
        <v>46</v>
      </c>
      <c r="F3004" s="8">
        <v>1</v>
      </c>
      <c r="I3004" s="9">
        <v>713</v>
      </c>
      <c r="J3004" s="106">
        <f t="shared" si="222"/>
        <v>7674.6678299999994</v>
      </c>
      <c r="M3004" s="50">
        <v>33.4</v>
      </c>
      <c r="N3004" s="51">
        <f t="shared" si="223"/>
        <v>3.1029645388753146</v>
      </c>
    </row>
    <row r="3005" spans="1:14" x14ac:dyDescent="0.2">
      <c r="A3005" s="3" t="str">
        <f t="shared" si="224"/>
        <v>Sarawak</v>
      </c>
      <c r="B3005" s="3" t="s">
        <v>336</v>
      </c>
      <c r="C3005" s="41" t="s">
        <v>344</v>
      </c>
      <c r="D3005" s="3" t="s">
        <v>532</v>
      </c>
      <c r="E3005" s="3" t="s">
        <v>46</v>
      </c>
      <c r="F3005" s="8">
        <v>2</v>
      </c>
      <c r="G3005" s="98">
        <v>629</v>
      </c>
      <c r="H3005" s="8">
        <v>738</v>
      </c>
      <c r="I3005" s="9">
        <v>683.5</v>
      </c>
      <c r="J3005" s="106">
        <f t="shared" si="222"/>
        <v>7357.1324849999992</v>
      </c>
      <c r="M3005" s="50">
        <v>33.4</v>
      </c>
      <c r="N3005" s="51">
        <f t="shared" si="223"/>
        <v>3.1029645388753146</v>
      </c>
    </row>
    <row r="3006" spans="1:14" x14ac:dyDescent="0.2">
      <c r="A3006" s="3" t="str">
        <f t="shared" si="224"/>
        <v>Sarawak</v>
      </c>
      <c r="B3006" s="3" t="s">
        <v>336</v>
      </c>
      <c r="C3006" s="41" t="s">
        <v>344</v>
      </c>
      <c r="D3006" s="3" t="s">
        <v>532</v>
      </c>
      <c r="E3006" s="3" t="s">
        <v>46</v>
      </c>
      <c r="F3006" s="8">
        <v>3</v>
      </c>
      <c r="I3006" s="9">
        <v>1429</v>
      </c>
      <c r="J3006" s="106">
        <f t="shared" si="222"/>
        <v>15381.62739</v>
      </c>
      <c r="M3006" s="50">
        <v>33.4</v>
      </c>
      <c r="N3006" s="51">
        <f t="shared" si="223"/>
        <v>3.1029645388753146</v>
      </c>
    </row>
    <row r="3007" spans="1:14" x14ac:dyDescent="0.2">
      <c r="A3007" s="3" t="str">
        <f t="shared" si="224"/>
        <v>Sarawak</v>
      </c>
      <c r="B3007" s="3" t="s">
        <v>336</v>
      </c>
      <c r="C3007" s="41" t="str">
        <f ca="1">TRIM(Table1[[#This Row],[Location]])</f>
        <v>Wisma Sarawak Plantation (SOP)</v>
      </c>
      <c r="D3007" s="3" t="s">
        <v>532</v>
      </c>
      <c r="E3007" s="3" t="s">
        <v>46</v>
      </c>
      <c r="F3007" s="8" t="s">
        <v>43</v>
      </c>
      <c r="G3007" s="98">
        <v>88</v>
      </c>
      <c r="H3007" s="8">
        <v>113</v>
      </c>
      <c r="I3007" s="9">
        <v>100.5</v>
      </c>
      <c r="J3007" s="106">
        <f t="shared" si="222"/>
        <v>1081.7729549999999</v>
      </c>
      <c r="K3007" s="50">
        <v>11.8</v>
      </c>
      <c r="L3007" s="50">
        <v>16.149999999999999</v>
      </c>
      <c r="M3007" s="50">
        <v>13.975</v>
      </c>
      <c r="N3007" s="51">
        <f t="shared" si="223"/>
        <v>1.2983212404425906</v>
      </c>
    </row>
    <row r="3008" spans="1:14" x14ac:dyDescent="0.2">
      <c r="A3008" s="3" t="str">
        <f t="shared" si="224"/>
        <v>Sarawak</v>
      </c>
      <c r="B3008" s="3" t="s">
        <v>336</v>
      </c>
      <c r="C3008" s="41" t="str">
        <f ca="1">TRIM(Table1[[#This Row],[Location]])</f>
        <v>Wisma Sarawak Plantation (SOP)</v>
      </c>
      <c r="D3008" s="3" t="s">
        <v>532</v>
      </c>
      <c r="E3008" s="3" t="s">
        <v>46</v>
      </c>
      <c r="F3008" s="8" t="s">
        <v>304</v>
      </c>
      <c r="G3008" s="98">
        <v>84</v>
      </c>
      <c r="H3008" s="8">
        <v>601</v>
      </c>
      <c r="I3008" s="9">
        <v>342.5</v>
      </c>
      <c r="J3008" s="106">
        <f t="shared" si="222"/>
        <v>3686.6391749999998</v>
      </c>
      <c r="K3008" s="50">
        <v>11.8</v>
      </c>
      <c r="L3008" s="50">
        <v>16.149999999999999</v>
      </c>
      <c r="M3008" s="50">
        <v>13.975</v>
      </c>
      <c r="N3008" s="51">
        <f t="shared" si="223"/>
        <v>1.2983212404425906</v>
      </c>
    </row>
    <row r="3009" spans="1:14" x14ac:dyDescent="0.2">
      <c r="A3009" s="3" t="str">
        <f t="shared" si="224"/>
        <v>Sarawak</v>
      </c>
      <c r="B3009" s="3" t="s">
        <v>336</v>
      </c>
      <c r="C3009" s="41" t="str">
        <f ca="1">TRIM(Table1[[#This Row],[Location]])</f>
        <v>Wisma Yong Lung</v>
      </c>
      <c r="D3009" s="3" t="s">
        <v>532</v>
      </c>
      <c r="E3009" s="3" t="s">
        <v>46</v>
      </c>
      <c r="F3009" s="8" t="s">
        <v>345</v>
      </c>
      <c r="I3009" s="9">
        <v>409</v>
      </c>
      <c r="J3009" s="106">
        <f t="shared" si="222"/>
        <v>4402.4391900000001</v>
      </c>
      <c r="M3009" s="50">
        <v>25.7</v>
      </c>
      <c r="N3009" s="51">
        <f t="shared" si="223"/>
        <v>2.3876104385956762</v>
      </c>
    </row>
    <row r="3010" spans="1:14" x14ac:dyDescent="0.2">
      <c r="A3010" s="3" t="str">
        <f t="shared" si="224"/>
        <v>Sarawak</v>
      </c>
      <c r="B3010" s="3" t="s">
        <v>336</v>
      </c>
      <c r="C3010" s="41" t="str">
        <f ca="1">TRIM(Table1[[#This Row],[Location]])</f>
        <v>Wisma Yong Lung</v>
      </c>
      <c r="D3010" s="3" t="s">
        <v>532</v>
      </c>
      <c r="E3010" s="3" t="s">
        <v>46</v>
      </c>
      <c r="F3010" s="8" t="s">
        <v>84</v>
      </c>
      <c r="I3010" s="9">
        <v>409</v>
      </c>
      <c r="J3010" s="106">
        <f t="shared" si="222"/>
        <v>4402.4391900000001</v>
      </c>
      <c r="M3010" s="50">
        <v>14.7</v>
      </c>
      <c r="N3010" s="51">
        <f t="shared" si="223"/>
        <v>1.3656760096247642</v>
      </c>
    </row>
    <row r="3011" spans="1:14" x14ac:dyDescent="0.2">
      <c r="A3011" s="3" t="str">
        <f t="shared" si="224"/>
        <v>Sarawak</v>
      </c>
      <c r="B3011" s="3" t="s">
        <v>336</v>
      </c>
      <c r="C3011" s="41" t="str">
        <f ca="1">TRIM(Table1[[#This Row],[Location]])</f>
        <v>Wisma Technip</v>
      </c>
      <c r="D3011" s="3" t="s">
        <v>532</v>
      </c>
      <c r="E3011" s="3" t="s">
        <v>46</v>
      </c>
      <c r="F3011" s="8" t="s">
        <v>43</v>
      </c>
      <c r="I3011" s="9">
        <v>775</v>
      </c>
      <c r="J3011" s="106">
        <f t="shared" si="222"/>
        <v>8342.0302499999998</v>
      </c>
      <c r="M3011" s="50">
        <v>24.75</v>
      </c>
      <c r="N3011" s="51">
        <f t="shared" si="223"/>
        <v>2.2993524651845521</v>
      </c>
    </row>
    <row r="3012" spans="1:14" x14ac:dyDescent="0.2">
      <c r="A3012" s="3" t="str">
        <f t="shared" si="224"/>
        <v>Sarawak</v>
      </c>
      <c r="B3012" s="3" t="s">
        <v>336</v>
      </c>
      <c r="C3012" s="41" t="str">
        <f ca="1">TRIM(Table1[[#This Row],[Location]])</f>
        <v>Wisma Technip</v>
      </c>
      <c r="D3012" s="3" t="s">
        <v>532</v>
      </c>
      <c r="E3012" s="3" t="s">
        <v>46</v>
      </c>
      <c r="F3012" s="8">
        <v>1</v>
      </c>
      <c r="I3012" s="9">
        <v>1298</v>
      </c>
      <c r="J3012" s="106">
        <f t="shared" si="222"/>
        <v>13971.555179999999</v>
      </c>
      <c r="M3012" s="50">
        <v>20.8</v>
      </c>
      <c r="N3012" s="51">
        <f t="shared" si="223"/>
        <v>1.9323851020540883</v>
      </c>
    </row>
    <row r="3013" spans="1:14" x14ac:dyDescent="0.2">
      <c r="A3013" s="3" t="str">
        <f t="shared" si="224"/>
        <v>Sarawak</v>
      </c>
      <c r="B3013" s="3" t="s">
        <v>336</v>
      </c>
      <c r="C3013" s="41" t="str">
        <f ca="1">TRIM(Table1[[#This Row],[Location]])</f>
        <v>Wisma Technip</v>
      </c>
      <c r="D3013" s="3" t="s">
        <v>532</v>
      </c>
      <c r="E3013" s="3" t="s">
        <v>46</v>
      </c>
      <c r="F3013" s="8">
        <v>2</v>
      </c>
      <c r="I3013" s="9">
        <v>1261</v>
      </c>
      <c r="J3013" s="106">
        <f>I3013*10.76391</f>
        <v>13573.290509999999</v>
      </c>
      <c r="M3013" s="50">
        <v>10.15</v>
      </c>
      <c r="N3013" s="51">
        <f>M3013/10.7639</f>
        <v>0.94296676855043249</v>
      </c>
    </row>
    <row r="3014" spans="1:14" x14ac:dyDescent="0.2">
      <c r="A3014" s="3" t="str">
        <f>A3013</f>
        <v>Sarawak</v>
      </c>
      <c r="B3014" s="3" t="s">
        <v>337</v>
      </c>
      <c r="C3014" s="41" t="str">
        <f ca="1">TRIM(Table1[[#This Row],[Location]])</f>
        <v>Menara Kidurong</v>
      </c>
      <c r="D3014" s="3" t="s">
        <v>532</v>
      </c>
      <c r="E3014" s="3" t="s">
        <v>46</v>
      </c>
      <c r="F3014" s="8" t="s">
        <v>43</v>
      </c>
      <c r="I3014" s="9">
        <v>150</v>
      </c>
      <c r="J3014" s="106">
        <f>I3014*10.76391</f>
        <v>1614.5864999999999</v>
      </c>
      <c r="M3014" s="50">
        <v>32.299999999999997</v>
      </c>
      <c r="N3014" s="51">
        <f>M3014/10.7639</f>
        <v>3.0007710959782234</v>
      </c>
    </row>
    <row r="3015" spans="1:14" x14ac:dyDescent="0.2">
      <c r="A3015" s="3" t="str">
        <f>A3014</f>
        <v>Sarawak</v>
      </c>
      <c r="B3015" s="3" t="s">
        <v>337</v>
      </c>
      <c r="C3015" s="41" t="str">
        <f ca="1">TRIM(Table1[[#This Row],[Location]])</f>
        <v>Wisma Destiny</v>
      </c>
      <c r="D3015" s="3" t="s">
        <v>532</v>
      </c>
      <c r="E3015" s="3" t="s">
        <v>46</v>
      </c>
      <c r="F3015" s="8">
        <v>1</v>
      </c>
      <c r="I3015" s="9">
        <v>455</v>
      </c>
      <c r="J3015" s="106">
        <f>I3015*10.76391</f>
        <v>4897.5790499999994</v>
      </c>
      <c r="M3015" s="50">
        <v>22</v>
      </c>
      <c r="N3015" s="51">
        <f>M3015/10.7639</f>
        <v>2.043868857941824</v>
      </c>
    </row>
    <row r="3016" spans="1:14" x14ac:dyDescent="0.2">
      <c r="A3016" s="3" t="str">
        <f>A3015</f>
        <v>Sarawak</v>
      </c>
      <c r="B3016" s="3" t="s">
        <v>337</v>
      </c>
      <c r="C3016" s="41" t="str">
        <f ca="1">TRIM(Table1[[#This Row],[Location]])</f>
        <v>Wisma Destiny</v>
      </c>
      <c r="D3016" s="3" t="s">
        <v>532</v>
      </c>
      <c r="E3016" s="3" t="s">
        <v>46</v>
      </c>
      <c r="F3016" s="8">
        <v>2</v>
      </c>
      <c r="I3016" s="9">
        <v>51</v>
      </c>
      <c r="J3016" s="106">
        <f>I3016*10.76391</f>
        <v>548.95940999999993</v>
      </c>
      <c r="M3016" s="50">
        <v>28</v>
      </c>
      <c r="N3016" s="51">
        <f>M3016/10.7639</f>
        <v>2.6012876373805036</v>
      </c>
    </row>
    <row r="3017" spans="1:14" x14ac:dyDescent="0.2">
      <c r="A3017" s="3" t="str">
        <f>A3016</f>
        <v>Sarawak</v>
      </c>
      <c r="B3017" s="3" t="s">
        <v>337</v>
      </c>
      <c r="C3017" s="41" t="str">
        <f ca="1">TRIM(Table1[[#This Row],[Location]])</f>
        <v>Wisma Destiny</v>
      </c>
      <c r="D3017" s="3" t="s">
        <v>532</v>
      </c>
      <c r="E3017" s="3" t="s">
        <v>46</v>
      </c>
      <c r="F3017" s="8">
        <v>3</v>
      </c>
      <c r="I3017" s="9">
        <v>80</v>
      </c>
      <c r="J3017" s="106">
        <f>I3017*10.76391</f>
        <v>861.11279999999988</v>
      </c>
      <c r="M3017" s="50">
        <v>25</v>
      </c>
      <c r="N3017" s="51">
        <f>M3017/10.7639</f>
        <v>2.3225782476611636</v>
      </c>
    </row>
    <row r="3018" spans="1:14" x14ac:dyDescent="0.2">
      <c r="A3018" s="3" t="s">
        <v>198</v>
      </c>
      <c r="B3018" s="3" t="s">
        <v>10</v>
      </c>
      <c r="C3018" s="41" t="str">
        <f ca="1">TRIM(Table1[[#This Row],[Location]])</f>
        <v>Seksyen 7</v>
      </c>
      <c r="E3018" s="3" t="s">
        <v>4</v>
      </c>
      <c r="J3018" s="106">
        <v>2500</v>
      </c>
      <c r="N3018" s="51">
        <v>1.4</v>
      </c>
    </row>
    <row r="3019" spans="1:14" x14ac:dyDescent="0.2">
      <c r="A3019" s="3" t="s">
        <v>198</v>
      </c>
      <c r="B3019" s="3" t="s">
        <v>10</v>
      </c>
      <c r="C3019" s="41" t="str">
        <f ca="1">TRIM(Table1[[#This Row],[Location]])</f>
        <v>Persiaran Selangor</v>
      </c>
      <c r="E3019" s="3" t="s">
        <v>4</v>
      </c>
      <c r="J3019" s="106">
        <v>9000</v>
      </c>
      <c r="N3019" s="51">
        <v>3.5</v>
      </c>
    </row>
    <row r="3020" spans="1:14" x14ac:dyDescent="0.2">
      <c r="A3020" s="3" t="s">
        <v>198</v>
      </c>
      <c r="B3020" s="3" t="s">
        <v>10</v>
      </c>
      <c r="C3020" s="41" t="str">
        <f ca="1">TRIM(Table1[[#This Row],[Location]])</f>
        <v>Alam Budiman U10 Setia Alam</v>
      </c>
      <c r="E3020" s="3" t="s">
        <v>4</v>
      </c>
      <c r="J3020" s="106">
        <v>1640</v>
      </c>
      <c r="N3020" s="51">
        <v>2.38</v>
      </c>
    </row>
    <row r="3021" spans="1:14" x14ac:dyDescent="0.2">
      <c r="A3021" s="3" t="s">
        <v>198</v>
      </c>
      <c r="B3021" s="3" t="s">
        <v>10</v>
      </c>
      <c r="C3021" s="41" t="str">
        <f ca="1">TRIM(Table1[[#This Row],[Location]])</f>
        <v>Alam Budiman U10 Setia Alam</v>
      </c>
      <c r="E3021" s="3" t="s">
        <v>4</v>
      </c>
      <c r="J3021" s="106">
        <v>1540</v>
      </c>
      <c r="N3021" s="51">
        <v>1.1000000000000001</v>
      </c>
    </row>
    <row r="3022" spans="1:14" x14ac:dyDescent="0.2">
      <c r="A3022" s="3" t="s">
        <v>198</v>
      </c>
      <c r="B3022" s="3" t="s">
        <v>10</v>
      </c>
      <c r="C3022" s="41" t="str">
        <f ca="1">TRIM(Table1[[#This Row],[Location]])</f>
        <v>PP5 Hillpark Avenue, Puncak Alam</v>
      </c>
      <c r="E3022" s="3" t="s">
        <v>4</v>
      </c>
      <c r="J3022" s="106">
        <v>7800</v>
      </c>
      <c r="N3022" s="51">
        <v>1.1499999999999999</v>
      </c>
    </row>
    <row r="3023" spans="1:14" x14ac:dyDescent="0.2">
      <c r="A3023" s="3" t="s">
        <v>198</v>
      </c>
      <c r="B3023" s="3" t="s">
        <v>10</v>
      </c>
      <c r="C3023" s="41" t="str">
        <f ca="1">TRIM(Table1[[#This Row],[Location]])</f>
        <v>PP5 Hillpark Avenue, Puncak Alam</v>
      </c>
      <c r="E3023" s="3" t="s">
        <v>4</v>
      </c>
      <c r="J3023" s="106">
        <v>3500</v>
      </c>
      <c r="N3023" s="51">
        <v>2.57</v>
      </c>
    </row>
    <row r="3024" spans="1:14" x14ac:dyDescent="0.2">
      <c r="A3024" s="3" t="s">
        <v>198</v>
      </c>
      <c r="B3024" s="3" t="s">
        <v>10</v>
      </c>
      <c r="C3024" s="41" t="str">
        <f ca="1">TRIM(Table1[[#This Row],[Location]])</f>
        <v>Dato Otomobil Seksyen 15</v>
      </c>
      <c r="E3024" s="3" t="s">
        <v>4</v>
      </c>
      <c r="J3024" s="106">
        <v>1800</v>
      </c>
      <c r="N3024" s="51">
        <v>3.06</v>
      </c>
    </row>
    <row r="3025" spans="1:14" x14ac:dyDescent="0.2">
      <c r="A3025" s="3" t="s">
        <v>198</v>
      </c>
      <c r="B3025" s="3" t="s">
        <v>10</v>
      </c>
      <c r="C3025" s="41" t="str">
        <f ca="1">TRIM(Table1[[#This Row],[Location]])</f>
        <v>Seksyen 7</v>
      </c>
      <c r="E3025" s="3" t="s">
        <v>4</v>
      </c>
      <c r="J3025" s="106">
        <v>1500</v>
      </c>
      <c r="N3025" s="51">
        <v>3</v>
      </c>
    </row>
    <row r="3026" spans="1:14" x14ac:dyDescent="0.2">
      <c r="A3026" s="3" t="s">
        <v>198</v>
      </c>
      <c r="B3026" s="3" t="s">
        <v>10</v>
      </c>
      <c r="C3026" s="41" t="str">
        <f ca="1">TRIM(Table1[[#This Row],[Location]])</f>
        <v>Seksyen 4</v>
      </c>
      <c r="E3026" s="3" t="s">
        <v>4</v>
      </c>
      <c r="J3026" s="106">
        <v>1875</v>
      </c>
      <c r="N3026" s="51">
        <v>2.93</v>
      </c>
    </row>
    <row r="3027" spans="1:14" x14ac:dyDescent="0.2">
      <c r="A3027" s="3" t="s">
        <v>198</v>
      </c>
      <c r="B3027" s="3" t="s">
        <v>10</v>
      </c>
      <c r="C3027" s="41" t="str">
        <f ca="1">TRIM(Table1[[#This Row],[Location]])</f>
        <v>Seksyen 7</v>
      </c>
      <c r="E3027" s="3" t="s">
        <v>4</v>
      </c>
      <c r="J3027" s="106">
        <v>1500</v>
      </c>
      <c r="N3027" s="51">
        <v>3</v>
      </c>
    </row>
    <row r="3028" spans="1:14" x14ac:dyDescent="0.2">
      <c r="A3028" s="3" t="s">
        <v>198</v>
      </c>
      <c r="B3028" s="3" t="s">
        <v>10</v>
      </c>
      <c r="C3028" s="41" t="str">
        <f ca="1">TRIM(Table1[[#This Row],[Location]])</f>
        <v>Pusat Komersial Seksyen 7</v>
      </c>
      <c r="E3028" s="3" t="s">
        <v>4</v>
      </c>
      <c r="J3028" s="106">
        <v>1800</v>
      </c>
      <c r="N3028" s="51">
        <v>3.5</v>
      </c>
    </row>
    <row r="3029" spans="1:14" x14ac:dyDescent="0.2">
      <c r="A3029" s="3" t="s">
        <v>198</v>
      </c>
      <c r="B3029" s="3" t="s">
        <v>10</v>
      </c>
      <c r="C3029" s="41" t="str">
        <f ca="1">TRIM(Table1[[#This Row],[Location]])</f>
        <v>Seksyen 7</v>
      </c>
      <c r="E3029" s="3" t="s">
        <v>4</v>
      </c>
      <c r="J3029" s="106">
        <v>1500</v>
      </c>
      <c r="N3029" s="51">
        <v>3</v>
      </c>
    </row>
    <row r="3030" spans="1:14" x14ac:dyDescent="0.2">
      <c r="A3030" s="3" t="s">
        <v>198</v>
      </c>
      <c r="B3030" s="3" t="s">
        <v>10</v>
      </c>
      <c r="C3030" s="41" t="str">
        <f ca="1">TRIM(Table1[[#This Row],[Location]])</f>
        <v>Vista Alam Serviced Apartment</v>
      </c>
      <c r="E3030" s="3" t="s">
        <v>4</v>
      </c>
      <c r="J3030" s="106">
        <v>1789</v>
      </c>
      <c r="N3030" s="51">
        <v>4.3600000000000003</v>
      </c>
    </row>
    <row r="3031" spans="1:14" x14ac:dyDescent="0.2">
      <c r="A3031" s="3" t="s">
        <v>346</v>
      </c>
      <c r="B3031" s="3" t="s">
        <v>347</v>
      </c>
      <c r="C3031" s="41" t="str">
        <f ca="1">TRIM(Table1[[#This Row],[Location]])</f>
        <v>Putra Square</v>
      </c>
      <c r="D3031" s="3" t="s">
        <v>531</v>
      </c>
      <c r="E3031" s="21" t="s">
        <v>4</v>
      </c>
      <c r="G3031" s="99"/>
      <c r="I3031" s="9">
        <v>126</v>
      </c>
      <c r="J3031" s="106">
        <f>I3031*10.76391</f>
        <v>1356.2526599999999</v>
      </c>
      <c r="M3031" s="50">
        <v>19.841269841269842</v>
      </c>
      <c r="N3031" s="51">
        <f>M3031/10.7639</f>
        <v>1.8433160695723523</v>
      </c>
    </row>
    <row r="3032" spans="1:14" x14ac:dyDescent="0.2">
      <c r="A3032" s="3" t="s">
        <v>346</v>
      </c>
      <c r="B3032" s="3" t="s">
        <v>347</v>
      </c>
      <c r="C3032" s="41" t="str">
        <f ca="1">TRIM(Table1[[#This Row],[Location]])</f>
        <v>Putra Square</v>
      </c>
      <c r="D3032" s="3" t="s">
        <v>531</v>
      </c>
      <c r="E3032" s="21" t="s">
        <v>4</v>
      </c>
      <c r="G3032" s="99"/>
      <c r="I3032" s="9">
        <v>113</v>
      </c>
      <c r="J3032" s="106">
        <f t="shared" ref="J3032:J3095" si="225">I3032*10.76391</f>
        <v>1216.3218299999999</v>
      </c>
      <c r="M3032" s="50">
        <v>17.699115442478</v>
      </c>
      <c r="N3032" s="51">
        <f t="shared" ref="N3032:N3095" si="226">M3032/10.7639</f>
        <v>1.6443032211817279</v>
      </c>
    </row>
    <row r="3033" spans="1:14" x14ac:dyDescent="0.2">
      <c r="A3033" s="3" t="s">
        <v>346</v>
      </c>
      <c r="B3033" s="3" t="s">
        <v>347</v>
      </c>
      <c r="C3033" s="41" t="str">
        <f ca="1">TRIM(Table1[[#This Row],[Location]])</f>
        <v>Kuantan Star City</v>
      </c>
      <c r="D3033" s="3" t="s">
        <v>531</v>
      </c>
      <c r="E3033" s="21" t="s">
        <v>4</v>
      </c>
      <c r="F3033" s="24"/>
      <c r="G3033" s="99"/>
      <c r="I3033" s="9">
        <v>232</v>
      </c>
      <c r="J3033" s="106">
        <f t="shared" si="225"/>
        <v>2497.22712</v>
      </c>
      <c r="K3033" s="50">
        <v>13.793134482758999</v>
      </c>
      <c r="L3033" s="50">
        <v>17.241379313448</v>
      </c>
      <c r="M3033" s="50">
        <v>15.517241379313001</v>
      </c>
      <c r="N3033" s="51">
        <f t="shared" si="226"/>
        <v>1.4416002916520037</v>
      </c>
    </row>
    <row r="3034" spans="1:14" x14ac:dyDescent="0.2">
      <c r="A3034" s="3" t="s">
        <v>346</v>
      </c>
      <c r="B3034" s="3" t="s">
        <v>347</v>
      </c>
      <c r="C3034" s="41" t="str">
        <f ca="1">TRIM(Table1[[#This Row],[Location]])</f>
        <v>Jalan Tun Ismail</v>
      </c>
      <c r="D3034" s="3" t="s">
        <v>531</v>
      </c>
      <c r="E3034" s="21" t="s">
        <v>4</v>
      </c>
      <c r="F3034" s="24"/>
      <c r="G3034" s="99"/>
      <c r="I3034" s="9">
        <v>143</v>
      </c>
      <c r="J3034" s="106">
        <f t="shared" si="225"/>
        <v>1539.2391299999999</v>
      </c>
      <c r="K3034" s="50">
        <v>19.58419584196</v>
      </c>
      <c r="L3034" s="50">
        <v>34.965349653499999</v>
      </c>
      <c r="M3034" s="50">
        <v>27.272727272727273</v>
      </c>
      <c r="N3034" s="51">
        <f t="shared" si="226"/>
        <v>2.5337217247212696</v>
      </c>
    </row>
    <row r="3035" spans="1:14" x14ac:dyDescent="0.2">
      <c r="A3035" s="3" t="s">
        <v>346</v>
      </c>
      <c r="B3035" s="3" t="s">
        <v>347</v>
      </c>
      <c r="C3035" s="41" t="str">
        <f ca="1">TRIM(Table1[[#This Row],[Location]])</f>
        <v>Jalan Tun Ismail</v>
      </c>
      <c r="D3035" s="3" t="s">
        <v>531</v>
      </c>
      <c r="E3035" s="21" t="s">
        <v>4</v>
      </c>
      <c r="G3035" s="99"/>
      <c r="I3035" s="9">
        <v>279</v>
      </c>
      <c r="J3035" s="106">
        <f t="shared" si="225"/>
        <v>3003.1308899999999</v>
      </c>
      <c r="M3035" s="50">
        <v>25.896573476699999</v>
      </c>
      <c r="N3035" s="51">
        <f t="shared" si="226"/>
        <v>2.4058727298376983</v>
      </c>
    </row>
    <row r="3036" spans="1:14" x14ac:dyDescent="0.2">
      <c r="A3036" s="3" t="s">
        <v>346</v>
      </c>
      <c r="B3036" s="3" t="s">
        <v>347</v>
      </c>
      <c r="C3036" s="41" t="str">
        <f ca="1">TRIM(Table1[[#This Row],[Location]])</f>
        <v>Sri Dagangan - Prime Location</v>
      </c>
      <c r="D3036" s="3" t="s">
        <v>531</v>
      </c>
      <c r="E3036" s="21" t="s">
        <v>4</v>
      </c>
      <c r="F3036" s="24"/>
      <c r="G3036" s="99"/>
      <c r="I3036" s="9">
        <v>117</v>
      </c>
      <c r="J3036" s="106">
        <f t="shared" si="225"/>
        <v>1259.3774699999999</v>
      </c>
      <c r="K3036" s="50">
        <v>23.931623931623932</v>
      </c>
      <c r="L3036" s="50">
        <v>33.333333333333336</v>
      </c>
      <c r="M3036" s="50">
        <v>28.632478632478634</v>
      </c>
      <c r="N3036" s="51">
        <f t="shared" si="226"/>
        <v>2.6600468819367178</v>
      </c>
    </row>
    <row r="3037" spans="1:14" x14ac:dyDescent="0.2">
      <c r="A3037" s="3" t="s">
        <v>346</v>
      </c>
      <c r="B3037" s="3" t="s">
        <v>347</v>
      </c>
      <c r="C3037" s="41" t="str">
        <f ca="1">TRIM(Table1[[#This Row],[Location]])</f>
        <v>Sri Dagangan - Secondary Location</v>
      </c>
      <c r="D3037" s="3" t="s">
        <v>531</v>
      </c>
      <c r="E3037" s="21" t="s">
        <v>4</v>
      </c>
      <c r="F3037" s="24"/>
      <c r="G3037" s="99"/>
      <c r="I3037" s="9">
        <v>117</v>
      </c>
      <c r="J3037" s="106">
        <f t="shared" si="225"/>
        <v>1259.3774699999999</v>
      </c>
      <c r="K3037" s="50">
        <v>19.658119658119659</v>
      </c>
      <c r="L3037" s="50">
        <v>25.641256412560001</v>
      </c>
      <c r="M3037" s="50">
        <v>22.649572649572651</v>
      </c>
      <c r="N3037" s="51">
        <f t="shared" si="226"/>
        <v>2.1042161901887466</v>
      </c>
    </row>
    <row r="3038" spans="1:14" x14ac:dyDescent="0.2">
      <c r="A3038" s="3" t="s">
        <v>346</v>
      </c>
      <c r="B3038" s="3" t="s">
        <v>347</v>
      </c>
      <c r="C3038" s="41" t="str">
        <f ca="1">TRIM(Table1[[#This Row],[Location]])</f>
        <v>Sri Dagangan - Secondary Location</v>
      </c>
      <c r="D3038" s="3" t="s">
        <v>531</v>
      </c>
      <c r="E3038" s="21" t="s">
        <v>4</v>
      </c>
      <c r="F3038" s="24"/>
      <c r="G3038" s="99"/>
      <c r="I3038" s="9">
        <v>124</v>
      </c>
      <c r="J3038" s="106">
        <f t="shared" si="225"/>
        <v>1334.7248399999999</v>
      </c>
      <c r="K3038" s="50">
        <v>16.129322586450002</v>
      </c>
      <c r="L3038" s="50">
        <v>19.758645161290001</v>
      </c>
      <c r="M3038" s="50">
        <v>17.943548387968001</v>
      </c>
      <c r="N3038" s="51">
        <f t="shared" si="226"/>
        <v>1.6670118068700008</v>
      </c>
    </row>
    <row r="3039" spans="1:14" x14ac:dyDescent="0.2">
      <c r="A3039" s="3" t="s">
        <v>346</v>
      </c>
      <c r="B3039" s="3" t="s">
        <v>347</v>
      </c>
      <c r="C3039" s="41" t="str">
        <f ca="1">TRIM(Table1[[#This Row],[Location]])</f>
        <v>Sri Dagangan - Transit Point</v>
      </c>
      <c r="D3039" s="3" t="s">
        <v>531</v>
      </c>
      <c r="E3039" s="21" t="s">
        <v>4</v>
      </c>
      <c r="F3039" s="24"/>
      <c r="G3039" s="99"/>
      <c r="I3039" s="9">
        <v>116</v>
      </c>
      <c r="J3039" s="106">
        <f t="shared" si="225"/>
        <v>1248.61356</v>
      </c>
      <c r="K3039" s="50">
        <v>17.241379313448</v>
      </c>
      <c r="L3039" s="50">
        <v>32.758626896552002</v>
      </c>
      <c r="M3039" s="50">
        <v>25</v>
      </c>
      <c r="N3039" s="51">
        <f t="shared" si="226"/>
        <v>2.3225782476611636</v>
      </c>
    </row>
    <row r="3040" spans="1:14" x14ac:dyDescent="0.2">
      <c r="A3040" s="3" t="s">
        <v>346</v>
      </c>
      <c r="B3040" s="3" t="s">
        <v>347</v>
      </c>
      <c r="C3040" s="41" t="str">
        <f ca="1">TRIM(Table1[[#This Row],[Location]])</f>
        <v>Jalan Haji Abdul Aziz</v>
      </c>
      <c r="D3040" s="3" t="s">
        <v>531</v>
      </c>
      <c r="E3040" s="21" t="s">
        <v>4</v>
      </c>
      <c r="F3040" s="24"/>
      <c r="G3040" s="99"/>
      <c r="I3040" s="9">
        <v>19</v>
      </c>
      <c r="J3040" s="106">
        <f t="shared" si="225"/>
        <v>204.51428999999999</v>
      </c>
      <c r="K3040" s="50">
        <v>13.157894736842104</v>
      </c>
      <c r="L3040" s="50">
        <v>14.473684215263001</v>
      </c>
      <c r="M3040" s="50">
        <v>13.815789473684211</v>
      </c>
      <c r="N3040" s="51">
        <f t="shared" si="226"/>
        <v>1.2835300842338011</v>
      </c>
    </row>
    <row r="3041" spans="1:14" x14ac:dyDescent="0.2">
      <c r="A3041" s="3" t="s">
        <v>346</v>
      </c>
      <c r="B3041" s="3" t="s">
        <v>347</v>
      </c>
      <c r="C3041" s="41" t="str">
        <f ca="1">TRIM(Table1[[#This Row],[Location]])</f>
        <v>Jalan Mahkota</v>
      </c>
      <c r="D3041" s="3" t="s">
        <v>531</v>
      </c>
      <c r="E3041" s="21" t="s">
        <v>4</v>
      </c>
      <c r="F3041" s="24"/>
      <c r="G3041" s="99"/>
      <c r="I3041" s="9">
        <v>189</v>
      </c>
      <c r="J3041" s="106">
        <f t="shared" si="225"/>
        <v>2034.3789899999999</v>
      </c>
      <c r="K3041" s="50">
        <v>13.227513227513228</v>
      </c>
      <c r="L3041" s="50">
        <v>14.814814814814815</v>
      </c>
      <c r="M3041" s="50">
        <v>14.2116421164</v>
      </c>
      <c r="N3041" s="51">
        <f t="shared" si="226"/>
        <v>1.3203060337238361</v>
      </c>
    </row>
    <row r="3042" spans="1:14" x14ac:dyDescent="0.2">
      <c r="A3042" s="3" t="s">
        <v>346</v>
      </c>
      <c r="B3042" s="3" t="s">
        <v>347</v>
      </c>
      <c r="C3042" s="41" t="str">
        <f ca="1">TRIM(Table1[[#This Row],[Location]])</f>
        <v>Jalan Besar</v>
      </c>
      <c r="D3042" s="3" t="s">
        <v>531</v>
      </c>
      <c r="E3042" s="21" t="s">
        <v>4</v>
      </c>
      <c r="F3042" s="24"/>
      <c r="G3042" s="99"/>
      <c r="I3042" s="9">
        <v>189</v>
      </c>
      <c r="J3042" s="106">
        <f t="shared" si="225"/>
        <v>2034.3789899999999</v>
      </c>
      <c r="K3042" s="50">
        <v>7.9365793657939996</v>
      </c>
      <c r="L3042" s="50">
        <v>9.5238952389520009</v>
      </c>
      <c r="M3042" s="50">
        <v>8.731587315873</v>
      </c>
      <c r="N3042" s="51">
        <f t="shared" si="226"/>
        <v>0.81119179069603031</v>
      </c>
    </row>
    <row r="3043" spans="1:14" x14ac:dyDescent="0.2">
      <c r="A3043" s="3" t="s">
        <v>346</v>
      </c>
      <c r="B3043" s="3" t="s">
        <v>347</v>
      </c>
      <c r="C3043" s="41" t="str">
        <f ca="1">TRIM(Table1[[#This Row],[Location]])</f>
        <v>Jalan Gambut</v>
      </c>
      <c r="D3043" s="3" t="s">
        <v>531</v>
      </c>
      <c r="E3043" s="21" t="s">
        <v>4</v>
      </c>
      <c r="F3043" s="24"/>
      <c r="G3043" s="99"/>
      <c r="I3043" s="9">
        <v>134</v>
      </c>
      <c r="J3043" s="106">
        <f t="shared" si="225"/>
        <v>1442.36394</v>
      </c>
      <c r="K3043" s="50">
        <v>14.925373134328359</v>
      </c>
      <c r="L3043" s="50">
        <v>22.38859714925</v>
      </c>
      <c r="M3043" s="50">
        <v>18.656716417914001</v>
      </c>
      <c r="N3043" s="51">
        <f t="shared" si="226"/>
        <v>1.7332673490011987</v>
      </c>
    </row>
    <row r="3044" spans="1:14" x14ac:dyDescent="0.2">
      <c r="A3044" s="3" t="s">
        <v>346</v>
      </c>
      <c r="B3044" s="3" t="s">
        <v>347</v>
      </c>
      <c r="C3044" s="41" t="str">
        <f ca="1">TRIM(Table1[[#This Row],[Location]])</f>
        <v>Jalan Teluk Sisek</v>
      </c>
      <c r="D3044" s="3" t="s">
        <v>531</v>
      </c>
      <c r="E3044" s="21" t="s">
        <v>4</v>
      </c>
      <c r="F3044" s="24"/>
      <c r="G3044" s="99"/>
      <c r="I3044" s="9">
        <v>138</v>
      </c>
      <c r="J3044" s="106">
        <f t="shared" si="225"/>
        <v>1485.41958</v>
      </c>
      <c r="K3044" s="50">
        <v>13.768115942290001</v>
      </c>
      <c r="L3044" s="50">
        <v>21.739134347825999</v>
      </c>
      <c r="M3044" s="50">
        <v>17.753623188458</v>
      </c>
      <c r="N3044" s="51">
        <f t="shared" si="226"/>
        <v>1.6493671613874155</v>
      </c>
    </row>
    <row r="3045" spans="1:14" x14ac:dyDescent="0.2">
      <c r="A3045" s="3" t="s">
        <v>346</v>
      </c>
      <c r="B3045" s="3" t="s">
        <v>347</v>
      </c>
      <c r="C3045" s="41" t="str">
        <f ca="1">TRIM(Table1[[#This Row],[Location]])</f>
        <v>Sri Kuantan Square</v>
      </c>
      <c r="D3045" s="3" t="s">
        <v>531</v>
      </c>
      <c r="E3045" s="21" t="s">
        <v>4</v>
      </c>
      <c r="F3045" s="24"/>
      <c r="G3045" s="99"/>
      <c r="I3045" s="9">
        <v>137</v>
      </c>
      <c r="J3045" s="106">
        <f t="shared" si="225"/>
        <v>1474.6556699999999</v>
      </c>
      <c r="K3045" s="50">
        <v>18.248175182481752</v>
      </c>
      <c r="L3045" s="50">
        <v>23.357664233576642</v>
      </c>
      <c r="M3045" s="50">
        <v>2.8291978292</v>
      </c>
      <c r="N3045" s="51">
        <f t="shared" si="226"/>
        <v>0.26284133345720417</v>
      </c>
    </row>
    <row r="3046" spans="1:14" x14ac:dyDescent="0.2">
      <c r="A3046" s="3" t="s">
        <v>346</v>
      </c>
      <c r="B3046" s="3" t="s">
        <v>347</v>
      </c>
      <c r="C3046" s="41" t="str">
        <f ca="1">TRIM(Table1[[#This Row],[Location]])</f>
        <v>Jalan Abd Rahman</v>
      </c>
      <c r="D3046" s="3" t="s">
        <v>531</v>
      </c>
      <c r="E3046" s="21" t="s">
        <v>4</v>
      </c>
      <c r="F3046" s="24"/>
      <c r="G3046" s="99"/>
      <c r="I3046" s="9">
        <v>138</v>
      </c>
      <c r="J3046" s="106">
        <f t="shared" si="225"/>
        <v>1485.41958</v>
      </c>
      <c r="K3046" s="50">
        <v>14.492753623188406</v>
      </c>
      <c r="L3046" s="50">
        <v>25.362318845796999</v>
      </c>
      <c r="M3046" s="50">
        <v>19.927536231884059</v>
      </c>
      <c r="N3046" s="51">
        <f t="shared" si="226"/>
        <v>1.8513304872661451</v>
      </c>
    </row>
    <row r="3047" spans="1:14" x14ac:dyDescent="0.2">
      <c r="A3047" s="3" t="s">
        <v>346</v>
      </c>
      <c r="B3047" s="3" t="s">
        <v>347</v>
      </c>
      <c r="C3047" s="41" t="str">
        <f ca="1">TRIM(Table1[[#This Row],[Location]])</f>
        <v>Kuantan Capital Square</v>
      </c>
      <c r="D3047" s="3" t="s">
        <v>531</v>
      </c>
      <c r="E3047" s="21" t="s">
        <v>4</v>
      </c>
      <c r="F3047" s="24"/>
      <c r="G3047" s="99"/>
      <c r="I3047" s="9">
        <v>137</v>
      </c>
      <c r="J3047" s="106">
        <f t="shared" si="225"/>
        <v>1474.6556699999999</v>
      </c>
      <c r="K3047" s="50">
        <v>2.4379562437960001</v>
      </c>
      <c r="L3047" s="50">
        <v>29.197829197800001</v>
      </c>
      <c r="M3047" s="50">
        <v>24.817518248175183</v>
      </c>
      <c r="N3047" s="51">
        <f t="shared" si="226"/>
        <v>2.3056251217658268</v>
      </c>
    </row>
    <row r="3048" spans="1:14" x14ac:dyDescent="0.2">
      <c r="A3048" s="3" t="s">
        <v>346</v>
      </c>
      <c r="B3048" s="3" t="s">
        <v>347</v>
      </c>
      <c r="C3048" s="41" t="str">
        <f ca="1">TRIM(Table1[[#This Row],[Location]])</f>
        <v>Jalan Bukit Ubi</v>
      </c>
      <c r="D3048" s="3" t="s">
        <v>531</v>
      </c>
      <c r="E3048" s="21" t="s">
        <v>4</v>
      </c>
      <c r="F3048" s="24"/>
      <c r="G3048" s="99"/>
      <c r="I3048" s="9">
        <v>126</v>
      </c>
      <c r="J3048" s="106">
        <f t="shared" si="225"/>
        <v>1356.2526599999999</v>
      </c>
      <c r="K3048" s="50">
        <v>13.49263492635</v>
      </c>
      <c r="L3048" s="50">
        <v>19.841269841269842</v>
      </c>
      <c r="M3048" s="50">
        <v>16.666666666666668</v>
      </c>
      <c r="N3048" s="51">
        <f t="shared" si="226"/>
        <v>1.5483854984407759</v>
      </c>
    </row>
    <row r="3049" spans="1:14" x14ac:dyDescent="0.2">
      <c r="A3049" s="3" t="s">
        <v>346</v>
      </c>
      <c r="B3049" s="3" t="s">
        <v>348</v>
      </c>
      <c r="C3049" s="41" t="str">
        <f ca="1">TRIM(Table1[[#This Row],[Location]])</f>
        <v>Jalan Engku Muda Mansor</v>
      </c>
      <c r="D3049" s="3" t="s">
        <v>531</v>
      </c>
      <c r="E3049" s="21" t="s">
        <v>4</v>
      </c>
      <c r="F3049" s="24"/>
      <c r="G3049" s="99"/>
      <c r="I3049" s="9">
        <v>148</v>
      </c>
      <c r="J3049" s="106">
        <f t="shared" si="225"/>
        <v>1593.0586799999999</v>
      </c>
      <c r="K3049" s="50">
        <v>11.148648648648649</v>
      </c>
      <c r="L3049" s="50">
        <v>12.162162162162161</v>
      </c>
      <c r="M3049" s="50">
        <v>11.6554545454</v>
      </c>
      <c r="N3049" s="51">
        <f t="shared" si="226"/>
        <v>1.0828282077499791</v>
      </c>
    </row>
    <row r="3050" spans="1:14" x14ac:dyDescent="0.2">
      <c r="A3050" s="3" t="s">
        <v>346</v>
      </c>
      <c r="B3050" s="3" t="s">
        <v>348</v>
      </c>
      <c r="C3050" s="41" t="str">
        <f ca="1">TRIM(Table1[[#This Row],[Location]])</f>
        <v>Jalan Tok Muda Hj Idris</v>
      </c>
      <c r="D3050" s="3" t="s">
        <v>531</v>
      </c>
      <c r="E3050" s="21" t="s">
        <v>4</v>
      </c>
      <c r="G3050" s="99"/>
      <c r="I3050" s="9">
        <v>117</v>
      </c>
      <c r="J3050" s="106">
        <f t="shared" si="225"/>
        <v>1259.3774699999999</v>
      </c>
      <c r="M3050" s="50">
        <v>12.825128251280001</v>
      </c>
      <c r="N3050" s="51">
        <f t="shared" si="226"/>
        <v>1.1914945559955037</v>
      </c>
    </row>
    <row r="3051" spans="1:14" x14ac:dyDescent="0.2">
      <c r="A3051" s="3" t="s">
        <v>346</v>
      </c>
      <c r="B3051" s="3" t="s">
        <v>348</v>
      </c>
      <c r="C3051" s="41" t="str">
        <f ca="1">TRIM(Table1[[#This Row],[Location]])</f>
        <v>Jalan Sultan Abdullah</v>
      </c>
      <c r="D3051" s="3" t="s">
        <v>531</v>
      </c>
      <c r="E3051" s="21" t="s">
        <v>4</v>
      </c>
      <c r="F3051" s="24"/>
      <c r="G3051" s="99"/>
      <c r="I3051" s="9">
        <v>173</v>
      </c>
      <c r="J3051" s="106">
        <f t="shared" si="225"/>
        <v>1862.1564299999998</v>
      </c>
      <c r="K3051" s="50">
        <v>14.4586752231</v>
      </c>
      <c r="L3051" s="50">
        <v>17.341446242770001</v>
      </c>
      <c r="M3051" s="50">
        <v>15.895953757225433</v>
      </c>
      <c r="N3051" s="51">
        <f t="shared" si="226"/>
        <v>1.4767838568943816</v>
      </c>
    </row>
    <row r="3052" spans="1:14" x14ac:dyDescent="0.2">
      <c r="A3052" s="3" t="s">
        <v>346</v>
      </c>
      <c r="B3052" s="3" t="s">
        <v>348</v>
      </c>
      <c r="C3052" s="41" t="str">
        <f ca="1">TRIM(Table1[[#This Row],[Location]])</f>
        <v>Peramu Jaya</v>
      </c>
      <c r="D3052" s="3" t="s">
        <v>531</v>
      </c>
      <c r="E3052" s="21" t="s">
        <v>4</v>
      </c>
      <c r="F3052" s="24"/>
      <c r="G3052" s="99"/>
      <c r="I3052" s="9">
        <v>145</v>
      </c>
      <c r="J3052" s="106">
        <f t="shared" si="225"/>
        <v>1560.76695</v>
      </c>
      <c r="K3052" s="50">
        <v>13.793134482758999</v>
      </c>
      <c r="L3052" s="50">
        <v>15.172413793134</v>
      </c>
      <c r="M3052" s="50">
        <v>14.482758626897001</v>
      </c>
      <c r="N3052" s="51">
        <f t="shared" si="226"/>
        <v>1.3454936061183216</v>
      </c>
    </row>
    <row r="3053" spans="1:14" x14ac:dyDescent="0.2">
      <c r="A3053" s="3" t="s">
        <v>346</v>
      </c>
      <c r="B3053" s="3" t="s">
        <v>349</v>
      </c>
      <c r="C3053" s="41" t="str">
        <f ca="1">TRIM(Table1[[#This Row],[Location]])</f>
        <v>Bandar Maran</v>
      </c>
      <c r="D3053" s="3" t="s">
        <v>531</v>
      </c>
      <c r="E3053" s="21" t="s">
        <v>4</v>
      </c>
      <c r="F3053" s="24"/>
      <c r="G3053" s="99"/>
      <c r="I3053" s="9">
        <v>28</v>
      </c>
      <c r="J3053" s="106">
        <f t="shared" si="225"/>
        <v>301.38947999999999</v>
      </c>
      <c r="K3053" s="50">
        <v>5.7692376923769997</v>
      </c>
      <c r="L3053" s="50">
        <v>7.2115384615384617</v>
      </c>
      <c r="M3053" s="50">
        <v>6.4938461538460999</v>
      </c>
      <c r="N3053" s="51">
        <f t="shared" si="226"/>
        <v>0.60329863282324248</v>
      </c>
    </row>
    <row r="3054" spans="1:14" x14ac:dyDescent="0.2">
      <c r="A3054" s="3" t="s">
        <v>346</v>
      </c>
      <c r="B3054" s="3" t="s">
        <v>349</v>
      </c>
      <c r="C3054" s="41" t="str">
        <f ca="1">TRIM(Table1[[#This Row],[Location]])</f>
        <v>Nadi Kota</v>
      </c>
      <c r="D3054" s="3" t="s">
        <v>531</v>
      </c>
      <c r="E3054" s="21" t="s">
        <v>4</v>
      </c>
      <c r="F3054" s="24"/>
      <c r="G3054" s="99"/>
      <c r="I3054" s="9">
        <v>119</v>
      </c>
      <c r="J3054" s="106">
        <f t="shared" si="225"/>
        <v>1280.9052899999999</v>
      </c>
      <c r="K3054" s="50">
        <v>2.16867226898</v>
      </c>
      <c r="L3054" s="50">
        <v>21.8433613445</v>
      </c>
      <c r="M3054" s="50">
        <v>2.5882352941176001</v>
      </c>
      <c r="N3054" s="51">
        <f t="shared" si="226"/>
        <v>0.24045515975785731</v>
      </c>
    </row>
    <row r="3055" spans="1:14" x14ac:dyDescent="0.2">
      <c r="A3055" s="3" t="s">
        <v>346</v>
      </c>
      <c r="B3055" s="3" t="s">
        <v>350</v>
      </c>
      <c r="C3055" s="41" t="str">
        <f ca="1">TRIM(Table1[[#This Row],[Location]])</f>
        <v>Jalan Ahmad Shah</v>
      </c>
      <c r="D3055" s="3" t="s">
        <v>531</v>
      </c>
      <c r="E3055" s="21" t="s">
        <v>4</v>
      </c>
      <c r="F3055" s="24"/>
      <c r="G3055" s="99"/>
      <c r="I3055" s="9">
        <v>113</v>
      </c>
      <c r="J3055" s="106">
        <f t="shared" si="225"/>
        <v>1216.3218299999999</v>
      </c>
      <c r="K3055" s="50">
        <v>19.469265486726002</v>
      </c>
      <c r="L3055" s="50">
        <v>26.548672566371682</v>
      </c>
      <c r="M3055" s="50">
        <v>23.884955752210001</v>
      </c>
      <c r="N3055" s="51">
        <f t="shared" si="226"/>
        <v>2.2189871470572937</v>
      </c>
    </row>
    <row r="3056" spans="1:14" x14ac:dyDescent="0.2">
      <c r="A3056" s="3" t="s">
        <v>346</v>
      </c>
      <c r="B3056" s="3" t="s">
        <v>350</v>
      </c>
      <c r="C3056" s="41" t="str">
        <f ca="1">TRIM(Table1[[#This Row],[Location]])</f>
        <v>Jalan Tengku Ismail</v>
      </c>
      <c r="D3056" s="3" t="s">
        <v>531</v>
      </c>
      <c r="E3056" s="21" t="s">
        <v>4</v>
      </c>
      <c r="F3056" s="24"/>
      <c r="G3056" s="99"/>
      <c r="I3056" s="9">
        <v>132</v>
      </c>
      <c r="J3056" s="106">
        <f t="shared" si="225"/>
        <v>1420.8361199999999</v>
      </c>
      <c r="K3056" s="50">
        <v>15.151515151515152</v>
      </c>
      <c r="L3056" s="50">
        <v>24.242424242424242</v>
      </c>
      <c r="M3056" s="50">
        <v>19.696969696969695</v>
      </c>
      <c r="N3056" s="51">
        <f t="shared" si="226"/>
        <v>1.8299101345209168</v>
      </c>
    </row>
    <row r="3057" spans="1:14" x14ac:dyDescent="0.2">
      <c r="A3057" s="3" t="s">
        <v>346</v>
      </c>
      <c r="B3057" s="3" t="s">
        <v>350</v>
      </c>
      <c r="C3057" s="41" t="str">
        <f ca="1">TRIM(Table1[[#This Row],[Location]])</f>
        <v>Lurah Semantan</v>
      </c>
      <c r="D3057" s="3" t="s">
        <v>531</v>
      </c>
      <c r="E3057" s="21" t="s">
        <v>4</v>
      </c>
      <c r="F3057" s="24"/>
      <c r="G3057" s="99"/>
      <c r="I3057" s="9">
        <v>12</v>
      </c>
      <c r="J3057" s="106">
        <f t="shared" si="225"/>
        <v>129.16692</v>
      </c>
      <c r="K3057" s="50">
        <v>21.666666666666668</v>
      </c>
      <c r="L3057" s="50">
        <v>27.5</v>
      </c>
      <c r="M3057" s="50">
        <v>24.583333333333332</v>
      </c>
      <c r="N3057" s="51">
        <f t="shared" si="226"/>
        <v>2.2838686102001442</v>
      </c>
    </row>
    <row r="3058" spans="1:14" x14ac:dyDescent="0.2">
      <c r="A3058" s="3" t="s">
        <v>346</v>
      </c>
      <c r="B3058" s="3" t="s">
        <v>350</v>
      </c>
      <c r="C3058" s="41" t="str">
        <f ca="1">TRIM(Table1[[#This Row],[Location]])</f>
        <v>Jalan Sudirman</v>
      </c>
      <c r="D3058" s="3" t="s">
        <v>531</v>
      </c>
      <c r="E3058" s="21" t="s">
        <v>4</v>
      </c>
      <c r="F3058" s="24"/>
      <c r="G3058" s="99"/>
      <c r="I3058" s="9">
        <v>118</v>
      </c>
      <c r="J3058" s="106">
        <f t="shared" si="225"/>
        <v>1270.1413799999998</v>
      </c>
      <c r="K3058" s="50">
        <v>29.661169491525001</v>
      </c>
      <c r="L3058" s="50">
        <v>42.372881355932201</v>
      </c>
      <c r="M3058" s="50">
        <v>36.169491525424</v>
      </c>
      <c r="N3058" s="51">
        <f t="shared" si="226"/>
        <v>3.3602589698365835</v>
      </c>
    </row>
    <row r="3059" spans="1:14" x14ac:dyDescent="0.2">
      <c r="A3059" s="3" t="s">
        <v>346</v>
      </c>
      <c r="B3059" s="3" t="s">
        <v>350</v>
      </c>
      <c r="C3059" s="41" t="str">
        <f ca="1">TRIM(Table1[[#This Row],[Location]])</f>
        <v>Jalan Pak Sako</v>
      </c>
      <c r="D3059" s="3" t="s">
        <v>531</v>
      </c>
      <c r="E3059" s="21" t="s">
        <v>4</v>
      </c>
      <c r="F3059" s="24"/>
      <c r="G3059" s="99"/>
      <c r="I3059" s="9">
        <v>14</v>
      </c>
      <c r="J3059" s="106">
        <f t="shared" si="225"/>
        <v>150.69474</v>
      </c>
      <c r="K3059" s="50">
        <v>33.653846153846153</v>
      </c>
      <c r="L3059" s="50">
        <v>37.5</v>
      </c>
      <c r="M3059" s="50">
        <v>35.576923769231001</v>
      </c>
      <c r="N3059" s="51">
        <f t="shared" si="226"/>
        <v>3.305207570604614</v>
      </c>
    </row>
    <row r="3060" spans="1:14" x14ac:dyDescent="0.2">
      <c r="A3060" s="3" t="s">
        <v>346</v>
      </c>
      <c r="B3060" s="3" t="s">
        <v>350</v>
      </c>
      <c r="C3060" s="41" t="str">
        <f ca="1">TRIM(Table1[[#This Row],[Location]])</f>
        <v>Jalan Bunga Tanjung</v>
      </c>
      <c r="D3060" s="3" t="s">
        <v>531</v>
      </c>
      <c r="E3060" s="21" t="s">
        <v>4</v>
      </c>
      <c r="F3060" s="24"/>
      <c r="G3060" s="99"/>
      <c r="I3060" s="9">
        <v>126</v>
      </c>
      <c r="J3060" s="106">
        <f t="shared" si="225"/>
        <v>1356.2526599999999</v>
      </c>
      <c r="K3060" s="50">
        <v>14.285714285714286</v>
      </c>
      <c r="L3060" s="50">
        <v>18.253968253968253</v>
      </c>
      <c r="M3060" s="50">
        <v>16.269841269841269</v>
      </c>
      <c r="N3060" s="51">
        <f t="shared" si="226"/>
        <v>1.5115191770493288</v>
      </c>
    </row>
    <row r="3061" spans="1:14" x14ac:dyDescent="0.2">
      <c r="A3061" s="3" t="s">
        <v>346</v>
      </c>
      <c r="B3061" s="3" t="s">
        <v>350</v>
      </c>
      <c r="C3061" s="41" t="str">
        <f ca="1">TRIM(Table1[[#This Row],[Location]])</f>
        <v>Jalan Anggerik</v>
      </c>
      <c r="D3061" s="3" t="s">
        <v>531</v>
      </c>
      <c r="E3061" s="21" t="s">
        <v>4</v>
      </c>
      <c r="F3061" s="24"/>
      <c r="G3061" s="99"/>
      <c r="I3061" s="9">
        <v>117</v>
      </c>
      <c r="J3061" s="106">
        <f t="shared" si="225"/>
        <v>1259.3774699999999</v>
      </c>
      <c r="K3061" s="50">
        <v>11.111111111111111</v>
      </c>
      <c r="L3061" s="50">
        <v>12.825128251280001</v>
      </c>
      <c r="M3061" s="50">
        <v>11.965811965811966</v>
      </c>
      <c r="N3061" s="51">
        <f t="shared" si="226"/>
        <v>1.1116613834959417</v>
      </c>
    </row>
    <row r="3062" spans="1:14" x14ac:dyDescent="0.2">
      <c r="A3062" s="3" t="s">
        <v>346</v>
      </c>
      <c r="B3062" s="3" t="s">
        <v>350</v>
      </c>
      <c r="C3062" s="41" t="str">
        <f ca="1">TRIM(Table1[[#This Row],[Location]])</f>
        <v>Jalan Zabidin</v>
      </c>
      <c r="D3062" s="3" t="s">
        <v>531</v>
      </c>
      <c r="E3062" s="21" t="s">
        <v>4</v>
      </c>
      <c r="F3062" s="24"/>
      <c r="G3062" s="99"/>
      <c r="I3062" s="9">
        <v>128</v>
      </c>
      <c r="J3062" s="106">
        <f t="shared" si="225"/>
        <v>1377.7804799999999</v>
      </c>
      <c r="K3062" s="50">
        <v>14.625</v>
      </c>
      <c r="L3062" s="50">
        <v>17.96875</v>
      </c>
      <c r="M3062" s="50">
        <v>16.15625</v>
      </c>
      <c r="N3062" s="51">
        <f t="shared" si="226"/>
        <v>1.5009661925510271</v>
      </c>
    </row>
    <row r="3063" spans="1:14" x14ac:dyDescent="0.2">
      <c r="A3063" s="3" t="s">
        <v>346</v>
      </c>
      <c r="B3063" s="3" t="s">
        <v>350</v>
      </c>
      <c r="C3063" s="41" t="str">
        <f ca="1">TRIM(Table1[[#This Row],[Location]])</f>
        <v>Jalan Bunga Raya</v>
      </c>
      <c r="D3063" s="3" t="s">
        <v>531</v>
      </c>
      <c r="E3063" s="21" t="s">
        <v>4</v>
      </c>
      <c r="F3063" s="24"/>
      <c r="G3063" s="99"/>
      <c r="I3063" s="9">
        <v>13</v>
      </c>
      <c r="J3063" s="106">
        <f t="shared" si="225"/>
        <v>139.93082999999999</v>
      </c>
      <c r="K3063" s="50">
        <v>15.384615384615385</v>
      </c>
      <c r="L3063" s="50">
        <v>26.923769237689999</v>
      </c>
      <c r="M3063" s="50">
        <v>21.153846153846153</v>
      </c>
      <c r="N3063" s="51">
        <f t="shared" si="226"/>
        <v>1.9652585172517538</v>
      </c>
    </row>
    <row r="3064" spans="1:14" x14ac:dyDescent="0.2">
      <c r="A3064" s="3" t="s">
        <v>346</v>
      </c>
      <c r="B3064" s="3" t="s">
        <v>350</v>
      </c>
      <c r="C3064" s="41" t="str">
        <f ca="1">TRIM(Table1[[#This Row],[Location]])</f>
        <v>Jalan Temerloh</v>
      </c>
      <c r="D3064" s="3" t="s">
        <v>531</v>
      </c>
      <c r="E3064" s="21" t="s">
        <v>4</v>
      </c>
      <c r="F3064" s="24"/>
      <c r="G3064" s="99"/>
      <c r="I3064" s="9">
        <v>116</v>
      </c>
      <c r="J3064" s="106">
        <f t="shared" si="225"/>
        <v>1248.61356</v>
      </c>
      <c r="K3064" s="50">
        <v>15.517241379313001</v>
      </c>
      <c r="L3064" s="50">
        <v>21.551724137931036</v>
      </c>
      <c r="M3064" s="50">
        <v>18.534482758627</v>
      </c>
      <c r="N3064" s="51">
        <f t="shared" si="226"/>
        <v>1.7219114594735181</v>
      </c>
    </row>
    <row r="3065" spans="1:14" x14ac:dyDescent="0.2">
      <c r="A3065" s="3" t="s">
        <v>346</v>
      </c>
      <c r="B3065" s="3" t="s">
        <v>351</v>
      </c>
      <c r="C3065" s="41" t="str">
        <f ca="1">TRIM(Table1[[#This Row],[Location]])</f>
        <v>Jalan Loke Yew</v>
      </c>
      <c r="D3065" s="3" t="s">
        <v>531</v>
      </c>
      <c r="E3065" s="21" t="s">
        <v>4</v>
      </c>
      <c r="F3065" s="24"/>
      <c r="G3065" s="99"/>
      <c r="I3065" s="9">
        <v>223</v>
      </c>
      <c r="J3065" s="106">
        <f t="shared" si="225"/>
        <v>2400.3519299999998</v>
      </c>
      <c r="K3065" s="50">
        <v>8.9686986547849994</v>
      </c>
      <c r="L3065" s="50">
        <v>11.659192825112108</v>
      </c>
      <c r="M3065" s="50">
        <v>1.3139134529150001</v>
      </c>
      <c r="N3065" s="51">
        <f t="shared" si="226"/>
        <v>0.12206667220199</v>
      </c>
    </row>
    <row r="3066" spans="1:14" x14ac:dyDescent="0.2">
      <c r="A3066" s="3" t="s">
        <v>346</v>
      </c>
      <c r="B3066" s="3" t="s">
        <v>351</v>
      </c>
      <c r="C3066" s="41" t="str">
        <f ca="1">TRIM(Table1[[#This Row],[Location]])</f>
        <v>Jalan Ah Peng</v>
      </c>
      <c r="D3066" s="3" t="s">
        <v>531</v>
      </c>
      <c r="E3066" s="21" t="s">
        <v>4</v>
      </c>
      <c r="F3066" s="24"/>
      <c r="G3066" s="99"/>
      <c r="I3066" s="9">
        <v>223</v>
      </c>
      <c r="J3066" s="106">
        <f t="shared" si="225"/>
        <v>2400.3519299999998</v>
      </c>
      <c r="K3066" s="50">
        <v>7.1748878923766819</v>
      </c>
      <c r="L3066" s="50">
        <v>1.3139134529150001</v>
      </c>
      <c r="M3066" s="50">
        <v>8.7443946188348001</v>
      </c>
      <c r="N3066" s="51">
        <f t="shared" si="226"/>
        <v>0.81238162922684165</v>
      </c>
    </row>
    <row r="3067" spans="1:14" x14ac:dyDescent="0.2">
      <c r="A3067" s="3" t="s">
        <v>346</v>
      </c>
      <c r="B3067" s="3" t="s">
        <v>351</v>
      </c>
      <c r="C3067" s="41" t="str">
        <f ca="1">TRIM(Table1[[#This Row],[Location]])</f>
        <v>Jalan Chui Yin</v>
      </c>
      <c r="D3067" s="3" t="s">
        <v>531</v>
      </c>
      <c r="E3067" s="21" t="s">
        <v>4</v>
      </c>
      <c r="F3067" s="24"/>
      <c r="G3067" s="99"/>
      <c r="I3067" s="9">
        <v>133</v>
      </c>
      <c r="J3067" s="106">
        <f t="shared" si="225"/>
        <v>1431.6000299999998</v>
      </c>
      <c r="K3067" s="50">
        <v>16.541353383458645</v>
      </c>
      <c r="L3067" s="50">
        <v>18.796992481229999</v>
      </c>
      <c r="M3067" s="50">
        <v>17.669172932338</v>
      </c>
      <c r="N3067" s="51">
        <f t="shared" si="226"/>
        <v>1.6415214682724664</v>
      </c>
    </row>
    <row r="3068" spans="1:14" x14ac:dyDescent="0.2">
      <c r="A3068" s="3" t="s">
        <v>346</v>
      </c>
      <c r="B3068" s="3" t="s">
        <v>352</v>
      </c>
      <c r="C3068" s="41" t="str">
        <f ca="1">TRIM(Table1[[#This Row],[Location]])</f>
        <v>Jalan Tahan</v>
      </c>
      <c r="D3068" s="3" t="s">
        <v>531</v>
      </c>
      <c r="E3068" s="21" t="s">
        <v>4</v>
      </c>
      <c r="F3068" s="24"/>
      <c r="G3068" s="99"/>
      <c r="I3068" s="9">
        <v>89</v>
      </c>
      <c r="J3068" s="106">
        <f t="shared" si="225"/>
        <v>957.98798999999997</v>
      </c>
      <c r="K3068" s="50">
        <v>31.466741573339998</v>
      </c>
      <c r="L3068" s="50">
        <v>39.325842696629216</v>
      </c>
      <c r="M3068" s="50">
        <v>35.393258426966291</v>
      </c>
      <c r="N3068" s="51">
        <f t="shared" si="226"/>
        <v>3.2881444854528836</v>
      </c>
    </row>
    <row r="3069" spans="1:14" x14ac:dyDescent="0.2">
      <c r="A3069" s="3" t="s">
        <v>346</v>
      </c>
      <c r="B3069" s="3" t="s">
        <v>352</v>
      </c>
      <c r="C3069" s="41" t="str">
        <f ca="1">TRIM(Table1[[#This Row],[Location]])</f>
        <v>Jalan Diwangsa</v>
      </c>
      <c r="D3069" s="3" t="s">
        <v>531</v>
      </c>
      <c r="E3069" s="21" t="s">
        <v>4</v>
      </c>
      <c r="F3069" s="24"/>
      <c r="G3069" s="99"/>
      <c r="I3069" s="9">
        <v>134</v>
      </c>
      <c r="J3069" s="106">
        <f t="shared" si="225"/>
        <v>1442.36394</v>
      </c>
      <c r="K3069" s="50">
        <v>15.671641791448</v>
      </c>
      <c r="L3069" s="50">
        <v>21.641791447761001</v>
      </c>
      <c r="M3069" s="50">
        <v>18.656716417914001</v>
      </c>
      <c r="N3069" s="51">
        <f t="shared" si="226"/>
        <v>1.7332673490011987</v>
      </c>
    </row>
    <row r="3070" spans="1:14" x14ac:dyDescent="0.2">
      <c r="A3070" s="3" t="s">
        <v>346</v>
      </c>
      <c r="B3070" s="3" t="s">
        <v>352</v>
      </c>
      <c r="C3070" s="41" t="str">
        <f ca="1">TRIM(Table1[[#This Row],[Location]])</f>
        <v>Jalan Dulang</v>
      </c>
      <c r="D3070" s="3" t="s">
        <v>531</v>
      </c>
      <c r="E3070" s="21" t="s">
        <v>4</v>
      </c>
      <c r="F3070" s="24"/>
      <c r="G3070" s="99"/>
      <c r="I3070" s="9">
        <v>92</v>
      </c>
      <c r="J3070" s="106">
        <f t="shared" si="225"/>
        <v>990.27971999999988</v>
      </c>
      <c r="K3070" s="50">
        <v>26.869565217390999</v>
      </c>
      <c r="L3070" s="50">
        <v>35.869565217391305</v>
      </c>
      <c r="M3070" s="50">
        <v>3.9782686956519999</v>
      </c>
      <c r="N3070" s="51">
        <f t="shared" si="226"/>
        <v>0.36959361343490743</v>
      </c>
    </row>
    <row r="3071" spans="1:14" x14ac:dyDescent="0.2">
      <c r="A3071" s="3" t="s">
        <v>346</v>
      </c>
      <c r="B3071" s="3" t="s">
        <v>352</v>
      </c>
      <c r="C3071" s="41" t="str">
        <f ca="1">TRIM(Table1[[#This Row],[Location]])</f>
        <v>Bandar Inderapura</v>
      </c>
      <c r="D3071" s="3" t="s">
        <v>531</v>
      </c>
      <c r="E3071" s="21" t="s">
        <v>4</v>
      </c>
      <c r="F3071" s="24"/>
      <c r="G3071" s="99"/>
      <c r="I3071" s="9">
        <v>122</v>
      </c>
      <c r="J3071" s="106">
        <f t="shared" si="225"/>
        <v>1313.1970199999998</v>
      </c>
      <c r="K3071" s="50">
        <v>2.4918327868849999</v>
      </c>
      <c r="L3071" s="50">
        <v>24.591639344261999</v>
      </c>
      <c r="M3071" s="50">
        <v>22.549836655739998</v>
      </c>
      <c r="N3071" s="51">
        <f t="shared" si="226"/>
        <v>2.0949504041973634</v>
      </c>
    </row>
    <row r="3072" spans="1:14" x14ac:dyDescent="0.2">
      <c r="A3072" s="3" t="s">
        <v>346</v>
      </c>
      <c r="B3072" s="3" t="s">
        <v>352</v>
      </c>
      <c r="C3072" s="41" t="str">
        <f ca="1">TRIM(Table1[[#This Row],[Location]])</f>
        <v>Jalan Irong</v>
      </c>
      <c r="D3072" s="3" t="s">
        <v>531</v>
      </c>
      <c r="E3072" s="21" t="s">
        <v>4</v>
      </c>
      <c r="F3072" s="24"/>
      <c r="G3072" s="99"/>
      <c r="I3072" s="9">
        <v>134</v>
      </c>
      <c r="J3072" s="106">
        <f t="shared" si="225"/>
        <v>1442.36394</v>
      </c>
      <c r="K3072" s="50">
        <v>14.925373134328359</v>
      </c>
      <c r="L3072" s="50">
        <v>22.38859714925</v>
      </c>
      <c r="M3072" s="50">
        <v>18.656716417914001</v>
      </c>
      <c r="N3072" s="51">
        <f t="shared" si="226"/>
        <v>1.7332673490011987</v>
      </c>
    </row>
    <row r="3073" spans="1:14" x14ac:dyDescent="0.2">
      <c r="A3073" s="3" t="s">
        <v>346</v>
      </c>
      <c r="B3073" s="3" t="s">
        <v>353</v>
      </c>
      <c r="C3073" s="41" t="str">
        <f ca="1">TRIM(Table1[[#This Row],[Location]])</f>
        <v>Jalan Besar Triang</v>
      </c>
      <c r="D3073" s="3" t="s">
        <v>531</v>
      </c>
      <c r="E3073" s="21" t="s">
        <v>4</v>
      </c>
      <c r="F3073" s="24"/>
      <c r="G3073" s="99"/>
      <c r="I3073" s="9">
        <v>154</v>
      </c>
      <c r="J3073" s="106">
        <f t="shared" si="225"/>
        <v>1657.6421399999999</v>
      </c>
      <c r="K3073" s="50">
        <v>9.9999999000000006</v>
      </c>
      <c r="L3073" s="50">
        <v>11.688311688311689</v>
      </c>
      <c r="M3073" s="50">
        <v>1.38961389614</v>
      </c>
      <c r="N3073" s="51">
        <f t="shared" si="226"/>
        <v>0.12909948031289775</v>
      </c>
    </row>
    <row r="3074" spans="1:14" x14ac:dyDescent="0.2">
      <c r="A3074" s="3" t="s">
        <v>346</v>
      </c>
      <c r="B3074" s="3" t="s">
        <v>353</v>
      </c>
      <c r="C3074" s="41" t="str">
        <f ca="1">TRIM(Table1[[#This Row],[Location]])</f>
        <v>Pusat Perniagaan Perdana</v>
      </c>
      <c r="D3074" s="3" t="s">
        <v>531</v>
      </c>
      <c r="E3074" s="21" t="s">
        <v>4</v>
      </c>
      <c r="F3074" s="24"/>
      <c r="G3074" s="99"/>
      <c r="I3074" s="9">
        <v>14</v>
      </c>
      <c r="J3074" s="106">
        <f t="shared" si="225"/>
        <v>150.69474</v>
      </c>
      <c r="K3074" s="50">
        <v>1.7142857142857</v>
      </c>
      <c r="L3074" s="50">
        <v>11.428571428571429</v>
      </c>
      <c r="M3074" s="50">
        <v>11.714285714286</v>
      </c>
      <c r="N3074" s="51">
        <f t="shared" si="226"/>
        <v>1.0882938074755433</v>
      </c>
    </row>
    <row r="3075" spans="1:14" x14ac:dyDescent="0.2">
      <c r="A3075" s="3" t="s">
        <v>346</v>
      </c>
      <c r="B3075" s="3" t="s">
        <v>353</v>
      </c>
      <c r="C3075" s="41" t="str">
        <f ca="1">TRIM(Table1[[#This Row],[Location]])</f>
        <v>Jalan Temerloh</v>
      </c>
      <c r="D3075" s="3" t="s">
        <v>531</v>
      </c>
      <c r="E3075" s="21" t="s">
        <v>4</v>
      </c>
      <c r="F3075" s="24"/>
      <c r="G3075" s="99"/>
      <c r="I3075" s="9">
        <v>141</v>
      </c>
      <c r="J3075" s="106">
        <f t="shared" si="225"/>
        <v>1517.7113099999999</v>
      </c>
      <c r="K3075" s="50">
        <v>1.638297872344</v>
      </c>
      <c r="L3075" s="50">
        <v>12.765957446885</v>
      </c>
      <c r="M3075" s="50">
        <v>11.721276595745</v>
      </c>
      <c r="N3075" s="51">
        <f t="shared" si="226"/>
        <v>1.0889432822438894</v>
      </c>
    </row>
    <row r="3076" spans="1:14" x14ac:dyDescent="0.2">
      <c r="A3076" s="3" t="s">
        <v>346</v>
      </c>
      <c r="B3076" s="3" t="s">
        <v>353</v>
      </c>
      <c r="C3076" s="41" t="str">
        <f ca="1">TRIM(Table1[[#This Row],[Location]])</f>
        <v>Jalan Gajah</v>
      </c>
      <c r="D3076" s="3" t="s">
        <v>531</v>
      </c>
      <c r="E3076" s="21" t="s">
        <v>4</v>
      </c>
      <c r="F3076" s="24"/>
      <c r="G3076" s="99"/>
      <c r="I3076" s="9">
        <v>122</v>
      </c>
      <c r="J3076" s="106">
        <f t="shared" si="225"/>
        <v>1313.1970199999998</v>
      </c>
      <c r="K3076" s="50">
        <v>12.295819672131</v>
      </c>
      <c r="L3076" s="50">
        <v>14.75498366557</v>
      </c>
      <c r="M3076" s="50">
        <v>13.524591639344001</v>
      </c>
      <c r="N3076" s="51">
        <f t="shared" si="226"/>
        <v>1.2564768940016167</v>
      </c>
    </row>
    <row r="3077" spans="1:14" x14ac:dyDescent="0.2">
      <c r="A3077" s="3" t="s">
        <v>346</v>
      </c>
      <c r="B3077" s="3" t="s">
        <v>353</v>
      </c>
      <c r="C3077" s="41" t="str">
        <f ca="1">TRIM(Table1[[#This Row],[Location]])</f>
        <v>Pusat Dagangan Triang</v>
      </c>
      <c r="D3077" s="3" t="s">
        <v>531</v>
      </c>
      <c r="E3077" s="21" t="s">
        <v>4</v>
      </c>
      <c r="F3077" s="24"/>
      <c r="G3077" s="99"/>
      <c r="I3077" s="9">
        <v>136</v>
      </c>
      <c r="J3077" s="106">
        <f t="shared" si="225"/>
        <v>1463.89176</v>
      </c>
      <c r="K3077" s="50">
        <v>14.758823529412</v>
      </c>
      <c r="L3077" s="50">
        <v>26.475882352940999</v>
      </c>
      <c r="M3077" s="50">
        <v>2.5882352941176001</v>
      </c>
      <c r="N3077" s="51">
        <f t="shared" si="226"/>
        <v>0.24045515975785731</v>
      </c>
    </row>
    <row r="3078" spans="1:14" x14ac:dyDescent="0.2">
      <c r="A3078" s="3" t="s">
        <v>346</v>
      </c>
      <c r="B3078" s="3" t="s">
        <v>354</v>
      </c>
      <c r="C3078" s="41" t="str">
        <f ca="1">TRIM(Table1[[#This Row],[Location]])</f>
        <v>Jalan Dato' Abdullah</v>
      </c>
      <c r="D3078" s="3" t="s">
        <v>531</v>
      </c>
      <c r="E3078" s="21" t="s">
        <v>4</v>
      </c>
      <c r="F3078" s="24"/>
      <c r="G3078" s="99"/>
      <c r="I3078" s="9">
        <v>122</v>
      </c>
      <c r="J3078" s="106">
        <f t="shared" si="225"/>
        <v>1313.1970199999998</v>
      </c>
      <c r="K3078" s="50">
        <v>16.393442622957998</v>
      </c>
      <c r="L3078" s="50">
        <v>24.591639344261999</v>
      </c>
      <c r="M3078" s="50">
        <v>2.4918327868849999</v>
      </c>
      <c r="N3078" s="51">
        <f t="shared" si="226"/>
        <v>0.23149906510511989</v>
      </c>
    </row>
    <row r="3079" spans="1:14" x14ac:dyDescent="0.2">
      <c r="A3079" s="3" t="s">
        <v>346</v>
      </c>
      <c r="B3079" s="3" t="s">
        <v>354</v>
      </c>
      <c r="C3079" s="41" t="str">
        <f ca="1">TRIM(Table1[[#This Row],[Location]])</f>
        <v>Pusat Perdagangan Raub</v>
      </c>
      <c r="D3079" s="3" t="s">
        <v>531</v>
      </c>
      <c r="E3079" s="21" t="s">
        <v>4</v>
      </c>
      <c r="F3079" s="24"/>
      <c r="G3079" s="99"/>
      <c r="I3079" s="9">
        <v>117</v>
      </c>
      <c r="J3079" s="106">
        <f t="shared" si="225"/>
        <v>1259.3774699999999</v>
      </c>
      <c r="K3079" s="50">
        <v>22.222222222222221</v>
      </c>
      <c r="L3079" s="50">
        <v>32.95982959829</v>
      </c>
      <c r="M3079" s="50">
        <v>27.564125641259999</v>
      </c>
      <c r="N3079" s="51">
        <f t="shared" si="226"/>
        <v>2.5607935452075918</v>
      </c>
    </row>
    <row r="3080" spans="1:14" x14ac:dyDescent="0.2">
      <c r="A3080" s="3" t="s">
        <v>346</v>
      </c>
      <c r="B3080" s="3" t="s">
        <v>354</v>
      </c>
      <c r="C3080" s="41" t="str">
        <f ca="1">TRIM(Table1[[#This Row],[Location]])</f>
        <v>Pusat Perniagaan Raub</v>
      </c>
      <c r="D3080" s="3" t="s">
        <v>531</v>
      </c>
      <c r="E3080" s="21" t="s">
        <v>4</v>
      </c>
      <c r="F3080" s="24"/>
      <c r="G3080" s="99"/>
      <c r="I3080" s="9">
        <v>123</v>
      </c>
      <c r="J3080" s="106">
        <f t="shared" si="225"/>
        <v>1323.96093</v>
      </c>
      <c r="K3080" s="50">
        <v>24.3924392439</v>
      </c>
      <c r="L3080" s="50">
        <v>28.45528455284553</v>
      </c>
      <c r="M3080" s="50">
        <v>26.422764227642276</v>
      </c>
      <c r="N3080" s="51">
        <f t="shared" si="226"/>
        <v>2.4547574975280591</v>
      </c>
    </row>
    <row r="3081" spans="1:14" x14ac:dyDescent="0.2">
      <c r="A3081" s="3" t="s">
        <v>346</v>
      </c>
      <c r="B3081" s="3" t="s">
        <v>354</v>
      </c>
      <c r="C3081" s="41" t="str">
        <f ca="1">TRIM(Table1[[#This Row],[Location]])</f>
        <v>Jalan Tun Razak</v>
      </c>
      <c r="D3081" s="3" t="s">
        <v>531</v>
      </c>
      <c r="E3081" s="21" t="s">
        <v>4</v>
      </c>
      <c r="F3081" s="24"/>
      <c r="G3081" s="99"/>
      <c r="I3081" s="9">
        <v>177</v>
      </c>
      <c r="J3081" s="106">
        <f t="shared" si="225"/>
        <v>1905.2120699999998</v>
      </c>
      <c r="K3081" s="50">
        <v>11.299435282486</v>
      </c>
      <c r="L3081" s="50">
        <v>16.949152542372882</v>
      </c>
      <c r="M3081" s="50">
        <v>14.124293785317001</v>
      </c>
      <c r="N3081" s="51">
        <f t="shared" si="226"/>
        <v>1.3121911003741209</v>
      </c>
    </row>
    <row r="3082" spans="1:14" x14ac:dyDescent="0.2">
      <c r="A3082" s="3" t="s">
        <v>346</v>
      </c>
      <c r="B3082" s="3" t="s">
        <v>354</v>
      </c>
      <c r="C3082" s="41" t="str">
        <f ca="1">TRIM(Table1[[#This Row],[Location]])</f>
        <v>Dataran Bukit Idaman</v>
      </c>
      <c r="D3082" s="3" t="s">
        <v>531</v>
      </c>
      <c r="E3082" s="21" t="s">
        <v>4</v>
      </c>
      <c r="F3082" s="24"/>
      <c r="G3082" s="99"/>
      <c r="I3082" s="9">
        <v>123</v>
      </c>
      <c r="J3082" s="106">
        <f t="shared" si="225"/>
        <v>1323.96093</v>
      </c>
      <c r="K3082" s="50">
        <v>9.7569756975609998</v>
      </c>
      <c r="L3082" s="50">
        <v>17.886178861788618</v>
      </c>
      <c r="M3082" s="50">
        <v>13.821138211382113</v>
      </c>
      <c r="N3082" s="51">
        <f t="shared" si="226"/>
        <v>1.2840269987069848</v>
      </c>
    </row>
    <row r="3083" spans="1:14" x14ac:dyDescent="0.2">
      <c r="A3083" s="3" t="s">
        <v>346</v>
      </c>
      <c r="B3083" s="3" t="s">
        <v>355</v>
      </c>
      <c r="C3083" s="41" t="str">
        <f ca="1">TRIM(Table1[[#This Row],[Location]])</f>
        <v>Bandar Baru</v>
      </c>
      <c r="D3083" s="3" t="s">
        <v>531</v>
      </c>
      <c r="E3083" s="21" t="s">
        <v>4</v>
      </c>
      <c r="F3083" s="24"/>
      <c r="G3083" s="99"/>
      <c r="I3083" s="9">
        <v>114</v>
      </c>
      <c r="J3083" s="106">
        <f t="shared" si="225"/>
        <v>1227.08574</v>
      </c>
      <c r="K3083" s="50">
        <v>1.5263157894737001</v>
      </c>
      <c r="L3083" s="50">
        <v>15.789473684215</v>
      </c>
      <c r="M3083" s="50">
        <v>13.157894736842104</v>
      </c>
      <c r="N3083" s="51">
        <f t="shared" si="226"/>
        <v>1.2224096040321915</v>
      </c>
    </row>
    <row r="3084" spans="1:14" x14ac:dyDescent="0.2">
      <c r="A3084" s="3" t="s">
        <v>346</v>
      </c>
      <c r="B3084" s="3" t="s">
        <v>355</v>
      </c>
      <c r="C3084" s="41" t="str">
        <f ca="1">TRIM(Table1[[#This Row],[Location]])</f>
        <v>Jalan Besar</v>
      </c>
      <c r="D3084" s="3" t="s">
        <v>531</v>
      </c>
      <c r="E3084" s="21" t="s">
        <v>4</v>
      </c>
      <c r="F3084" s="24"/>
      <c r="G3084" s="99"/>
      <c r="I3084" s="9">
        <v>117</v>
      </c>
      <c r="J3084" s="106">
        <f t="shared" si="225"/>
        <v>1259.3774699999999</v>
      </c>
      <c r="K3084" s="50">
        <v>8.5478547855000002</v>
      </c>
      <c r="L3084" s="50">
        <v>18.119658119658119</v>
      </c>
      <c r="M3084" s="50">
        <v>13.333333333333334</v>
      </c>
      <c r="N3084" s="51">
        <f t="shared" si="226"/>
        <v>1.2387083987526208</v>
      </c>
    </row>
    <row r="3085" spans="1:14" x14ac:dyDescent="0.2">
      <c r="A3085" s="3" t="s">
        <v>346</v>
      </c>
      <c r="B3085" s="3" t="s">
        <v>356</v>
      </c>
      <c r="C3085" s="41" t="str">
        <f ca="1">TRIM(Table1[[#This Row],[Location]])</f>
        <v>Bandar Baru Brinchang</v>
      </c>
      <c r="D3085" s="3" t="s">
        <v>531</v>
      </c>
      <c r="E3085" s="21" t="s">
        <v>4</v>
      </c>
      <c r="F3085" s="24"/>
      <c r="G3085" s="99"/>
      <c r="I3085" s="9">
        <v>338</v>
      </c>
      <c r="J3085" s="106">
        <f t="shared" si="225"/>
        <v>3638.2015799999999</v>
      </c>
      <c r="K3085" s="50">
        <v>3.2544378698224854</v>
      </c>
      <c r="L3085" s="50">
        <v>5.4733727816590001</v>
      </c>
      <c r="M3085" s="50">
        <v>4.3639532544378996</v>
      </c>
      <c r="N3085" s="51">
        <f t="shared" si="226"/>
        <v>0.40542491610270437</v>
      </c>
    </row>
    <row r="3086" spans="1:14" x14ac:dyDescent="0.2">
      <c r="A3086" s="3" t="s">
        <v>346</v>
      </c>
      <c r="B3086" s="3" t="s">
        <v>356</v>
      </c>
      <c r="C3086" s="41" t="str">
        <f ca="1">TRIM(Table1[[#This Row],[Location]])</f>
        <v>Brinchang Point</v>
      </c>
      <c r="D3086" s="3" t="s">
        <v>531</v>
      </c>
      <c r="E3086" s="21" t="s">
        <v>4</v>
      </c>
      <c r="F3086" s="24"/>
      <c r="G3086" s="99"/>
      <c r="I3086" s="9">
        <v>338</v>
      </c>
      <c r="J3086" s="106">
        <f t="shared" si="225"/>
        <v>3638.2015799999999</v>
      </c>
      <c r="K3086" s="50">
        <v>4.4378698224852071</v>
      </c>
      <c r="L3086" s="50">
        <v>5.3254437869822482</v>
      </c>
      <c r="M3086" s="50">
        <v>4.8816568473373003</v>
      </c>
      <c r="N3086" s="51">
        <f t="shared" si="226"/>
        <v>0.45352120024687154</v>
      </c>
    </row>
    <row r="3087" spans="1:14" x14ac:dyDescent="0.2">
      <c r="A3087" s="3" t="s">
        <v>346</v>
      </c>
      <c r="B3087" s="3" t="s">
        <v>356</v>
      </c>
      <c r="C3087" s="41" t="str">
        <f ca="1">TRIM(Table1[[#This Row],[Location]])</f>
        <v>Brij Court, Tanah Rata</v>
      </c>
      <c r="D3087" s="3" t="s">
        <v>531</v>
      </c>
      <c r="E3087" s="21" t="s">
        <v>4</v>
      </c>
      <c r="F3087" s="24"/>
      <c r="G3087" s="99"/>
      <c r="I3087" s="9">
        <v>93</v>
      </c>
      <c r="J3087" s="106">
        <f t="shared" si="225"/>
        <v>1001.0436299999999</v>
      </c>
      <c r="K3087" s="50">
        <v>18.8172431753</v>
      </c>
      <c r="L3087" s="50">
        <v>2.43175268817</v>
      </c>
      <c r="M3087" s="50">
        <v>19.623655913978496</v>
      </c>
      <c r="N3087" s="51">
        <f t="shared" si="226"/>
        <v>1.8230990546157524</v>
      </c>
    </row>
    <row r="3088" spans="1:14" x14ac:dyDescent="0.2">
      <c r="A3088" s="3" t="s">
        <v>346</v>
      </c>
      <c r="B3088" s="3" t="s">
        <v>347</v>
      </c>
      <c r="C3088" s="41" t="str">
        <f ca="1">TRIM(Table1[[#This Row],[Location]])</f>
        <v>Permatang Badak Perdana</v>
      </c>
      <c r="D3088" s="3" t="s">
        <v>820</v>
      </c>
      <c r="E3088" s="21" t="s">
        <v>4</v>
      </c>
      <c r="G3088" s="99"/>
      <c r="I3088" s="9">
        <v>173</v>
      </c>
      <c r="J3088" s="106">
        <f t="shared" si="225"/>
        <v>1862.1564299999998</v>
      </c>
      <c r="M3088" s="50">
        <v>11.566936416184999</v>
      </c>
      <c r="N3088" s="51">
        <f t="shared" si="226"/>
        <v>1.0746045964924422</v>
      </c>
    </row>
    <row r="3089" spans="1:14" x14ac:dyDescent="0.2">
      <c r="A3089" s="3" t="s">
        <v>346</v>
      </c>
      <c r="B3089" s="3" t="s">
        <v>347</v>
      </c>
      <c r="C3089" s="41" t="str">
        <f ca="1">TRIM(Table1[[#This Row],[Location]])</f>
        <v>Taman Guru</v>
      </c>
      <c r="D3089" s="3" t="s">
        <v>820</v>
      </c>
      <c r="E3089" s="21" t="s">
        <v>4</v>
      </c>
      <c r="F3089" s="24"/>
      <c r="G3089" s="99"/>
      <c r="I3089" s="9">
        <v>14</v>
      </c>
      <c r="J3089" s="106">
        <f t="shared" si="225"/>
        <v>150.69474</v>
      </c>
      <c r="K3089" s="50">
        <v>12.142857142857142</v>
      </c>
      <c r="L3089" s="50">
        <v>14.285714285714286</v>
      </c>
      <c r="M3089" s="50">
        <v>13.214285714285714</v>
      </c>
      <c r="N3089" s="51">
        <f t="shared" si="226"/>
        <v>1.2276485023351864</v>
      </c>
    </row>
    <row r="3090" spans="1:14" x14ac:dyDescent="0.2">
      <c r="A3090" s="3" t="s">
        <v>346</v>
      </c>
      <c r="B3090" s="3" t="s">
        <v>347</v>
      </c>
      <c r="C3090" s="41" t="str">
        <f ca="1">TRIM(Table1[[#This Row],[Location]])</f>
        <v>Bandar Indera Mahkota 7</v>
      </c>
      <c r="D3090" s="3" t="s">
        <v>820</v>
      </c>
      <c r="E3090" s="21" t="s">
        <v>4</v>
      </c>
      <c r="G3090" s="99"/>
      <c r="I3090" s="9">
        <v>137</v>
      </c>
      <c r="J3090" s="106">
        <f t="shared" si="225"/>
        <v>1474.6556699999999</v>
      </c>
      <c r="M3090" s="50">
        <v>27.737226277372262</v>
      </c>
      <c r="N3090" s="51">
        <f t="shared" si="226"/>
        <v>2.5768751360912181</v>
      </c>
    </row>
    <row r="3091" spans="1:14" x14ac:dyDescent="0.2">
      <c r="A3091" s="3" t="s">
        <v>346</v>
      </c>
      <c r="B3091" s="3" t="s">
        <v>347</v>
      </c>
      <c r="C3091" s="41" t="str">
        <f ca="1">TRIM(Table1[[#This Row],[Location]])</f>
        <v>Bandar Indera Mahkota 3,14 &amp;15</v>
      </c>
      <c r="D3091" s="3" t="s">
        <v>820</v>
      </c>
      <c r="E3091" s="21" t="s">
        <v>4</v>
      </c>
      <c r="F3091" s="24"/>
      <c r="G3091" s="99"/>
      <c r="I3091" s="9">
        <v>137</v>
      </c>
      <c r="J3091" s="106">
        <f t="shared" si="225"/>
        <v>1474.6556699999999</v>
      </c>
      <c r="K3091" s="50">
        <v>7.2992772992699999</v>
      </c>
      <c r="L3091" s="50">
        <v>13.138686131386862</v>
      </c>
      <c r="M3091" s="50">
        <v>1.218978121898</v>
      </c>
      <c r="N3091" s="51">
        <f t="shared" si="226"/>
        <v>0.11324688281180614</v>
      </c>
    </row>
    <row r="3092" spans="1:14" x14ac:dyDescent="0.2">
      <c r="A3092" s="3" t="s">
        <v>346</v>
      </c>
      <c r="B3092" s="3" t="s">
        <v>347</v>
      </c>
      <c r="C3092" s="41" t="str">
        <f ca="1">TRIM(Table1[[#This Row],[Location]])</f>
        <v>Jalan Air Putih</v>
      </c>
      <c r="D3092" s="3" t="s">
        <v>820</v>
      </c>
      <c r="E3092" s="21" t="s">
        <v>4</v>
      </c>
      <c r="G3092" s="99"/>
      <c r="I3092" s="9">
        <v>13</v>
      </c>
      <c r="J3092" s="106">
        <f t="shared" si="225"/>
        <v>139.93082999999999</v>
      </c>
      <c r="M3092" s="50">
        <v>29.126213592233011</v>
      </c>
      <c r="N3092" s="51">
        <f t="shared" si="226"/>
        <v>2.7059164050421325</v>
      </c>
    </row>
    <row r="3093" spans="1:14" x14ac:dyDescent="0.2">
      <c r="A3093" s="3" t="s">
        <v>346</v>
      </c>
      <c r="B3093" s="3" t="s">
        <v>347</v>
      </c>
      <c r="C3093" s="41" t="str">
        <f ca="1">TRIM(Table1[[#This Row],[Location]])</f>
        <v>Kempadang Aman</v>
      </c>
      <c r="D3093" s="3" t="s">
        <v>820</v>
      </c>
      <c r="E3093" s="21" t="s">
        <v>4</v>
      </c>
      <c r="G3093" s="99"/>
      <c r="I3093" s="9">
        <v>127</v>
      </c>
      <c r="J3093" s="106">
        <f t="shared" si="225"/>
        <v>1367.01657</v>
      </c>
      <c r="M3093" s="50">
        <v>15.748314966300001</v>
      </c>
      <c r="N3093" s="51">
        <f t="shared" si="226"/>
        <v>1.4630677511218053</v>
      </c>
    </row>
    <row r="3094" spans="1:14" x14ac:dyDescent="0.2">
      <c r="A3094" s="3" t="s">
        <v>346</v>
      </c>
      <c r="B3094" s="3" t="s">
        <v>347</v>
      </c>
      <c r="C3094" s="41" t="str">
        <f ca="1">TRIM(Table1[[#This Row],[Location]])</f>
        <v>Jalan Haji Ahmad</v>
      </c>
      <c r="D3094" s="3" t="s">
        <v>820</v>
      </c>
      <c r="E3094" s="21" t="s">
        <v>4</v>
      </c>
      <c r="G3094" s="99"/>
      <c r="I3094" s="9">
        <v>156</v>
      </c>
      <c r="J3094" s="106">
        <f t="shared" si="225"/>
        <v>1679.1699599999999</v>
      </c>
      <c r="M3094" s="50">
        <v>19.237692376919998</v>
      </c>
      <c r="N3094" s="51">
        <f t="shared" si="226"/>
        <v>1.7872418339932552</v>
      </c>
    </row>
    <row r="3095" spans="1:14" x14ac:dyDescent="0.2">
      <c r="A3095" s="3" t="s">
        <v>346</v>
      </c>
      <c r="B3095" s="3" t="s">
        <v>347</v>
      </c>
      <c r="C3095" s="41" t="str">
        <f ca="1">TRIM(Table1[[#This Row],[Location]])</f>
        <v>Jalan Alur Ladang</v>
      </c>
      <c r="D3095" s="3" t="s">
        <v>820</v>
      </c>
      <c r="E3095" s="21" t="s">
        <v>4</v>
      </c>
      <c r="G3095" s="99"/>
      <c r="I3095" s="9">
        <v>126</v>
      </c>
      <c r="J3095" s="106">
        <f t="shared" si="225"/>
        <v>1356.2526599999999</v>
      </c>
      <c r="M3095" s="50">
        <v>14.285714285714286</v>
      </c>
      <c r="N3095" s="51">
        <f t="shared" si="226"/>
        <v>1.3271875700920936</v>
      </c>
    </row>
    <row r="3096" spans="1:14" x14ac:dyDescent="0.2">
      <c r="A3096" s="3" t="s">
        <v>346</v>
      </c>
      <c r="B3096" s="3" t="s">
        <v>347</v>
      </c>
      <c r="C3096" s="41" t="str">
        <f ca="1">TRIM(Table1[[#This Row],[Location]])</f>
        <v>Pelindung</v>
      </c>
      <c r="D3096" s="3" t="s">
        <v>820</v>
      </c>
      <c r="E3096" s="21" t="s">
        <v>4</v>
      </c>
      <c r="G3096" s="99"/>
      <c r="I3096" s="9">
        <v>128</v>
      </c>
      <c r="J3096" s="106">
        <f t="shared" ref="J3096:J3159" si="227">I3096*10.76391</f>
        <v>1377.7804799999999</v>
      </c>
      <c r="M3096" s="50">
        <v>27.34375</v>
      </c>
      <c r="N3096" s="51">
        <f t="shared" ref="N3096:N3159" si="228">M3096/10.7639</f>
        <v>2.5403199583793978</v>
      </c>
    </row>
    <row r="3097" spans="1:14" x14ac:dyDescent="0.2">
      <c r="A3097" s="3" t="s">
        <v>346</v>
      </c>
      <c r="B3097" s="3" t="s">
        <v>357</v>
      </c>
      <c r="C3097" s="41" t="str">
        <f ca="1">TRIM(Table1[[#This Row],[Location]])</f>
        <v>Jalan Wong Ah Jang</v>
      </c>
      <c r="D3097" s="3" t="s">
        <v>820</v>
      </c>
      <c r="E3097" s="21" t="s">
        <v>4</v>
      </c>
      <c r="F3097" s="24"/>
      <c r="G3097" s="99"/>
      <c r="I3097" s="9">
        <v>136</v>
      </c>
      <c r="J3097" s="106">
        <f t="shared" si="227"/>
        <v>1463.89176</v>
      </c>
      <c r="K3097" s="50">
        <v>8.8235294117647065</v>
      </c>
      <c r="L3097" s="50">
        <v>13.235294117647058</v>
      </c>
      <c r="M3097" s="50">
        <v>11.294117647589999</v>
      </c>
      <c r="N3097" s="51">
        <f t="shared" si="228"/>
        <v>1.0492588789927442</v>
      </c>
    </row>
    <row r="3098" spans="1:14" x14ac:dyDescent="0.2">
      <c r="A3098" s="3" t="s">
        <v>346</v>
      </c>
      <c r="B3098" s="3" t="s">
        <v>357</v>
      </c>
      <c r="C3098" s="41" t="str">
        <f ca="1">TRIM(Table1[[#This Row],[Location]])</f>
        <v>Jalan Lim Hoe Lek</v>
      </c>
      <c r="D3098" s="3" t="s">
        <v>820</v>
      </c>
      <c r="E3098" s="21" t="s">
        <v>4</v>
      </c>
      <c r="F3098" s="24"/>
      <c r="G3098" s="99"/>
      <c r="I3098" s="9">
        <v>123</v>
      </c>
      <c r="J3098" s="106">
        <f t="shared" si="227"/>
        <v>1323.96093</v>
      </c>
      <c r="K3098" s="50">
        <v>8.1381381309999998</v>
      </c>
      <c r="L3098" s="50">
        <v>2.32523252325</v>
      </c>
      <c r="M3098" s="50">
        <v>14.227642276422765</v>
      </c>
      <c r="N3098" s="51">
        <f t="shared" si="228"/>
        <v>1.3217924986689551</v>
      </c>
    </row>
    <row r="3099" spans="1:14" x14ac:dyDescent="0.2">
      <c r="A3099" s="3" t="s">
        <v>346</v>
      </c>
      <c r="B3099" s="3" t="s">
        <v>357</v>
      </c>
      <c r="C3099" s="41" t="str">
        <f ca="1">TRIM(Table1[[#This Row],[Location]])</f>
        <v>Jalan Penjara</v>
      </c>
      <c r="D3099" s="3" t="s">
        <v>820</v>
      </c>
      <c r="E3099" s="21" t="s">
        <v>4</v>
      </c>
      <c r="G3099" s="99"/>
      <c r="I3099" s="9">
        <v>137</v>
      </c>
      <c r="J3099" s="106">
        <f t="shared" si="227"/>
        <v>1474.6556699999999</v>
      </c>
      <c r="K3099" s="50">
        <v>2.8291978292</v>
      </c>
      <c r="M3099" s="50">
        <v>2.8291978292</v>
      </c>
      <c r="N3099" s="51">
        <f t="shared" si="228"/>
        <v>0.26284133345720417</v>
      </c>
    </row>
    <row r="3100" spans="1:14" x14ac:dyDescent="0.2">
      <c r="A3100" s="3" t="s">
        <v>346</v>
      </c>
      <c r="B3100" s="3" t="s">
        <v>357</v>
      </c>
      <c r="C3100" s="41" t="str">
        <f ca="1">TRIM(Table1[[#This Row],[Location]])</f>
        <v>Jalan Bukit Setongkol</v>
      </c>
      <c r="D3100" s="3" t="s">
        <v>820</v>
      </c>
      <c r="E3100" s="21" t="s">
        <v>4</v>
      </c>
      <c r="F3100" s="24"/>
      <c r="G3100" s="99"/>
      <c r="I3100" s="9">
        <v>15</v>
      </c>
      <c r="J3100" s="106">
        <f t="shared" si="227"/>
        <v>161.45864999999998</v>
      </c>
      <c r="K3100" s="50">
        <v>11.333333333333334</v>
      </c>
      <c r="L3100" s="50">
        <v>18.666666666666668</v>
      </c>
      <c r="M3100" s="50">
        <v>15</v>
      </c>
      <c r="N3100" s="51">
        <f t="shared" si="228"/>
        <v>1.3935469485966983</v>
      </c>
    </row>
    <row r="3101" spans="1:14" x14ac:dyDescent="0.2">
      <c r="A3101" s="3" t="s">
        <v>346</v>
      </c>
      <c r="B3101" s="3" t="s">
        <v>357</v>
      </c>
      <c r="C3101" s="41" t="str">
        <f ca="1">TRIM(Table1[[#This Row],[Location]])</f>
        <v>Indera Mahkota 3</v>
      </c>
      <c r="D3101" s="3" t="s">
        <v>820</v>
      </c>
      <c r="E3101" s="21" t="s">
        <v>4</v>
      </c>
      <c r="G3101" s="99"/>
      <c r="I3101" s="9">
        <v>131</v>
      </c>
      <c r="J3101" s="106">
        <f t="shared" si="227"/>
        <v>1410.0722099999998</v>
      </c>
      <c r="K3101" s="50">
        <v>12.213744581529999</v>
      </c>
      <c r="M3101" s="50">
        <v>12.213744581529999</v>
      </c>
      <c r="N3101" s="51">
        <f t="shared" si="228"/>
        <v>1.1346950995020393</v>
      </c>
    </row>
    <row r="3102" spans="1:14" x14ac:dyDescent="0.2">
      <c r="A3102" s="3" t="s">
        <v>346</v>
      </c>
      <c r="B3102" s="3" t="s">
        <v>357</v>
      </c>
      <c r="C3102" s="41" t="str">
        <f ca="1">TRIM(Table1[[#This Row],[Location]])</f>
        <v>Indera Mahkota 7</v>
      </c>
      <c r="D3102" s="3" t="s">
        <v>820</v>
      </c>
      <c r="E3102" s="21" t="s">
        <v>4</v>
      </c>
      <c r="F3102" s="24"/>
      <c r="G3102" s="99"/>
      <c r="I3102" s="9">
        <v>132</v>
      </c>
      <c r="J3102" s="106">
        <f t="shared" si="227"/>
        <v>1420.8361199999999</v>
      </c>
      <c r="K3102" s="50">
        <v>13.636363636363637</v>
      </c>
      <c r="L3102" s="50">
        <v>22.727272727272727</v>
      </c>
      <c r="M3102" s="50">
        <v>18.181818181818183</v>
      </c>
      <c r="N3102" s="51">
        <f t="shared" si="228"/>
        <v>1.6891478164808464</v>
      </c>
    </row>
    <row r="3103" spans="1:14" x14ac:dyDescent="0.2">
      <c r="A3103" s="3" t="s">
        <v>346</v>
      </c>
      <c r="B3103" s="3" t="s">
        <v>357</v>
      </c>
      <c r="C3103" s="41" t="str">
        <f ca="1">TRIM(Table1[[#This Row],[Location]])</f>
        <v>Indera Mahkota 16</v>
      </c>
      <c r="D3103" s="3" t="s">
        <v>820</v>
      </c>
      <c r="E3103" s="21" t="s">
        <v>4</v>
      </c>
      <c r="G3103" s="99"/>
      <c r="I3103" s="9">
        <v>235</v>
      </c>
      <c r="J3103" s="106">
        <f t="shared" si="227"/>
        <v>2529.5188499999999</v>
      </c>
      <c r="M3103" s="50">
        <v>7.6595744688511003</v>
      </c>
      <c r="N3103" s="51">
        <f t="shared" si="228"/>
        <v>0.7115984419077751</v>
      </c>
    </row>
    <row r="3104" spans="1:14" x14ac:dyDescent="0.2">
      <c r="A3104" s="3" t="s">
        <v>346</v>
      </c>
      <c r="B3104" s="3" t="s">
        <v>357</v>
      </c>
      <c r="C3104" s="41" t="str">
        <f ca="1">TRIM(Table1[[#This Row],[Location]])</f>
        <v>Bandar Putra</v>
      </c>
      <c r="D3104" s="3" t="s">
        <v>820</v>
      </c>
      <c r="E3104" s="21" t="s">
        <v>4</v>
      </c>
      <c r="G3104" s="99"/>
      <c r="I3104" s="9">
        <v>117</v>
      </c>
      <c r="J3104" s="106">
        <f t="shared" si="227"/>
        <v>1259.3774699999999</v>
      </c>
      <c r="M3104" s="50">
        <v>18.119658119658119</v>
      </c>
      <c r="N3104" s="51">
        <f t="shared" si="228"/>
        <v>1.6833729521509972</v>
      </c>
    </row>
    <row r="3105" spans="1:14" x14ac:dyDescent="0.2">
      <c r="A3105" s="3" t="s">
        <v>346</v>
      </c>
      <c r="B3105" s="3" t="s">
        <v>357</v>
      </c>
      <c r="C3105" s="41" t="str">
        <f ca="1">TRIM(Table1[[#This Row],[Location]])</f>
        <v>Jalan Seri Setali</v>
      </c>
      <c r="D3105" s="3" t="s">
        <v>820</v>
      </c>
      <c r="E3105" s="21" t="s">
        <v>4</v>
      </c>
      <c r="G3105" s="99"/>
      <c r="I3105" s="9">
        <v>148</v>
      </c>
      <c r="J3105" s="106">
        <f t="shared" si="227"/>
        <v>1593.0586799999999</v>
      </c>
      <c r="M3105" s="50">
        <v>18.581818181100001</v>
      </c>
      <c r="N3105" s="51">
        <f t="shared" si="228"/>
        <v>1.7263090683767037</v>
      </c>
    </row>
    <row r="3106" spans="1:14" x14ac:dyDescent="0.2">
      <c r="A3106" s="3" t="s">
        <v>346</v>
      </c>
      <c r="B3106" s="3" t="s">
        <v>357</v>
      </c>
      <c r="C3106" s="41" t="str">
        <f ca="1">TRIM(Table1[[#This Row],[Location]])</f>
        <v>Jalan Air Putih</v>
      </c>
      <c r="D3106" s="3" t="s">
        <v>820</v>
      </c>
      <c r="E3106" s="21" t="s">
        <v>4</v>
      </c>
      <c r="G3106" s="99"/>
      <c r="I3106" s="9">
        <v>148</v>
      </c>
      <c r="J3106" s="106">
        <f t="shared" si="227"/>
        <v>1593.0586799999999</v>
      </c>
      <c r="M3106" s="50">
        <v>26.182432432432432</v>
      </c>
      <c r="N3106" s="51">
        <f t="shared" si="228"/>
        <v>2.4324299215370297</v>
      </c>
    </row>
    <row r="3107" spans="1:14" x14ac:dyDescent="0.2">
      <c r="A3107" s="3" t="s">
        <v>346</v>
      </c>
      <c r="B3107" s="3" t="s">
        <v>357</v>
      </c>
      <c r="C3107" s="41" t="str">
        <f ca="1">TRIM(Table1[[#This Row],[Location]])</f>
        <v>Jalan Bukit Bay-route</v>
      </c>
      <c r="D3107" s="3" t="s">
        <v>820</v>
      </c>
      <c r="E3107" s="21" t="s">
        <v>4</v>
      </c>
      <c r="G3107" s="99"/>
      <c r="I3107" s="9">
        <v>139</v>
      </c>
      <c r="J3107" s="106">
        <f t="shared" si="227"/>
        <v>1496.1834899999999</v>
      </c>
      <c r="M3107" s="50">
        <v>1.7194244643200001</v>
      </c>
      <c r="N3107" s="51">
        <f t="shared" si="228"/>
        <v>0.15973991437304325</v>
      </c>
    </row>
    <row r="3108" spans="1:14" x14ac:dyDescent="0.2">
      <c r="A3108" s="3" t="s">
        <v>346</v>
      </c>
      <c r="B3108" s="3" t="s">
        <v>348</v>
      </c>
      <c r="C3108" s="41" t="str">
        <f ca="1">TRIM(Table1[[#This Row],[Location]])</f>
        <v>Jalan Sultan Abdullah</v>
      </c>
      <c r="D3108" s="3" t="s">
        <v>820</v>
      </c>
      <c r="E3108" s="21" t="s">
        <v>4</v>
      </c>
      <c r="G3108" s="99"/>
      <c r="I3108" s="9">
        <v>138</v>
      </c>
      <c r="J3108" s="106">
        <f t="shared" si="227"/>
        <v>1485.41958</v>
      </c>
      <c r="M3108" s="50">
        <v>7.2463768115942031</v>
      </c>
      <c r="N3108" s="51">
        <f t="shared" si="228"/>
        <v>0.67321108627859827</v>
      </c>
    </row>
    <row r="3109" spans="1:14" x14ac:dyDescent="0.2">
      <c r="A3109" s="3" t="s">
        <v>346</v>
      </c>
      <c r="B3109" s="3" t="s">
        <v>350</v>
      </c>
      <c r="C3109" s="41" t="str">
        <f ca="1">TRIM(Table1[[#This Row],[Location]])</f>
        <v>Jalan Tan Sri Yahya</v>
      </c>
      <c r="D3109" s="3" t="s">
        <v>820</v>
      </c>
      <c r="E3109" s="21" t="s">
        <v>4</v>
      </c>
      <c r="F3109" s="24"/>
      <c r="G3109" s="99"/>
      <c r="I3109" s="9">
        <v>122</v>
      </c>
      <c r="J3109" s="106">
        <f t="shared" si="227"/>
        <v>1313.1970199999998</v>
      </c>
      <c r="K3109" s="50">
        <v>13.11475498367</v>
      </c>
      <c r="L3109" s="50">
        <v>13.934426229582</v>
      </c>
      <c r="M3109" s="50">
        <v>13.524591639344001</v>
      </c>
      <c r="N3109" s="51">
        <f t="shared" si="228"/>
        <v>1.2564768940016167</v>
      </c>
    </row>
    <row r="3110" spans="1:14" x14ac:dyDescent="0.2">
      <c r="A3110" s="3" t="s">
        <v>346</v>
      </c>
      <c r="B3110" s="3" t="s">
        <v>350</v>
      </c>
      <c r="C3110" s="41" t="str">
        <f ca="1">TRIM(Table1[[#This Row],[Location]])</f>
        <v>Taman Chengal</v>
      </c>
      <c r="D3110" s="3" t="s">
        <v>820</v>
      </c>
      <c r="E3110" s="21" t="s">
        <v>4</v>
      </c>
      <c r="F3110" s="24"/>
      <c r="G3110" s="99"/>
      <c r="I3110" s="9">
        <v>169</v>
      </c>
      <c r="J3110" s="106">
        <f t="shared" si="227"/>
        <v>1819.10079</v>
      </c>
      <c r="K3110" s="50">
        <v>13.177514792899</v>
      </c>
      <c r="L3110" s="50">
        <v>15.384615384615385</v>
      </c>
      <c r="M3110" s="50">
        <v>14.211834319527</v>
      </c>
      <c r="N3110" s="51">
        <f t="shared" si="228"/>
        <v>1.3203238899959122</v>
      </c>
    </row>
    <row r="3111" spans="1:14" x14ac:dyDescent="0.2">
      <c r="A3111" s="3" t="s">
        <v>346</v>
      </c>
      <c r="B3111" s="3" t="s">
        <v>350</v>
      </c>
      <c r="C3111" s="41" t="str">
        <f ca="1">TRIM(Table1[[#This Row],[Location]])</f>
        <v>Jalan Ngau Ken Lock</v>
      </c>
      <c r="D3111" s="3" t="s">
        <v>820</v>
      </c>
      <c r="E3111" s="21" t="s">
        <v>4</v>
      </c>
      <c r="F3111" s="24"/>
      <c r="G3111" s="99"/>
      <c r="I3111" s="9">
        <v>133</v>
      </c>
      <c r="J3111" s="106">
        <f t="shared" si="227"/>
        <v>1431.6000299999998</v>
      </c>
      <c r="K3111" s="50">
        <v>7.518796992481203</v>
      </c>
      <c r="L3111" s="50">
        <v>9.7744369225559993</v>
      </c>
      <c r="M3111" s="50">
        <v>8.6466165413533833</v>
      </c>
      <c r="N3111" s="51">
        <f t="shared" si="228"/>
        <v>0.8032977397925829</v>
      </c>
    </row>
    <row r="3112" spans="1:14" x14ac:dyDescent="0.2">
      <c r="A3112" s="3" t="s">
        <v>346</v>
      </c>
      <c r="B3112" s="3" t="s">
        <v>350</v>
      </c>
      <c r="C3112" s="41" t="str">
        <f ca="1">TRIM(Table1[[#This Row],[Location]])</f>
        <v>Jalan Ibrahim</v>
      </c>
      <c r="D3112" s="3" t="s">
        <v>820</v>
      </c>
      <c r="E3112" s="21" t="s">
        <v>4</v>
      </c>
      <c r="F3112" s="24"/>
      <c r="G3112" s="99"/>
      <c r="I3112" s="9">
        <v>135</v>
      </c>
      <c r="J3112" s="106">
        <f t="shared" si="227"/>
        <v>1453.1278499999999</v>
      </c>
      <c r="K3112" s="50">
        <v>12.592592592592593</v>
      </c>
      <c r="L3112" s="50">
        <v>13.333333333333334</v>
      </c>
      <c r="M3112" s="50">
        <v>12.962962962962964</v>
      </c>
      <c r="N3112" s="51">
        <f t="shared" si="228"/>
        <v>1.2042998321206035</v>
      </c>
    </row>
    <row r="3113" spans="1:14" x14ac:dyDescent="0.2">
      <c r="A3113" s="3" t="s">
        <v>346</v>
      </c>
      <c r="B3113" s="3" t="s">
        <v>350</v>
      </c>
      <c r="C3113" s="41" t="str">
        <f ca="1">TRIM(Table1[[#This Row],[Location]])</f>
        <v>Jalan Haji Kassim</v>
      </c>
      <c r="D3113" s="3" t="s">
        <v>820</v>
      </c>
      <c r="E3113" s="21" t="s">
        <v>4</v>
      </c>
      <c r="F3113" s="24"/>
      <c r="G3113" s="99"/>
      <c r="I3113" s="9">
        <v>117</v>
      </c>
      <c r="J3113" s="106">
        <f t="shared" si="227"/>
        <v>1259.3774699999999</v>
      </c>
      <c r="K3113" s="50">
        <v>13.675213675213675</v>
      </c>
      <c r="L3113" s="50">
        <v>17.941794171000002</v>
      </c>
      <c r="M3113" s="50">
        <v>15.384615384615385</v>
      </c>
      <c r="N3113" s="51">
        <f t="shared" si="228"/>
        <v>1.4292789216376394</v>
      </c>
    </row>
    <row r="3114" spans="1:14" x14ac:dyDescent="0.2">
      <c r="A3114" s="3" t="s">
        <v>346</v>
      </c>
      <c r="B3114" s="3" t="s">
        <v>350</v>
      </c>
      <c r="C3114" s="41" t="str">
        <f ca="1">TRIM(Table1[[#This Row],[Location]])</f>
        <v>Jalan Bunga Matahari</v>
      </c>
      <c r="D3114" s="3" t="s">
        <v>820</v>
      </c>
      <c r="E3114" s="21" t="s">
        <v>4</v>
      </c>
      <c r="F3114" s="24"/>
      <c r="G3114" s="99"/>
      <c r="I3114" s="9">
        <v>117</v>
      </c>
      <c r="J3114" s="106">
        <f t="shared" si="227"/>
        <v>1259.3774699999999</v>
      </c>
      <c r="K3114" s="50">
        <v>13.675213675213675</v>
      </c>
      <c r="L3114" s="50">
        <v>17.948717948717949</v>
      </c>
      <c r="M3114" s="50">
        <v>15.811965811965813</v>
      </c>
      <c r="N3114" s="51">
        <f t="shared" si="228"/>
        <v>1.4689811139053515</v>
      </c>
    </row>
    <row r="3115" spans="1:14" x14ac:dyDescent="0.2">
      <c r="A3115" s="3" t="s">
        <v>346</v>
      </c>
      <c r="B3115" s="3" t="s">
        <v>350</v>
      </c>
      <c r="C3115" s="41" t="str">
        <f ca="1">TRIM(Table1[[#This Row],[Location]])</f>
        <v>Jalan Melati</v>
      </c>
      <c r="D3115" s="3" t="s">
        <v>820</v>
      </c>
      <c r="E3115" s="21" t="s">
        <v>4</v>
      </c>
      <c r="F3115" s="24"/>
      <c r="G3115" s="99"/>
      <c r="I3115" s="9">
        <v>122</v>
      </c>
      <c r="J3115" s="106">
        <f t="shared" si="227"/>
        <v>1313.1970199999998</v>
      </c>
      <c r="K3115" s="50">
        <v>16.393442622957998</v>
      </c>
      <c r="L3115" s="50">
        <v>2.4918327868849999</v>
      </c>
      <c r="M3115" s="50">
        <v>18.442622958196999</v>
      </c>
      <c r="N3115" s="51">
        <f t="shared" si="228"/>
        <v>1.7133773965009893</v>
      </c>
    </row>
    <row r="3116" spans="1:14" x14ac:dyDescent="0.2">
      <c r="A3116" s="3" t="s">
        <v>346</v>
      </c>
      <c r="B3116" s="3" t="s">
        <v>350</v>
      </c>
      <c r="C3116" s="41" t="str">
        <f ca="1">TRIM(Table1[[#This Row],[Location]])</f>
        <v>Jalan Tun Abdul Razak</v>
      </c>
      <c r="D3116" s="3" t="s">
        <v>820</v>
      </c>
      <c r="E3116" s="21" t="s">
        <v>4</v>
      </c>
      <c r="F3116" s="24"/>
      <c r="G3116" s="99"/>
      <c r="I3116" s="9">
        <v>173</v>
      </c>
      <c r="J3116" s="106">
        <f t="shared" si="227"/>
        <v>1862.1564299999998</v>
      </c>
      <c r="K3116" s="50">
        <v>11.566936416184999</v>
      </c>
      <c r="L3116" s="50">
        <v>14.4586752231</v>
      </c>
      <c r="M3116" s="50">
        <v>13.578346828000001</v>
      </c>
      <c r="N3116" s="51">
        <f t="shared" si="228"/>
        <v>1.2614709192764706</v>
      </c>
    </row>
    <row r="3117" spans="1:14" x14ac:dyDescent="0.2">
      <c r="A3117" s="3" t="s">
        <v>346</v>
      </c>
      <c r="B3117" s="3" t="s">
        <v>350</v>
      </c>
      <c r="C3117" s="41" t="str">
        <f ca="1">TRIM(Table1[[#This Row],[Location]])</f>
        <v>Jalan Mok Hee Kiang</v>
      </c>
      <c r="D3117" s="3" t="s">
        <v>820</v>
      </c>
      <c r="E3117" s="21" t="s">
        <v>4</v>
      </c>
      <c r="F3117" s="24"/>
      <c r="G3117" s="99"/>
      <c r="I3117" s="9">
        <v>131</v>
      </c>
      <c r="J3117" s="106">
        <f t="shared" si="227"/>
        <v>1410.0722099999998</v>
      </c>
      <c r="K3117" s="50">
        <v>15.267175572519085</v>
      </c>
      <c r="L3117" s="50">
        <v>22.976335877859999</v>
      </c>
      <c r="M3117" s="50">
        <v>19.839694656489002</v>
      </c>
      <c r="N3117" s="51">
        <f t="shared" si="228"/>
        <v>1.8431697299760312</v>
      </c>
    </row>
    <row r="3118" spans="1:14" x14ac:dyDescent="0.2">
      <c r="A3118" s="3" t="s">
        <v>346</v>
      </c>
      <c r="B3118" s="3" t="s">
        <v>351</v>
      </c>
      <c r="C3118" s="41" t="str">
        <f ca="1">TRIM(Table1[[#This Row],[Location]])</f>
        <v>Taman Mutiara Gemilang</v>
      </c>
      <c r="D3118" s="3" t="s">
        <v>820</v>
      </c>
      <c r="E3118" s="21" t="s">
        <v>4</v>
      </c>
      <c r="F3118" s="24"/>
      <c r="G3118" s="99"/>
      <c r="I3118" s="9">
        <v>11</v>
      </c>
      <c r="J3118" s="106">
        <f t="shared" si="227"/>
        <v>118.40300999999999</v>
      </c>
      <c r="K3118" s="50">
        <v>21.782178217821784</v>
      </c>
      <c r="L3118" s="50">
        <v>27.722772277227723</v>
      </c>
      <c r="M3118" s="50">
        <v>24.752475247524753</v>
      </c>
      <c r="N3118" s="51">
        <f t="shared" si="228"/>
        <v>2.2995824234268949</v>
      </c>
    </row>
    <row r="3119" spans="1:14" x14ac:dyDescent="0.2">
      <c r="A3119" s="3" t="s">
        <v>346</v>
      </c>
      <c r="B3119" s="3" t="s">
        <v>351</v>
      </c>
      <c r="C3119" s="41" t="str">
        <f ca="1">TRIM(Table1[[#This Row],[Location]])</f>
        <v>Taman Karak Indah</v>
      </c>
      <c r="D3119" s="3" t="s">
        <v>820</v>
      </c>
      <c r="E3119" s="21" t="s">
        <v>4</v>
      </c>
      <c r="F3119" s="24"/>
      <c r="G3119" s="99"/>
      <c r="I3119" s="9">
        <v>11</v>
      </c>
      <c r="J3119" s="106">
        <f t="shared" si="227"/>
        <v>118.40300999999999</v>
      </c>
      <c r="K3119" s="50">
        <v>9.9999999000000006</v>
      </c>
      <c r="L3119" s="50">
        <v>15.454545454545455</v>
      </c>
      <c r="M3119" s="50">
        <v>12.272727272727273</v>
      </c>
      <c r="N3119" s="51">
        <f t="shared" si="228"/>
        <v>1.1401747761245713</v>
      </c>
    </row>
    <row r="3120" spans="1:14" x14ac:dyDescent="0.2">
      <c r="A3120" s="3" t="s">
        <v>346</v>
      </c>
      <c r="B3120" s="3" t="s">
        <v>351</v>
      </c>
      <c r="C3120" s="41" t="str">
        <f ca="1">TRIM(Table1[[#This Row],[Location]])</f>
        <v>Taman Karak Permai</v>
      </c>
      <c r="D3120" s="3" t="s">
        <v>820</v>
      </c>
      <c r="E3120" s="21" t="s">
        <v>4</v>
      </c>
      <c r="F3120" s="24"/>
      <c r="G3120" s="99"/>
      <c r="I3120" s="9">
        <v>13</v>
      </c>
      <c r="J3120" s="106">
        <f t="shared" si="227"/>
        <v>139.93082999999999</v>
      </c>
      <c r="K3120" s="50">
        <v>1</v>
      </c>
      <c r="L3120" s="50">
        <v>11.538461538461538</v>
      </c>
      <c r="M3120" s="50">
        <v>1.7692376923799999</v>
      </c>
      <c r="N3120" s="51">
        <f t="shared" si="228"/>
        <v>0.16436771917056087</v>
      </c>
    </row>
    <row r="3121" spans="1:14" x14ac:dyDescent="0.2">
      <c r="A3121" s="3" t="s">
        <v>346</v>
      </c>
      <c r="B3121" s="3" t="s">
        <v>353</v>
      </c>
      <c r="C3121" s="41" t="str">
        <f ca="1">TRIM(Table1[[#This Row],[Location]])</f>
        <v>Pusat Komersil Kerayong Makmur</v>
      </c>
      <c r="D3121" s="3" t="s">
        <v>820</v>
      </c>
      <c r="E3121" s="21" t="s">
        <v>4</v>
      </c>
      <c r="F3121" s="24"/>
      <c r="G3121" s="99"/>
      <c r="I3121" s="9">
        <v>13</v>
      </c>
      <c r="J3121" s="106">
        <f t="shared" si="227"/>
        <v>139.93082999999999</v>
      </c>
      <c r="K3121" s="50">
        <v>9.2376923769230004</v>
      </c>
      <c r="L3121" s="50">
        <v>13.76923769231</v>
      </c>
      <c r="M3121" s="50">
        <v>11.153846153846153</v>
      </c>
      <c r="N3121" s="51">
        <f t="shared" si="228"/>
        <v>1.0362272181872885</v>
      </c>
    </row>
    <row r="3122" spans="1:14" x14ac:dyDescent="0.2">
      <c r="A3122" s="3" t="s">
        <v>346</v>
      </c>
      <c r="B3122" s="3" t="s">
        <v>353</v>
      </c>
      <c r="C3122" s="41" t="str">
        <f ca="1">TRIM(Table1[[#This Row],[Location]])</f>
        <v>Pusat Komersil Emas Kerayong</v>
      </c>
      <c r="D3122" s="3" t="s">
        <v>820</v>
      </c>
      <c r="E3122" s="21" t="s">
        <v>4</v>
      </c>
      <c r="F3122" s="24"/>
      <c r="G3122" s="99"/>
      <c r="I3122" s="9">
        <v>13</v>
      </c>
      <c r="J3122" s="106">
        <f t="shared" si="227"/>
        <v>139.93082999999999</v>
      </c>
      <c r="K3122" s="50">
        <v>1</v>
      </c>
      <c r="L3122" s="50">
        <v>13.846153846153847</v>
      </c>
      <c r="M3122" s="50">
        <v>11.923769237689999</v>
      </c>
      <c r="N3122" s="51">
        <f t="shared" si="228"/>
        <v>1.1077554824636051</v>
      </c>
    </row>
    <row r="3123" spans="1:14" x14ac:dyDescent="0.2">
      <c r="A3123" s="3" t="s">
        <v>346</v>
      </c>
      <c r="B3123" s="3" t="s">
        <v>353</v>
      </c>
      <c r="C3123" s="41" t="str">
        <f ca="1">TRIM(Table1[[#This Row],[Location]])</f>
        <v>Triang Sentral (Frontage)</v>
      </c>
      <c r="D3123" s="3" t="s">
        <v>820</v>
      </c>
      <c r="E3123" s="21" t="s">
        <v>4</v>
      </c>
      <c r="F3123" s="24"/>
      <c r="G3123" s="99"/>
      <c r="I3123" s="9">
        <v>129</v>
      </c>
      <c r="J3123" s="106">
        <f t="shared" si="227"/>
        <v>1388.5443899999998</v>
      </c>
      <c r="K3123" s="50">
        <v>19.379844961242998</v>
      </c>
      <c r="L3123" s="50">
        <v>23.255813953488371</v>
      </c>
      <c r="M3123" s="50">
        <v>21.31782945736434</v>
      </c>
      <c r="N3123" s="51">
        <f t="shared" si="228"/>
        <v>1.9804930794009923</v>
      </c>
    </row>
    <row r="3124" spans="1:14" x14ac:dyDescent="0.2">
      <c r="A3124" s="3" t="s">
        <v>346</v>
      </c>
      <c r="B3124" s="3" t="s">
        <v>353</v>
      </c>
      <c r="C3124" s="41" t="str">
        <f ca="1">TRIM(Table1[[#This Row],[Location]])</f>
        <v>Triang Sentral(back row)</v>
      </c>
      <c r="D3124" s="3" t="s">
        <v>820</v>
      </c>
      <c r="E3124" s="21" t="s">
        <v>4</v>
      </c>
      <c r="F3124" s="24"/>
      <c r="G3124" s="99"/>
      <c r="I3124" s="9">
        <v>129</v>
      </c>
      <c r="J3124" s="106">
        <f t="shared" si="227"/>
        <v>1388.5443899999998</v>
      </c>
      <c r="K3124" s="50">
        <v>1.7751937984499999</v>
      </c>
      <c r="L3124" s="50">
        <v>18.64651162797</v>
      </c>
      <c r="M3124" s="50">
        <v>14.341852713178</v>
      </c>
      <c r="N3124" s="51">
        <f t="shared" si="228"/>
        <v>1.3324030057114986</v>
      </c>
    </row>
    <row r="3125" spans="1:14" x14ac:dyDescent="0.2">
      <c r="A3125" s="3" t="s">
        <v>346</v>
      </c>
      <c r="B3125" s="3" t="s">
        <v>354</v>
      </c>
      <c r="C3125" s="41" t="str">
        <f ca="1">TRIM(Table1[[#This Row],[Location]])</f>
        <v>Raub Perdana</v>
      </c>
      <c r="D3125" s="3" t="s">
        <v>820</v>
      </c>
      <c r="E3125" s="21" t="s">
        <v>4</v>
      </c>
      <c r="F3125" s="24"/>
      <c r="G3125" s="99"/>
      <c r="I3125" s="9">
        <v>145</v>
      </c>
      <c r="J3125" s="106">
        <f t="shared" si="227"/>
        <v>1560.76695</v>
      </c>
      <c r="K3125" s="50">
        <v>13.793134482758999</v>
      </c>
      <c r="L3125" s="50">
        <v>2.6896551724137998</v>
      </c>
      <c r="M3125" s="50">
        <v>17.241379313448</v>
      </c>
      <c r="N3125" s="51">
        <f t="shared" si="228"/>
        <v>1.6017781021235797</v>
      </c>
    </row>
    <row r="3126" spans="1:14" x14ac:dyDescent="0.2">
      <c r="A3126" s="3" t="s">
        <v>346</v>
      </c>
      <c r="B3126" s="3" t="s">
        <v>354</v>
      </c>
      <c r="C3126" s="41" t="str">
        <f ca="1">TRIM(Table1[[#This Row],[Location]])</f>
        <v>Taman Kemajuan</v>
      </c>
      <c r="D3126" s="3" t="s">
        <v>820</v>
      </c>
      <c r="E3126" s="21" t="s">
        <v>4</v>
      </c>
      <c r="G3126" s="99"/>
      <c r="I3126" s="9">
        <v>151</v>
      </c>
      <c r="J3126" s="106">
        <f t="shared" si="227"/>
        <v>1625.3504099999998</v>
      </c>
      <c r="M3126" s="50">
        <v>6.6225165562913908</v>
      </c>
      <c r="N3126" s="51">
        <f t="shared" si="228"/>
        <v>0.61525251593673214</v>
      </c>
    </row>
    <row r="3127" spans="1:14" x14ac:dyDescent="0.2">
      <c r="A3127" s="3" t="s">
        <v>346</v>
      </c>
      <c r="B3127" s="3" t="s">
        <v>354</v>
      </c>
      <c r="C3127" s="41" t="str">
        <f ca="1">TRIM(Table1[[#This Row],[Location]])</f>
        <v>Jalan Lipis</v>
      </c>
      <c r="D3127" s="3" t="s">
        <v>820</v>
      </c>
      <c r="E3127" s="21" t="s">
        <v>4</v>
      </c>
      <c r="F3127" s="24"/>
      <c r="G3127" s="99"/>
      <c r="I3127" s="9">
        <v>124</v>
      </c>
      <c r="J3127" s="106">
        <f t="shared" si="227"/>
        <v>1334.7248399999999</v>
      </c>
      <c r="K3127" s="50">
        <v>8.6451612932259998</v>
      </c>
      <c r="L3127" s="50">
        <v>13.796774193548</v>
      </c>
      <c r="M3127" s="50">
        <v>1.8879677419350001</v>
      </c>
      <c r="N3127" s="51">
        <f t="shared" si="228"/>
        <v>0.17539811238816788</v>
      </c>
    </row>
    <row r="3128" spans="1:14" x14ac:dyDescent="0.2">
      <c r="A3128" s="3" t="s">
        <v>346</v>
      </c>
      <c r="B3128" s="3" t="s">
        <v>354</v>
      </c>
      <c r="C3128" s="41" t="str">
        <f ca="1">TRIM(Table1[[#This Row],[Location]])</f>
        <v>Taman Amalina Lestari</v>
      </c>
      <c r="D3128" s="3" t="s">
        <v>820</v>
      </c>
      <c r="E3128" s="21" t="s">
        <v>4</v>
      </c>
      <c r="F3128" s="24"/>
      <c r="G3128" s="99"/>
      <c r="I3128" s="9">
        <v>17</v>
      </c>
      <c r="J3128" s="106">
        <f t="shared" si="227"/>
        <v>182.98647</v>
      </c>
      <c r="K3128" s="50">
        <v>12.149532712839999</v>
      </c>
      <c r="L3128" s="50">
        <v>14.186915887850001</v>
      </c>
      <c r="M3128" s="50">
        <v>13.841121495327</v>
      </c>
      <c r="N3128" s="51">
        <f t="shared" si="228"/>
        <v>1.2858835083312741</v>
      </c>
    </row>
    <row r="3129" spans="1:14" x14ac:dyDescent="0.2">
      <c r="A3129" s="3" t="s">
        <v>346</v>
      </c>
      <c r="B3129" s="3" t="s">
        <v>354</v>
      </c>
      <c r="C3129" s="41" t="str">
        <f ca="1">TRIM(Table1[[#This Row],[Location]])</f>
        <v>Taman Bukit Koman</v>
      </c>
      <c r="D3129" s="3" t="s">
        <v>820</v>
      </c>
      <c r="E3129" s="21" t="s">
        <v>4</v>
      </c>
      <c r="F3129" s="24"/>
      <c r="G3129" s="99"/>
      <c r="I3129" s="9">
        <v>149</v>
      </c>
      <c r="J3129" s="106">
        <f t="shared" si="227"/>
        <v>1603.82259</v>
      </c>
      <c r="K3129" s="50">
        <v>6.7114939597315004</v>
      </c>
      <c r="L3129" s="50">
        <v>7.3825533557469996</v>
      </c>
      <c r="M3129" s="50">
        <v>7.4697986577181004</v>
      </c>
      <c r="N3129" s="51">
        <f t="shared" si="228"/>
        <v>0.69396767507298474</v>
      </c>
    </row>
    <row r="3130" spans="1:14" x14ac:dyDescent="0.2">
      <c r="A3130" s="3" t="s">
        <v>346</v>
      </c>
      <c r="B3130" s="3" t="s">
        <v>354</v>
      </c>
      <c r="C3130" s="41" t="str">
        <f ca="1">TRIM(Table1[[#This Row],[Location]])</f>
        <v>Pusat Komersial Raub</v>
      </c>
      <c r="D3130" s="3" t="s">
        <v>820</v>
      </c>
      <c r="E3130" s="21" t="s">
        <v>4</v>
      </c>
      <c r="F3130" s="24"/>
      <c r="G3130" s="99"/>
      <c r="I3130" s="9">
        <v>125</v>
      </c>
      <c r="J3130" s="106">
        <f t="shared" si="227"/>
        <v>1345.48875</v>
      </c>
      <c r="K3130" s="50">
        <v>16</v>
      </c>
      <c r="L3130" s="50">
        <v>2</v>
      </c>
      <c r="M3130" s="50">
        <v>18</v>
      </c>
      <c r="N3130" s="51">
        <f t="shared" si="228"/>
        <v>1.672256338316038</v>
      </c>
    </row>
    <row r="3131" spans="1:14" x14ac:dyDescent="0.2">
      <c r="A3131" s="3" t="s">
        <v>346</v>
      </c>
      <c r="B3131" s="3" t="s">
        <v>354</v>
      </c>
      <c r="C3131" s="41" t="str">
        <f ca="1">TRIM(Table1[[#This Row],[Location]])</f>
        <v>Taman Emas</v>
      </c>
      <c r="D3131" s="3" t="s">
        <v>820</v>
      </c>
      <c r="E3131" s="21" t="s">
        <v>4</v>
      </c>
      <c r="G3131" s="99"/>
      <c r="I3131" s="9">
        <v>276</v>
      </c>
      <c r="J3131" s="106">
        <f t="shared" si="227"/>
        <v>2970.83916</v>
      </c>
      <c r="M3131" s="50">
        <v>4.3478268695651998</v>
      </c>
      <c r="N3131" s="51">
        <f t="shared" si="228"/>
        <v>0.40392672447395461</v>
      </c>
    </row>
    <row r="3132" spans="1:14" x14ac:dyDescent="0.2">
      <c r="A3132" s="3" t="s">
        <v>346</v>
      </c>
      <c r="B3132" s="3" t="s">
        <v>354</v>
      </c>
      <c r="C3132" s="41" t="str">
        <f ca="1">TRIM(Table1[[#This Row],[Location]])</f>
        <v>Pusat Perniagaan KM 2, Jalan Lipis</v>
      </c>
      <c r="D3132" s="3" t="s">
        <v>820</v>
      </c>
      <c r="E3132" s="21" t="s">
        <v>4</v>
      </c>
      <c r="G3132" s="99"/>
      <c r="I3132" s="9">
        <v>135</v>
      </c>
      <c r="J3132" s="106">
        <f t="shared" si="227"/>
        <v>1453.1278499999999</v>
      </c>
      <c r="M3132" s="50">
        <v>13.333333333333334</v>
      </c>
      <c r="N3132" s="51">
        <f t="shared" si="228"/>
        <v>1.2387083987526208</v>
      </c>
    </row>
    <row r="3133" spans="1:14" x14ac:dyDescent="0.2">
      <c r="A3133" s="3" t="s">
        <v>346</v>
      </c>
      <c r="B3133" s="3" t="s">
        <v>354</v>
      </c>
      <c r="C3133" s="41" t="str">
        <f ca="1">TRIM(Table1[[#This Row],[Location]])</f>
        <v>Taman Maju Indah</v>
      </c>
      <c r="D3133" s="3" t="s">
        <v>820</v>
      </c>
      <c r="E3133" s="21" t="s">
        <v>4</v>
      </c>
      <c r="G3133" s="99"/>
      <c r="I3133" s="9">
        <v>112</v>
      </c>
      <c r="J3133" s="106">
        <f t="shared" si="227"/>
        <v>1205.55792</v>
      </c>
      <c r="M3133" s="50">
        <v>11.671428571429001</v>
      </c>
      <c r="N3133" s="51">
        <f t="shared" si="228"/>
        <v>1.0843122447652804</v>
      </c>
    </row>
    <row r="3134" spans="1:14" x14ac:dyDescent="0.2">
      <c r="A3134" s="3" t="s">
        <v>346</v>
      </c>
      <c r="B3134" s="3" t="s">
        <v>355</v>
      </c>
      <c r="C3134" s="41" t="str">
        <f ca="1">TRIM(Table1[[#This Row],[Location]])</f>
        <v>Bandar Baru Seberang Jelai</v>
      </c>
      <c r="D3134" s="3" t="s">
        <v>820</v>
      </c>
      <c r="E3134" s="21" t="s">
        <v>4</v>
      </c>
      <c r="G3134" s="99"/>
      <c r="I3134" s="9">
        <v>115</v>
      </c>
      <c r="J3134" s="106">
        <f t="shared" si="227"/>
        <v>1237.8496499999999</v>
      </c>
      <c r="M3134" s="50">
        <v>3.434782686957</v>
      </c>
      <c r="N3134" s="51">
        <f t="shared" si="228"/>
        <v>0.31910206216677972</v>
      </c>
    </row>
    <row r="3135" spans="1:14" x14ac:dyDescent="0.2">
      <c r="A3135" s="3" t="s">
        <v>346</v>
      </c>
      <c r="B3135" s="3" t="s">
        <v>355</v>
      </c>
      <c r="C3135" s="41" t="str">
        <f ca="1">TRIM(Table1[[#This Row],[Location]])</f>
        <v>Pusat Perniagaan Impian</v>
      </c>
      <c r="D3135" s="3" t="s">
        <v>820</v>
      </c>
      <c r="E3135" s="21" t="s">
        <v>4</v>
      </c>
      <c r="F3135" s="24"/>
      <c r="G3135" s="99"/>
      <c r="I3135" s="9">
        <v>248</v>
      </c>
      <c r="J3135" s="106">
        <f t="shared" si="227"/>
        <v>2669.4496799999997</v>
      </c>
      <c r="K3135" s="50">
        <v>5.2419354838796997</v>
      </c>
      <c r="L3135" s="50">
        <v>6.8548387967742004</v>
      </c>
      <c r="M3135" s="50">
        <v>6.483879677419</v>
      </c>
      <c r="N3135" s="51">
        <f t="shared" si="228"/>
        <v>0.60237271596902608</v>
      </c>
    </row>
    <row r="3136" spans="1:14" x14ac:dyDescent="0.2">
      <c r="A3136" s="3" t="s">
        <v>346</v>
      </c>
      <c r="B3136" s="3" t="s">
        <v>356</v>
      </c>
      <c r="C3136" s="41" t="str">
        <f ca="1">TRIM(Table1[[#This Row],[Location]])</f>
        <v>Taman Royal Lily</v>
      </c>
      <c r="D3136" s="3" t="s">
        <v>820</v>
      </c>
      <c r="E3136" s="21" t="s">
        <v>4</v>
      </c>
      <c r="G3136" s="99"/>
      <c r="I3136" s="9">
        <v>113</v>
      </c>
      <c r="J3136" s="106">
        <f t="shared" si="227"/>
        <v>1216.3218299999999</v>
      </c>
      <c r="M3136" s="50">
        <v>17.699115442478</v>
      </c>
      <c r="N3136" s="51">
        <f t="shared" si="228"/>
        <v>1.6443032211817279</v>
      </c>
    </row>
    <row r="3137" spans="1:14" x14ac:dyDescent="0.2">
      <c r="A3137" s="3" t="s">
        <v>346</v>
      </c>
      <c r="B3137" s="3" t="s">
        <v>356</v>
      </c>
      <c r="C3137" s="41" t="str">
        <f ca="1">TRIM(Table1[[#This Row],[Location]])</f>
        <v>Taman Royal Lily - Suriana</v>
      </c>
      <c r="D3137" s="3" t="s">
        <v>820</v>
      </c>
      <c r="E3137" s="21" t="s">
        <v>4</v>
      </c>
      <c r="G3137" s="99"/>
      <c r="I3137" s="9">
        <v>36</v>
      </c>
      <c r="J3137" s="106">
        <f t="shared" si="227"/>
        <v>387.50075999999996</v>
      </c>
      <c r="M3137" s="50">
        <v>33.333333333333336</v>
      </c>
      <c r="N3137" s="51">
        <f t="shared" si="228"/>
        <v>3.0967709968815518</v>
      </c>
    </row>
    <row r="3138" spans="1:14" x14ac:dyDescent="0.2">
      <c r="A3138" s="3" t="s">
        <v>346</v>
      </c>
      <c r="B3138" s="3" t="s">
        <v>356</v>
      </c>
      <c r="C3138" s="41" t="str">
        <f ca="1">TRIM(Table1[[#This Row],[Location]])</f>
        <v>Taman Golden Hill - Somer Square</v>
      </c>
      <c r="D3138" s="3" t="s">
        <v>820</v>
      </c>
      <c r="E3138" s="21" t="s">
        <v>4</v>
      </c>
      <c r="F3138" s="24"/>
      <c r="G3138" s="99"/>
      <c r="I3138" s="9">
        <v>86</v>
      </c>
      <c r="J3138" s="106">
        <f t="shared" si="227"/>
        <v>925.69625999999994</v>
      </c>
      <c r="K3138" s="50">
        <v>19.767441864651001</v>
      </c>
      <c r="L3138" s="50">
        <v>23.255813953488371</v>
      </c>
      <c r="M3138" s="50">
        <v>21.511627969767002</v>
      </c>
      <c r="N3138" s="51">
        <f t="shared" si="228"/>
        <v>1.9984975677744128</v>
      </c>
    </row>
    <row r="3139" spans="1:14" x14ac:dyDescent="0.2">
      <c r="A3139" s="3" t="s">
        <v>346</v>
      </c>
      <c r="B3139" s="3" t="s">
        <v>356</v>
      </c>
      <c r="C3139" s="41" t="str">
        <f ca="1">TRIM(Table1[[#This Row],[Location]])</f>
        <v>Jasmine Height</v>
      </c>
      <c r="D3139" s="3" t="s">
        <v>820</v>
      </c>
      <c r="E3139" s="21" t="s">
        <v>4</v>
      </c>
      <c r="G3139" s="99"/>
      <c r="I3139" s="9">
        <v>133</v>
      </c>
      <c r="J3139" s="106">
        <f t="shared" si="227"/>
        <v>1431.6000299999998</v>
      </c>
      <c r="M3139" s="50">
        <v>22.556399774435999</v>
      </c>
      <c r="N3139" s="51">
        <f t="shared" si="228"/>
        <v>2.0955601384661695</v>
      </c>
    </row>
    <row r="3140" spans="1:14" x14ac:dyDescent="0.2">
      <c r="A3140" s="3" t="s">
        <v>346</v>
      </c>
      <c r="B3140" s="3" t="s">
        <v>350</v>
      </c>
      <c r="C3140" s="41" t="str">
        <f ca="1">TRIM(Table1[[#This Row],[Location]])</f>
        <v>Pusat Perniagaan Chengal</v>
      </c>
      <c r="D3140" s="3" t="s">
        <v>533</v>
      </c>
      <c r="E3140" s="21" t="s">
        <v>4</v>
      </c>
      <c r="F3140" s="24"/>
      <c r="G3140" s="99"/>
      <c r="I3140" s="9">
        <v>117</v>
      </c>
      <c r="J3140" s="106">
        <f t="shared" si="227"/>
        <v>1259.3774699999999</v>
      </c>
      <c r="K3140" s="50">
        <v>18.834188341880001</v>
      </c>
      <c r="L3140" s="50">
        <v>25.641256412560001</v>
      </c>
      <c r="M3140" s="50">
        <v>22.222222222222221</v>
      </c>
      <c r="N3140" s="51">
        <f t="shared" si="228"/>
        <v>2.0645139979210345</v>
      </c>
    </row>
    <row r="3141" spans="1:14" x14ac:dyDescent="0.2">
      <c r="A3141" s="3" t="s">
        <v>346</v>
      </c>
      <c r="B3141" s="3" t="s">
        <v>350</v>
      </c>
      <c r="C3141" s="41" t="str">
        <f ca="1">TRIM(Table1[[#This Row],[Location]])</f>
        <v>Taman Chengal</v>
      </c>
      <c r="D3141" s="3" t="s">
        <v>533</v>
      </c>
      <c r="E3141" s="21" t="s">
        <v>4</v>
      </c>
      <c r="F3141" s="24"/>
      <c r="G3141" s="99"/>
      <c r="I3141" s="9">
        <v>169</v>
      </c>
      <c r="J3141" s="106">
        <f t="shared" si="227"/>
        <v>1819.10079</v>
      </c>
      <c r="K3141" s="50">
        <v>13.177514792899</v>
      </c>
      <c r="L3141" s="50">
        <v>15.384615384615385</v>
      </c>
      <c r="M3141" s="50">
        <v>14.211834319527</v>
      </c>
      <c r="N3141" s="51">
        <f t="shared" si="228"/>
        <v>1.3203238899959122</v>
      </c>
    </row>
    <row r="3142" spans="1:14" x14ac:dyDescent="0.2">
      <c r="A3142" s="3" t="s">
        <v>346</v>
      </c>
      <c r="B3142" s="3" t="s">
        <v>350</v>
      </c>
      <c r="C3142" s="41" t="str">
        <f ca="1">TRIM(Table1[[#This Row],[Location]])</f>
        <v>Taman Perindustrian Temerloh</v>
      </c>
      <c r="D3142" s="3" t="s">
        <v>533</v>
      </c>
      <c r="E3142" s="21" t="s">
        <v>4</v>
      </c>
      <c r="F3142" s="24"/>
      <c r="G3142" s="99"/>
      <c r="I3142" s="9">
        <v>141</v>
      </c>
      <c r="J3142" s="106">
        <f t="shared" si="227"/>
        <v>1517.7113099999999</v>
      </c>
      <c r="K3142" s="50">
        <v>7.9219858156280001</v>
      </c>
      <c r="L3142" s="50">
        <v>1.638297872344</v>
      </c>
      <c r="M3142" s="50">
        <v>8.8652482269535007</v>
      </c>
      <c r="N3142" s="51">
        <f t="shared" si="228"/>
        <v>0.82360930768155605</v>
      </c>
    </row>
    <row r="3143" spans="1:14" x14ac:dyDescent="0.2">
      <c r="A3143" s="3" t="s">
        <v>346</v>
      </c>
      <c r="B3143" s="3" t="s">
        <v>351</v>
      </c>
      <c r="C3143" s="41" t="str">
        <f ca="1">TRIM(Table1[[#This Row],[Location]])</f>
        <v>Pusat Perniagaan Bentong Maju</v>
      </c>
      <c r="D3143" s="3" t="s">
        <v>533</v>
      </c>
      <c r="E3143" s="21" t="s">
        <v>4</v>
      </c>
      <c r="F3143" s="24"/>
      <c r="G3143" s="99"/>
      <c r="I3143" s="9">
        <v>129</v>
      </c>
      <c r="J3143" s="106">
        <f t="shared" si="227"/>
        <v>1388.5443899999998</v>
      </c>
      <c r="K3143" s="50">
        <v>13.178294573643411</v>
      </c>
      <c r="L3143" s="50">
        <v>19.379844961242998</v>
      </c>
      <c r="M3143" s="50">
        <v>16.279697674419001</v>
      </c>
      <c r="N3143" s="51">
        <f t="shared" si="228"/>
        <v>1.5124348678842243</v>
      </c>
    </row>
    <row r="3144" spans="1:14" x14ac:dyDescent="0.2">
      <c r="A3144" s="3" t="s">
        <v>346</v>
      </c>
      <c r="B3144" s="3" t="s">
        <v>351</v>
      </c>
      <c r="C3144" s="41" t="str">
        <f ca="1">TRIM(Table1[[#This Row],[Location]])</f>
        <v>Bentong Prima</v>
      </c>
      <c r="D3144" s="3" t="s">
        <v>533</v>
      </c>
      <c r="E3144" s="21" t="s">
        <v>4</v>
      </c>
      <c r="F3144" s="24"/>
      <c r="G3144" s="99"/>
      <c r="I3144" s="9">
        <v>13</v>
      </c>
      <c r="J3144" s="106">
        <f t="shared" si="227"/>
        <v>139.93082999999999</v>
      </c>
      <c r="K3144" s="50">
        <v>15.384615384615385</v>
      </c>
      <c r="L3144" s="50">
        <v>16.153846153846153</v>
      </c>
      <c r="M3144" s="50">
        <v>15.769237692380001</v>
      </c>
      <c r="N3144" s="51">
        <f t="shared" si="228"/>
        <v>1.4650115378608126</v>
      </c>
    </row>
    <row r="3145" spans="1:14" x14ac:dyDescent="0.2">
      <c r="A3145" s="3" t="s">
        <v>346</v>
      </c>
      <c r="B3145" s="3" t="s">
        <v>351</v>
      </c>
      <c r="C3145" s="41" t="str">
        <f ca="1">TRIM(Table1[[#This Row],[Location]])</f>
        <v>Bentong Prima</v>
      </c>
      <c r="D3145" s="3" t="s">
        <v>533</v>
      </c>
      <c r="E3145" s="21" t="s">
        <v>4</v>
      </c>
      <c r="G3145" s="99"/>
      <c r="I3145" s="9">
        <v>46</v>
      </c>
      <c r="J3145" s="106">
        <f t="shared" si="227"/>
        <v>495.13985999999994</v>
      </c>
      <c r="K3145" s="50">
        <v>11.956521739134001</v>
      </c>
      <c r="L3145" s="50">
        <v>16.3434782687</v>
      </c>
      <c r="M3145" s="50">
        <v>14.13434782687</v>
      </c>
      <c r="N3145" s="51">
        <f t="shared" si="228"/>
        <v>1.3131251523026042</v>
      </c>
    </row>
    <row r="3146" spans="1:14" x14ac:dyDescent="0.2">
      <c r="A3146" s="3" t="s">
        <v>346</v>
      </c>
      <c r="B3146" s="3" t="s">
        <v>352</v>
      </c>
      <c r="C3146" s="41" t="str">
        <f ca="1">TRIM(Table1[[#This Row],[Location]])</f>
        <v>Taman Wawasan</v>
      </c>
      <c r="D3146" s="3" t="s">
        <v>533</v>
      </c>
      <c r="E3146" s="21" t="s">
        <v>4</v>
      </c>
      <c r="F3146" s="24"/>
      <c r="G3146" s="99"/>
      <c r="I3146" s="9">
        <v>113</v>
      </c>
      <c r="J3146" s="106">
        <f t="shared" si="227"/>
        <v>1216.3218299999999</v>
      </c>
      <c r="K3146" s="50">
        <v>15.92923539823</v>
      </c>
      <c r="L3146" s="50">
        <v>19.469265486726002</v>
      </c>
      <c r="M3146" s="50">
        <v>17.699115442478</v>
      </c>
      <c r="N3146" s="51">
        <f t="shared" si="228"/>
        <v>1.6443032211817279</v>
      </c>
    </row>
    <row r="3147" spans="1:14" x14ac:dyDescent="0.2">
      <c r="A3147" s="3" t="s">
        <v>346</v>
      </c>
      <c r="B3147" s="3" t="s">
        <v>352</v>
      </c>
      <c r="C3147" s="41" t="str">
        <f ca="1">TRIM(Table1[[#This Row],[Location]])</f>
        <v>Taman Pine</v>
      </c>
      <c r="D3147" s="3" t="s">
        <v>533</v>
      </c>
      <c r="E3147" s="21" t="s">
        <v>4</v>
      </c>
      <c r="F3147" s="24"/>
      <c r="G3147" s="99"/>
      <c r="I3147" s="9">
        <v>131</v>
      </c>
      <c r="J3147" s="106">
        <f t="shared" si="227"/>
        <v>1410.0722099999998</v>
      </c>
      <c r="K3147" s="50">
        <v>15.267175572519085</v>
      </c>
      <c r="L3147" s="50">
        <v>17.557251983969</v>
      </c>
      <c r="M3147" s="50">
        <v>16.412213744580001</v>
      </c>
      <c r="N3147" s="51">
        <f t="shared" si="228"/>
        <v>1.5247460255650833</v>
      </c>
    </row>
    <row r="3148" spans="1:14" x14ac:dyDescent="0.2">
      <c r="A3148" s="3" t="s">
        <v>346</v>
      </c>
      <c r="B3148" s="3" t="s">
        <v>353</v>
      </c>
      <c r="C3148" s="41" t="str">
        <f ca="1">TRIM(Table1[[#This Row],[Location]])</f>
        <v>LKNP, Simpang Kerayong</v>
      </c>
      <c r="D3148" s="3" t="s">
        <v>533</v>
      </c>
      <c r="E3148" s="21" t="s">
        <v>4</v>
      </c>
      <c r="F3148" s="24"/>
      <c r="G3148" s="99"/>
      <c r="I3148" s="9">
        <v>72</v>
      </c>
      <c r="J3148" s="106">
        <f t="shared" si="227"/>
        <v>775.00151999999991</v>
      </c>
      <c r="K3148" s="50">
        <v>12.5</v>
      </c>
      <c r="L3148" s="50">
        <v>16.666666666666668</v>
      </c>
      <c r="M3148" s="50">
        <v>14.583333333333334</v>
      </c>
      <c r="N3148" s="51">
        <f t="shared" si="228"/>
        <v>1.3548373111356788</v>
      </c>
    </row>
    <row r="3149" spans="1:14" x14ac:dyDescent="0.2">
      <c r="A3149" s="3" t="s">
        <v>346</v>
      </c>
      <c r="B3149" s="3" t="s">
        <v>353</v>
      </c>
      <c r="C3149" s="41" t="str">
        <f ca="1">TRIM(Table1[[#This Row],[Location]])</f>
        <v>Bandar Baru Simpang Kerayong</v>
      </c>
      <c r="D3149" s="3" t="s">
        <v>533</v>
      </c>
      <c r="E3149" s="21" t="s">
        <v>4</v>
      </c>
      <c r="F3149" s="24"/>
      <c r="G3149" s="99"/>
      <c r="I3149" s="9">
        <v>13</v>
      </c>
      <c r="J3149" s="106">
        <f t="shared" si="227"/>
        <v>139.93082999999999</v>
      </c>
      <c r="K3149" s="50">
        <v>9.2376923769230004</v>
      </c>
      <c r="L3149" s="50">
        <v>11.538461538461538</v>
      </c>
      <c r="M3149" s="50">
        <v>1.3846153846153999</v>
      </c>
      <c r="N3149" s="51">
        <f t="shared" si="228"/>
        <v>0.12863510294738895</v>
      </c>
    </row>
    <row r="3150" spans="1:14" x14ac:dyDescent="0.2">
      <c r="A3150" s="3" t="s">
        <v>346</v>
      </c>
      <c r="B3150" s="3" t="s">
        <v>347</v>
      </c>
      <c r="C3150" s="41" t="str">
        <f ca="1">TRIM(Table1[[#This Row],[Location]])</f>
        <v>Sungai Isap Jaya/ Tanah Putih KM5, Jalan Gambang</v>
      </c>
      <c r="D3150" s="3" t="s">
        <v>534</v>
      </c>
      <c r="E3150" s="21" t="s">
        <v>4</v>
      </c>
      <c r="F3150" s="24"/>
      <c r="G3150" s="99"/>
      <c r="I3150" s="9">
        <v>133</v>
      </c>
      <c r="J3150" s="106">
        <f t="shared" si="227"/>
        <v>1431.6000299999998</v>
      </c>
      <c r="K3150" s="50">
        <v>12.375187969900001</v>
      </c>
      <c r="L3150" s="50">
        <v>16.541353383458645</v>
      </c>
      <c r="M3150" s="50">
        <v>14.285714285714286</v>
      </c>
      <c r="N3150" s="51">
        <f t="shared" si="228"/>
        <v>1.3271875700920936</v>
      </c>
    </row>
    <row r="3151" spans="1:14" x14ac:dyDescent="0.2">
      <c r="A3151" s="3" t="s">
        <v>346</v>
      </c>
      <c r="B3151" s="3" t="s">
        <v>347</v>
      </c>
      <c r="C3151" s="41" t="str">
        <f ca="1">TRIM(Table1[[#This Row],[Location]])</f>
        <v>Batu 3 Commercial Centre</v>
      </c>
      <c r="D3151" s="3" t="s">
        <v>534</v>
      </c>
      <c r="E3151" s="21" t="s">
        <v>4</v>
      </c>
      <c r="G3151" s="99"/>
      <c r="I3151" s="9">
        <v>11</v>
      </c>
      <c r="J3151" s="106">
        <f t="shared" si="227"/>
        <v>118.40300999999999</v>
      </c>
      <c r="M3151" s="50">
        <v>34.545454545454547</v>
      </c>
      <c r="N3151" s="51">
        <f t="shared" si="228"/>
        <v>3.2093808513136084</v>
      </c>
    </row>
    <row r="3152" spans="1:14" x14ac:dyDescent="0.2">
      <c r="A3152" s="3" t="s">
        <v>346</v>
      </c>
      <c r="B3152" s="3" t="s">
        <v>347</v>
      </c>
      <c r="C3152" s="41" t="str">
        <f ca="1">TRIM(Table1[[#This Row],[Location]])</f>
        <v>Kurnia/ Permatang Badak KM8, Jalan Gambang</v>
      </c>
      <c r="D3152" s="3" t="s">
        <v>534</v>
      </c>
      <c r="E3152" s="21" t="s">
        <v>4</v>
      </c>
      <c r="F3152" s="24"/>
      <c r="G3152" s="99"/>
      <c r="I3152" s="9">
        <v>135</v>
      </c>
      <c r="J3152" s="106">
        <f t="shared" si="227"/>
        <v>1453.1278499999999</v>
      </c>
      <c r="K3152" s="50">
        <v>8.1481481481481488</v>
      </c>
      <c r="L3152" s="50">
        <v>13.333333333333334</v>
      </c>
      <c r="M3152" s="50">
        <v>1.7474747470000001</v>
      </c>
      <c r="N3152" s="51">
        <f t="shared" si="228"/>
        <v>0.16234587342877582</v>
      </c>
    </row>
    <row r="3153" spans="1:14" x14ac:dyDescent="0.2">
      <c r="A3153" s="3" t="s">
        <v>346</v>
      </c>
      <c r="B3153" s="3" t="s">
        <v>347</v>
      </c>
      <c r="C3153" s="41" t="str">
        <f ca="1">TRIM(Table1[[#This Row],[Location]])</f>
        <v>Jaya Gading/ Sri Damai KM18-KM2, Jalan Gambang</v>
      </c>
      <c r="D3153" s="3" t="s">
        <v>534</v>
      </c>
      <c r="E3153" s="21" t="s">
        <v>4</v>
      </c>
      <c r="F3153" s="24"/>
      <c r="G3153" s="99"/>
      <c r="I3153" s="9">
        <v>135</v>
      </c>
      <c r="J3153" s="106">
        <f t="shared" si="227"/>
        <v>1453.1278499999999</v>
      </c>
      <c r="K3153" s="50">
        <v>14.814814814814815</v>
      </c>
      <c r="L3153" s="50">
        <v>17.777777777777779</v>
      </c>
      <c r="M3153" s="50">
        <v>16.296296296296298</v>
      </c>
      <c r="N3153" s="51">
        <f t="shared" si="228"/>
        <v>1.5139769318087588</v>
      </c>
    </row>
    <row r="3154" spans="1:14" x14ac:dyDescent="0.2">
      <c r="A3154" s="3" t="s">
        <v>346</v>
      </c>
      <c r="B3154" s="3" t="s">
        <v>347</v>
      </c>
      <c r="C3154" s="41" t="str">
        <f ca="1">TRIM(Table1[[#This Row],[Location]])</f>
        <v>Pusat Komersial Taman Tas</v>
      </c>
      <c r="D3154" s="3" t="s">
        <v>534</v>
      </c>
      <c r="E3154" s="21" t="s">
        <v>4</v>
      </c>
      <c r="F3154" s="24"/>
      <c r="G3154" s="99"/>
      <c r="I3154" s="9">
        <v>174</v>
      </c>
      <c r="J3154" s="106">
        <f t="shared" si="227"/>
        <v>1872.9203399999999</v>
      </c>
      <c r="K3154" s="50">
        <v>17.241379313448</v>
      </c>
      <c r="L3154" s="50">
        <v>28.735632183980002</v>
      </c>
      <c r="M3154" s="50">
        <v>22.988557471263999</v>
      </c>
      <c r="N3154" s="51">
        <f t="shared" si="228"/>
        <v>2.1357089411146517</v>
      </c>
    </row>
    <row r="3155" spans="1:14" x14ac:dyDescent="0.2">
      <c r="A3155" s="3" t="s">
        <v>346</v>
      </c>
      <c r="B3155" s="3" t="s">
        <v>347</v>
      </c>
      <c r="C3155" s="41" t="str">
        <f ca="1">TRIM(Table1[[#This Row],[Location]])</f>
        <v>Inderapura, Indera Sempurna, Jalan Kuantan - Pekan</v>
      </c>
      <c r="D3155" s="3" t="s">
        <v>534</v>
      </c>
      <c r="E3155" s="21" t="s">
        <v>4</v>
      </c>
      <c r="F3155" s="24"/>
      <c r="G3155" s="99"/>
      <c r="I3155" s="9">
        <v>136</v>
      </c>
      <c r="J3155" s="106">
        <f t="shared" si="227"/>
        <v>1463.89176</v>
      </c>
      <c r="K3155" s="50">
        <v>8.8235294117647065</v>
      </c>
      <c r="L3155" s="50">
        <v>11.294117647589999</v>
      </c>
      <c r="M3155" s="50">
        <v>9.9264758823529</v>
      </c>
      <c r="N3155" s="51">
        <f t="shared" si="228"/>
        <v>0.92220067841144016</v>
      </c>
    </row>
    <row r="3156" spans="1:14" x14ac:dyDescent="0.2">
      <c r="A3156" s="3" t="s">
        <v>346</v>
      </c>
      <c r="B3156" s="3" t="s">
        <v>347</v>
      </c>
      <c r="C3156" s="41" t="str">
        <f ca="1">TRIM(Table1[[#This Row],[Location]])</f>
        <v>Kampung Padang, Jalan Sungai Lembing/ Bukit Goh</v>
      </c>
      <c r="D3156" s="3" t="s">
        <v>534</v>
      </c>
      <c r="E3156" s="21" t="s">
        <v>4</v>
      </c>
      <c r="F3156" s="24"/>
      <c r="G3156" s="99"/>
      <c r="I3156" s="9">
        <v>13</v>
      </c>
      <c r="J3156" s="106">
        <f t="shared" si="227"/>
        <v>139.93082999999999</v>
      </c>
      <c r="K3156" s="50">
        <v>11.538461538461538</v>
      </c>
      <c r="L3156" s="50">
        <v>19.237692376919998</v>
      </c>
      <c r="M3156" s="50">
        <v>15.384615384615385</v>
      </c>
      <c r="N3156" s="51">
        <f t="shared" si="228"/>
        <v>1.4292789216376394</v>
      </c>
    </row>
    <row r="3157" spans="1:14" x14ac:dyDescent="0.2">
      <c r="A3157" s="3" t="s">
        <v>346</v>
      </c>
      <c r="B3157" s="3" t="s">
        <v>347</v>
      </c>
      <c r="C3157" s="41" t="str">
        <f ca="1">TRIM(Table1[[#This Row],[Location]])</f>
        <v>Tanjung Lumpur, Peramu, Kempadang</v>
      </c>
      <c r="D3157" s="3" t="s">
        <v>534</v>
      </c>
      <c r="E3157" s="21" t="s">
        <v>4</v>
      </c>
      <c r="F3157" s="24"/>
      <c r="G3157" s="99"/>
      <c r="I3157" s="9">
        <v>149</v>
      </c>
      <c r="J3157" s="106">
        <f t="shared" si="227"/>
        <v>1603.82259</v>
      </c>
      <c r="K3157" s="50">
        <v>14.765167114900001</v>
      </c>
      <c r="L3157" s="50">
        <v>18.12853691275</v>
      </c>
      <c r="M3157" s="50">
        <v>16.442953213420001</v>
      </c>
      <c r="N3157" s="51">
        <f t="shared" si="228"/>
        <v>1.5276018184319811</v>
      </c>
    </row>
    <row r="3158" spans="1:14" x14ac:dyDescent="0.2">
      <c r="A3158" s="3" t="s">
        <v>346</v>
      </c>
      <c r="B3158" s="3" t="s">
        <v>347</v>
      </c>
      <c r="C3158" s="41" t="str">
        <f ca="1">TRIM(Table1[[#This Row],[Location]])</f>
        <v>Seberang Balok, Jalan Kuantan-Kemaman</v>
      </c>
      <c r="D3158" s="3" t="s">
        <v>534</v>
      </c>
      <c r="E3158" s="21" t="s">
        <v>4</v>
      </c>
      <c r="F3158" s="24"/>
      <c r="G3158" s="99"/>
      <c r="I3158" s="9">
        <v>117</v>
      </c>
      <c r="J3158" s="106">
        <f t="shared" si="227"/>
        <v>1259.3774699999999</v>
      </c>
      <c r="K3158" s="50">
        <v>17.941794171000002</v>
      </c>
      <c r="L3158" s="50">
        <v>25.641256412560001</v>
      </c>
      <c r="M3158" s="50">
        <v>21.367521367521366</v>
      </c>
      <c r="N3158" s="51">
        <f t="shared" si="228"/>
        <v>1.9851096133856099</v>
      </c>
    </row>
    <row r="3159" spans="1:14" x14ac:dyDescent="0.2">
      <c r="A3159" s="3" t="s">
        <v>346</v>
      </c>
      <c r="B3159" s="3" t="s">
        <v>347</v>
      </c>
      <c r="C3159" s="41" t="str">
        <f ca="1">TRIM(Table1[[#This Row],[Location]])</f>
        <v>Perkampungan Sri Mahkota, Jalan Kuantan - Gambang</v>
      </c>
      <c r="D3159" s="3" t="s">
        <v>534</v>
      </c>
      <c r="E3159" s="21" t="s">
        <v>4</v>
      </c>
      <c r="G3159" s="99"/>
      <c r="I3159" s="9">
        <v>13</v>
      </c>
      <c r="J3159" s="106">
        <f t="shared" si="227"/>
        <v>139.93082999999999</v>
      </c>
      <c r="M3159" s="50">
        <v>9.2376923769230004</v>
      </c>
      <c r="N3159" s="51">
        <f t="shared" si="228"/>
        <v>0.85821053492906851</v>
      </c>
    </row>
    <row r="3160" spans="1:14" x14ac:dyDescent="0.2">
      <c r="A3160" s="3" t="s">
        <v>346</v>
      </c>
      <c r="B3160" s="3" t="s">
        <v>347</v>
      </c>
      <c r="C3160" s="41" t="str">
        <f ca="1">TRIM(Table1[[#This Row],[Location]])</f>
        <v>Sungai Karang Darat</v>
      </c>
      <c r="D3160" s="3" t="s">
        <v>534</v>
      </c>
      <c r="E3160" s="21" t="s">
        <v>4</v>
      </c>
      <c r="G3160" s="99"/>
      <c r="I3160" s="9">
        <v>255</v>
      </c>
      <c r="J3160" s="106">
        <f t="shared" ref="J3160:J3223" si="229">I3160*10.76391</f>
        <v>2744.7970499999997</v>
      </c>
      <c r="M3160" s="50">
        <v>1.5882352941175999</v>
      </c>
      <c r="N3160" s="51">
        <f t="shared" ref="N3160:N3223" si="230">M3160/10.7639</f>
        <v>0.14755202985141072</v>
      </c>
    </row>
    <row r="3161" spans="1:14" x14ac:dyDescent="0.2">
      <c r="A3161" s="3" t="s">
        <v>346</v>
      </c>
      <c r="B3161" s="3" t="s">
        <v>350</v>
      </c>
      <c r="C3161" s="41" t="str">
        <f ca="1">TRIM(Table1[[#This Row],[Location]])</f>
        <v>Taman Setia Jasa</v>
      </c>
      <c r="D3161" s="3" t="s">
        <v>534</v>
      </c>
      <c r="E3161" s="21" t="s">
        <v>4</v>
      </c>
      <c r="F3161" s="24"/>
      <c r="G3161" s="99"/>
      <c r="I3161" s="9">
        <v>99</v>
      </c>
      <c r="J3161" s="106">
        <f t="shared" si="229"/>
        <v>1065.62709</v>
      </c>
      <c r="K3161" s="50">
        <v>1.1111111</v>
      </c>
      <c r="L3161" s="50">
        <v>14.141414141414142</v>
      </c>
      <c r="M3161" s="50">
        <v>12.121212121212121</v>
      </c>
      <c r="N3161" s="51">
        <f t="shared" si="230"/>
        <v>1.1260985443205642</v>
      </c>
    </row>
    <row r="3162" spans="1:14" x14ac:dyDescent="0.2">
      <c r="A3162" s="3" t="s">
        <v>346</v>
      </c>
      <c r="B3162" s="3" t="s">
        <v>351</v>
      </c>
      <c r="C3162" s="41" t="str">
        <f ca="1">TRIM(Table1[[#This Row],[Location]])</f>
        <v>Taman Desa Damai</v>
      </c>
      <c r="D3162" s="3" t="s">
        <v>534</v>
      </c>
      <c r="E3162" s="21" t="s">
        <v>4</v>
      </c>
      <c r="G3162" s="99"/>
      <c r="I3162" s="9">
        <v>98</v>
      </c>
      <c r="J3162" s="106">
        <f t="shared" si="229"/>
        <v>1054.8631799999998</v>
      </c>
      <c r="K3162" s="50">
        <v>4.591836734693878</v>
      </c>
      <c r="L3162" s="50">
        <v>5.1248163265300004</v>
      </c>
      <c r="M3162" s="50">
        <v>4.8469387755120001</v>
      </c>
      <c r="N3162" s="51">
        <f t="shared" si="230"/>
        <v>0.45029578270998433</v>
      </c>
    </row>
    <row r="3163" spans="1:14" x14ac:dyDescent="0.2">
      <c r="A3163" s="3" t="s">
        <v>346</v>
      </c>
      <c r="B3163" s="3" t="s">
        <v>354</v>
      </c>
      <c r="C3163" s="41" t="str">
        <f ca="1">TRIM(Table1[[#This Row],[Location]])</f>
        <v>Taman Cheroh Murni</v>
      </c>
      <c r="D3163" s="3" t="s">
        <v>534</v>
      </c>
      <c r="E3163" s="21" t="s">
        <v>4</v>
      </c>
      <c r="G3163" s="99"/>
      <c r="I3163" s="9">
        <v>139</v>
      </c>
      <c r="J3163" s="106">
        <f t="shared" si="229"/>
        <v>1496.1834899999999</v>
      </c>
      <c r="M3163" s="50">
        <v>7.1942446431654998</v>
      </c>
      <c r="N3163" s="51">
        <f t="shared" si="230"/>
        <v>0.66836784466276167</v>
      </c>
    </row>
    <row r="3164" spans="1:14" x14ac:dyDescent="0.2">
      <c r="A3164" s="3" t="s">
        <v>346</v>
      </c>
      <c r="B3164" s="3" t="s">
        <v>355</v>
      </c>
      <c r="C3164" s="41" t="str">
        <f ca="1">TRIM(Table1[[#This Row],[Location]])</f>
        <v>Taman Cahaya</v>
      </c>
      <c r="D3164" s="3" t="s">
        <v>534</v>
      </c>
      <c r="E3164" s="21" t="s">
        <v>4</v>
      </c>
      <c r="F3164" s="24"/>
      <c r="G3164" s="99"/>
      <c r="I3164" s="9">
        <v>125</v>
      </c>
      <c r="J3164" s="106">
        <f t="shared" si="229"/>
        <v>1345.48875</v>
      </c>
      <c r="K3164" s="50">
        <v>12</v>
      </c>
      <c r="L3164" s="50">
        <v>16</v>
      </c>
      <c r="M3164" s="50">
        <v>14</v>
      </c>
      <c r="N3164" s="51">
        <f t="shared" si="230"/>
        <v>1.3006438186902518</v>
      </c>
    </row>
    <row r="3165" spans="1:14" x14ac:dyDescent="0.2">
      <c r="A3165" s="3" t="s">
        <v>346</v>
      </c>
      <c r="B3165" s="3" t="s">
        <v>355</v>
      </c>
      <c r="C3165" s="41" t="str">
        <f ca="1">TRIM(Table1[[#This Row],[Location]])</f>
        <v>Pekan Benta</v>
      </c>
      <c r="D3165" s="3" t="s">
        <v>534</v>
      </c>
      <c r="E3165" s="21" t="s">
        <v>4</v>
      </c>
      <c r="G3165" s="99"/>
      <c r="I3165" s="9">
        <v>84</v>
      </c>
      <c r="J3165" s="106">
        <f t="shared" si="229"/>
        <v>904.16843999999992</v>
      </c>
      <c r="K3165" s="50">
        <v>5.9523895238950004</v>
      </c>
      <c r="L3165" s="50">
        <v>9.5238952389520009</v>
      </c>
      <c r="M3165" s="50">
        <v>7.738952389524</v>
      </c>
      <c r="N3165" s="51">
        <f t="shared" si="230"/>
        <v>0.71897289918375318</v>
      </c>
    </row>
    <row r="3166" spans="1:14" x14ac:dyDescent="0.2">
      <c r="A3166" s="3" t="s">
        <v>346</v>
      </c>
      <c r="B3166" s="3" t="s">
        <v>355</v>
      </c>
      <c r="C3166" s="41" t="str">
        <f ca="1">TRIM(Table1[[#This Row],[Location]])</f>
        <v>Taman KSM</v>
      </c>
      <c r="D3166" s="3" t="s">
        <v>534</v>
      </c>
      <c r="E3166" s="21" t="s">
        <v>4</v>
      </c>
      <c r="G3166" s="99"/>
      <c r="I3166" s="9">
        <v>264</v>
      </c>
      <c r="J3166" s="106">
        <f t="shared" si="229"/>
        <v>2841.6722399999999</v>
      </c>
      <c r="M3166" s="50">
        <v>6.6666666000000001</v>
      </c>
      <c r="N3166" s="51">
        <f t="shared" si="230"/>
        <v>0.61935419318276841</v>
      </c>
    </row>
    <row r="3167" spans="1:14" x14ac:dyDescent="0.2">
      <c r="A3167" s="3" t="s">
        <v>346</v>
      </c>
      <c r="B3167" s="3" t="s">
        <v>356</v>
      </c>
      <c r="C3167" s="41" t="str">
        <f ca="1">TRIM(Table1[[#This Row],[Location]])</f>
        <v>Sungai Burung, Brinchang</v>
      </c>
      <c r="D3167" s="3" t="s">
        <v>534</v>
      </c>
      <c r="E3167" s="21" t="s">
        <v>4</v>
      </c>
      <c r="G3167" s="99"/>
      <c r="I3167" s="9">
        <v>13</v>
      </c>
      <c r="J3167" s="106">
        <f t="shared" si="229"/>
        <v>139.93082999999999</v>
      </c>
      <c r="M3167" s="50">
        <v>15</v>
      </c>
      <c r="N3167" s="51">
        <f t="shared" si="230"/>
        <v>1.3935469485966983</v>
      </c>
    </row>
    <row r="3168" spans="1:14" x14ac:dyDescent="0.2">
      <c r="A3168" s="3" t="s">
        <v>346</v>
      </c>
      <c r="B3168" s="3" t="s">
        <v>347</v>
      </c>
      <c r="C3168" s="41" t="str">
        <f ca="1">TRIM(Table1[[#This Row],[Location]])</f>
        <v>Kompleks Teruntum</v>
      </c>
      <c r="D3168" s="3" t="s">
        <v>531</v>
      </c>
      <c r="E3168" s="3" t="s">
        <v>5</v>
      </c>
      <c r="F3168" s="8" t="s">
        <v>47</v>
      </c>
      <c r="G3168" s="98">
        <v>28</v>
      </c>
      <c r="H3168" s="8">
        <v>32</v>
      </c>
      <c r="I3168" s="9">
        <v>30</v>
      </c>
      <c r="J3168" s="106">
        <f t="shared" si="229"/>
        <v>322.91729999999995</v>
      </c>
      <c r="K3168" s="50">
        <v>26.91</v>
      </c>
      <c r="L3168" s="50">
        <v>35.520000000000003</v>
      </c>
      <c r="M3168" s="50">
        <v>31.215000000000003</v>
      </c>
      <c r="N3168" s="51">
        <f t="shared" si="230"/>
        <v>2.8999712000297295</v>
      </c>
    </row>
    <row r="3169" spans="1:14" x14ac:dyDescent="0.2">
      <c r="A3169" s="3" t="s">
        <v>346</v>
      </c>
      <c r="B3169" s="3" t="s">
        <v>347</v>
      </c>
      <c r="C3169" s="41" t="str">
        <f ca="1">TRIM(Table1[[#This Row],[Location]])</f>
        <v>Jalan Mahkota</v>
      </c>
      <c r="D3169" s="3" t="s">
        <v>531</v>
      </c>
      <c r="E3169" s="3" t="s">
        <v>5</v>
      </c>
      <c r="F3169" s="8">
        <v>1</v>
      </c>
      <c r="I3169" s="9">
        <v>30</v>
      </c>
      <c r="J3169" s="106">
        <f t="shared" si="229"/>
        <v>322.91729999999995</v>
      </c>
      <c r="K3169" s="50">
        <v>20.45</v>
      </c>
      <c r="L3169" s="50">
        <v>21.68</v>
      </c>
      <c r="M3169" s="50">
        <v>21.064999999999998</v>
      </c>
      <c r="N3169" s="51">
        <f t="shared" si="230"/>
        <v>1.9570044314792965</v>
      </c>
    </row>
    <row r="3170" spans="1:14" x14ac:dyDescent="0.2">
      <c r="A3170" s="3" t="s">
        <v>346</v>
      </c>
      <c r="B3170" s="3" t="s">
        <v>347</v>
      </c>
      <c r="C3170" s="41" t="str">
        <f ca="1">TRIM(Table1[[#This Row],[Location]])</f>
        <v>Jalan Mahkota</v>
      </c>
      <c r="D3170" s="3" t="s">
        <v>531</v>
      </c>
      <c r="E3170" s="3" t="s">
        <v>5</v>
      </c>
      <c r="F3170" s="8">
        <v>2</v>
      </c>
      <c r="G3170" s="98">
        <v>20</v>
      </c>
      <c r="H3170" s="36">
        <v>35</v>
      </c>
      <c r="I3170" s="9">
        <v>27.5</v>
      </c>
      <c r="J3170" s="106">
        <f t="shared" si="229"/>
        <v>296.00752499999999</v>
      </c>
      <c r="M3170" s="50">
        <v>18.3</v>
      </c>
      <c r="N3170" s="51">
        <f t="shared" si="230"/>
        <v>1.7001272772879719</v>
      </c>
    </row>
    <row r="3171" spans="1:14" x14ac:dyDescent="0.2">
      <c r="A3171" s="3" t="s">
        <v>346</v>
      </c>
      <c r="B3171" s="3" t="s">
        <v>347</v>
      </c>
      <c r="C3171" s="41" t="str">
        <f ca="1">TRIM(Table1[[#This Row],[Location]])</f>
        <v>Berjaya Megamall - Prime Location</v>
      </c>
      <c r="D3171" s="3" t="s">
        <v>531</v>
      </c>
      <c r="E3171" s="3" t="s">
        <v>5</v>
      </c>
      <c r="F3171" s="8" t="s">
        <v>47</v>
      </c>
      <c r="G3171" s="98">
        <v>34</v>
      </c>
      <c r="H3171" s="8">
        <v>91</v>
      </c>
      <c r="I3171" s="9">
        <v>62.5</v>
      </c>
      <c r="J3171" s="106">
        <f t="shared" si="229"/>
        <v>672.74437499999999</v>
      </c>
      <c r="K3171" s="50">
        <v>96.88</v>
      </c>
      <c r="L3171" s="50">
        <v>150.16</v>
      </c>
      <c r="M3171" s="50">
        <v>123.52</v>
      </c>
      <c r="N3171" s="51">
        <f t="shared" si="230"/>
        <v>11.475394606044278</v>
      </c>
    </row>
    <row r="3172" spans="1:14" x14ac:dyDescent="0.2">
      <c r="A3172" s="3" t="s">
        <v>346</v>
      </c>
      <c r="B3172" s="3" t="s">
        <v>347</v>
      </c>
      <c r="C3172" s="41" t="str">
        <f ca="1">TRIM(Table1[[#This Row],[Location]])</f>
        <v>Berjaya Megamall - Prime Location</v>
      </c>
      <c r="D3172" s="3" t="s">
        <v>531</v>
      </c>
      <c r="E3172" s="3" t="s">
        <v>5</v>
      </c>
      <c r="F3172" s="8" t="s">
        <v>47</v>
      </c>
      <c r="G3172" s="98">
        <v>97</v>
      </c>
      <c r="H3172" s="8">
        <v>109</v>
      </c>
      <c r="I3172" s="9">
        <v>103</v>
      </c>
      <c r="J3172" s="106">
        <f t="shared" si="229"/>
        <v>1108.68273</v>
      </c>
      <c r="K3172" s="50">
        <v>157.05000000000001</v>
      </c>
      <c r="L3172" s="50">
        <v>185.57</v>
      </c>
      <c r="M3172" s="50">
        <v>171.31</v>
      </c>
      <c r="N3172" s="51">
        <f t="shared" si="230"/>
        <v>15.915235184273358</v>
      </c>
    </row>
    <row r="3173" spans="1:14" x14ac:dyDescent="0.2">
      <c r="A3173" s="3" t="s">
        <v>346</v>
      </c>
      <c r="B3173" s="3" t="s">
        <v>347</v>
      </c>
      <c r="C3173" s="41" t="str">
        <f ca="1">TRIM(Table1[[#This Row],[Location]])</f>
        <v>Berjaya Megamall - Secondary Location</v>
      </c>
      <c r="D3173" s="3" t="s">
        <v>531</v>
      </c>
      <c r="E3173" s="3" t="s">
        <v>5</v>
      </c>
      <c r="F3173" s="8" t="s">
        <v>47</v>
      </c>
      <c r="G3173" s="98">
        <v>55</v>
      </c>
      <c r="H3173" s="8">
        <v>86</v>
      </c>
      <c r="I3173" s="9">
        <v>70.5</v>
      </c>
      <c r="J3173" s="106">
        <f t="shared" si="229"/>
        <v>758.85565499999996</v>
      </c>
      <c r="K3173" s="50">
        <v>43.81</v>
      </c>
      <c r="L3173" s="50">
        <v>81.81</v>
      </c>
      <c r="M3173" s="50">
        <v>62.81</v>
      </c>
      <c r="N3173" s="51">
        <f t="shared" si="230"/>
        <v>5.8352455894239084</v>
      </c>
    </row>
    <row r="3174" spans="1:14" x14ac:dyDescent="0.2">
      <c r="A3174" s="3" t="s">
        <v>346</v>
      </c>
      <c r="B3174" s="3" t="s">
        <v>347</v>
      </c>
      <c r="C3174" s="41" t="str">
        <f ca="1">TRIM(Table1[[#This Row],[Location]])</f>
        <v>Berjaya Megamall - Secondary Location</v>
      </c>
      <c r="D3174" s="3" t="s">
        <v>531</v>
      </c>
      <c r="E3174" s="3" t="s">
        <v>5</v>
      </c>
      <c r="F3174" s="8" t="s">
        <v>47</v>
      </c>
      <c r="G3174" s="98">
        <v>96</v>
      </c>
      <c r="H3174" s="8">
        <v>240</v>
      </c>
      <c r="I3174" s="9">
        <v>168</v>
      </c>
      <c r="J3174" s="106">
        <f t="shared" si="229"/>
        <v>1808.3368799999998</v>
      </c>
      <c r="K3174" s="50">
        <v>34.44</v>
      </c>
      <c r="L3174" s="50">
        <v>89.13</v>
      </c>
      <c r="M3174" s="50">
        <v>61.784999999999997</v>
      </c>
      <c r="N3174" s="51">
        <f t="shared" si="230"/>
        <v>5.7400198812697996</v>
      </c>
    </row>
    <row r="3175" spans="1:14" x14ac:dyDescent="0.2">
      <c r="A3175" s="3" t="s">
        <v>346</v>
      </c>
      <c r="B3175" s="3" t="s">
        <v>347</v>
      </c>
      <c r="C3175" s="41" t="str">
        <f ca="1">TRIM(Table1[[#This Row],[Location]])</f>
        <v>Berjaya Megamall - Prime Location</v>
      </c>
      <c r="D3175" s="3" t="s">
        <v>531</v>
      </c>
      <c r="E3175" s="3" t="s">
        <v>5</v>
      </c>
      <c r="F3175" s="8">
        <v>1</v>
      </c>
      <c r="H3175" s="36"/>
      <c r="I3175" s="9">
        <v>30</v>
      </c>
      <c r="J3175" s="106">
        <f t="shared" si="229"/>
        <v>322.91729999999995</v>
      </c>
      <c r="M3175" s="50">
        <v>100.1</v>
      </c>
      <c r="N3175" s="51">
        <f t="shared" si="230"/>
        <v>9.2996033036352994</v>
      </c>
    </row>
    <row r="3176" spans="1:14" x14ac:dyDescent="0.2">
      <c r="A3176" s="3" t="s">
        <v>346</v>
      </c>
      <c r="B3176" s="3" t="s">
        <v>347</v>
      </c>
      <c r="C3176" s="41" t="str">
        <f ca="1">TRIM(Table1[[#This Row],[Location]])</f>
        <v>Berjaya Megamall - Secondary Location</v>
      </c>
      <c r="D3176" s="3" t="s">
        <v>531</v>
      </c>
      <c r="E3176" s="3" t="s">
        <v>5</v>
      </c>
      <c r="F3176" s="8">
        <v>1</v>
      </c>
      <c r="G3176" s="98">
        <v>36</v>
      </c>
      <c r="H3176" s="8">
        <v>76</v>
      </c>
      <c r="I3176" s="9">
        <v>56</v>
      </c>
      <c r="J3176" s="106">
        <f t="shared" si="229"/>
        <v>602.77895999999998</v>
      </c>
      <c r="K3176" s="50">
        <v>25.83</v>
      </c>
      <c r="L3176" s="50">
        <v>40.26</v>
      </c>
      <c r="M3176" s="50">
        <v>33.045000000000002</v>
      </c>
      <c r="N3176" s="51">
        <f t="shared" si="230"/>
        <v>3.0699839277585266</v>
      </c>
    </row>
    <row r="3177" spans="1:14" x14ac:dyDescent="0.2">
      <c r="A3177" s="3" t="s">
        <v>346</v>
      </c>
      <c r="B3177" s="3" t="s">
        <v>347</v>
      </c>
      <c r="C3177" s="41" t="str">
        <f ca="1">TRIM(Table1[[#This Row],[Location]])</f>
        <v>Berjaya Megamall - Secondary Location</v>
      </c>
      <c r="D3177" s="3" t="s">
        <v>531</v>
      </c>
      <c r="E3177" s="3" t="s">
        <v>5</v>
      </c>
      <c r="F3177" s="8">
        <v>1</v>
      </c>
      <c r="G3177" s="98">
        <v>109</v>
      </c>
      <c r="H3177" s="8">
        <v>355</v>
      </c>
      <c r="I3177" s="9">
        <v>232</v>
      </c>
      <c r="J3177" s="106">
        <f t="shared" si="229"/>
        <v>2497.22712</v>
      </c>
      <c r="K3177" s="50">
        <v>16.68</v>
      </c>
      <c r="L3177" s="50">
        <v>59.2</v>
      </c>
      <c r="M3177" s="50">
        <v>37.94</v>
      </c>
      <c r="N3177" s="51">
        <f t="shared" si="230"/>
        <v>3.5247447486505821</v>
      </c>
    </row>
    <row r="3178" spans="1:14" x14ac:dyDescent="0.2">
      <c r="A3178" s="3" t="s">
        <v>346</v>
      </c>
      <c r="B3178" s="3" t="s">
        <v>347</v>
      </c>
      <c r="C3178" s="41" t="str">
        <f ca="1">TRIM(Table1[[#This Row],[Location]])</f>
        <v>Berjaya Megamall - Prime Location</v>
      </c>
      <c r="D3178" s="3" t="s">
        <v>531</v>
      </c>
      <c r="E3178" s="3" t="s">
        <v>5</v>
      </c>
      <c r="F3178" s="8">
        <v>2</v>
      </c>
      <c r="I3178" s="9">
        <v>81</v>
      </c>
      <c r="J3178" s="106">
        <f t="shared" si="229"/>
        <v>871.87670999999989</v>
      </c>
      <c r="M3178" s="50">
        <v>54.03</v>
      </c>
      <c r="N3178" s="51">
        <f t="shared" si="230"/>
        <v>5.0195561088453076</v>
      </c>
    </row>
    <row r="3179" spans="1:14" x14ac:dyDescent="0.2">
      <c r="A3179" s="3" t="s">
        <v>346</v>
      </c>
      <c r="B3179" s="3" t="s">
        <v>347</v>
      </c>
      <c r="C3179" s="41" t="str">
        <f ca="1">TRIM(Table1[[#This Row],[Location]])</f>
        <v>Berjaya Megamall - Secondary Location</v>
      </c>
      <c r="D3179" s="3" t="s">
        <v>531</v>
      </c>
      <c r="E3179" s="3" t="s">
        <v>5</v>
      </c>
      <c r="F3179" s="8">
        <v>2</v>
      </c>
      <c r="G3179" s="98">
        <v>43</v>
      </c>
      <c r="H3179" s="8">
        <v>55</v>
      </c>
      <c r="I3179" s="9">
        <v>49</v>
      </c>
      <c r="J3179" s="106">
        <f t="shared" si="229"/>
        <v>527.43158999999991</v>
      </c>
      <c r="K3179" s="50">
        <v>25.4</v>
      </c>
      <c r="L3179" s="50">
        <v>27.88</v>
      </c>
      <c r="M3179" s="50">
        <v>26.64</v>
      </c>
      <c r="N3179" s="51">
        <f t="shared" si="230"/>
        <v>2.474939380707736</v>
      </c>
    </row>
    <row r="3180" spans="1:14" x14ac:dyDescent="0.2">
      <c r="A3180" s="3" t="s">
        <v>346</v>
      </c>
      <c r="B3180" s="3" t="s">
        <v>347</v>
      </c>
      <c r="C3180" s="41" t="str">
        <f ca="1">TRIM(Table1[[#This Row],[Location]])</f>
        <v>Berjaya Megamall - Secondary Location</v>
      </c>
      <c r="D3180" s="3" t="s">
        <v>531</v>
      </c>
      <c r="E3180" s="3" t="s">
        <v>5</v>
      </c>
      <c r="F3180" s="8">
        <v>2</v>
      </c>
      <c r="I3180" s="9">
        <v>191</v>
      </c>
      <c r="J3180" s="106">
        <f t="shared" si="229"/>
        <v>2055.90681</v>
      </c>
      <c r="M3180" s="50">
        <v>19.809999999999999</v>
      </c>
      <c r="N3180" s="51">
        <f t="shared" si="230"/>
        <v>1.8404110034467061</v>
      </c>
    </row>
    <row r="3181" spans="1:14" x14ac:dyDescent="0.2">
      <c r="A3181" s="3" t="s">
        <v>346</v>
      </c>
      <c r="B3181" s="3" t="s">
        <v>347</v>
      </c>
      <c r="C3181" s="41" t="str">
        <f ca="1">TRIM(Table1[[#This Row],[Location]])</f>
        <v>Berjaya Megamall - Secondary Location</v>
      </c>
      <c r="D3181" s="3" t="s">
        <v>531</v>
      </c>
      <c r="E3181" s="3" t="s">
        <v>5</v>
      </c>
      <c r="F3181" s="8">
        <v>2</v>
      </c>
      <c r="G3181" s="98">
        <v>440</v>
      </c>
      <c r="H3181" s="8">
        <v>554</v>
      </c>
      <c r="I3181" s="9">
        <v>497</v>
      </c>
      <c r="J3181" s="106">
        <f t="shared" si="229"/>
        <v>5349.66327</v>
      </c>
      <c r="K3181" s="50">
        <v>10.98</v>
      </c>
      <c r="L3181" s="50">
        <v>13.13</v>
      </c>
      <c r="M3181" s="50">
        <v>12.055</v>
      </c>
      <c r="N3181" s="51">
        <f t="shared" si="230"/>
        <v>1.1199472310222132</v>
      </c>
    </row>
    <row r="3182" spans="1:14" x14ac:dyDescent="0.2">
      <c r="A3182" s="3" t="s">
        <v>346</v>
      </c>
      <c r="B3182" s="3" t="s">
        <v>347</v>
      </c>
      <c r="C3182" s="41" t="str">
        <f ca="1">TRIM(Table1[[#This Row],[Location]])</f>
        <v>Kuantan Parade - Prime Location</v>
      </c>
      <c r="D3182" s="3" t="s">
        <v>531</v>
      </c>
      <c r="E3182" s="3" t="s">
        <v>5</v>
      </c>
      <c r="F3182" s="8" t="s">
        <v>47</v>
      </c>
      <c r="G3182" s="98">
        <v>35</v>
      </c>
      <c r="H3182" s="8">
        <v>63</v>
      </c>
      <c r="I3182" s="9">
        <v>49</v>
      </c>
      <c r="J3182" s="106">
        <f t="shared" si="229"/>
        <v>527.43158999999991</v>
      </c>
      <c r="K3182" s="50">
        <v>126.37</v>
      </c>
      <c r="L3182" s="50">
        <v>434.97</v>
      </c>
      <c r="M3182" s="50">
        <v>280.67</v>
      </c>
      <c r="N3182" s="51">
        <f t="shared" si="230"/>
        <v>26.075121470842355</v>
      </c>
    </row>
    <row r="3183" spans="1:14" x14ac:dyDescent="0.2">
      <c r="A3183" s="3" t="s">
        <v>346</v>
      </c>
      <c r="B3183" s="3" t="s">
        <v>347</v>
      </c>
      <c r="C3183" s="41" t="str">
        <f ca="1">TRIM(Table1[[#This Row],[Location]])</f>
        <v>Kuantan Parade - Secondary Location</v>
      </c>
      <c r="D3183" s="3" t="s">
        <v>531</v>
      </c>
      <c r="E3183" s="3" t="s">
        <v>5</v>
      </c>
      <c r="F3183" s="8" t="s">
        <v>47</v>
      </c>
      <c r="G3183" s="98">
        <v>28</v>
      </c>
      <c r="H3183" s="8">
        <v>90</v>
      </c>
      <c r="I3183" s="9">
        <v>59</v>
      </c>
      <c r="J3183" s="106">
        <f t="shared" si="229"/>
        <v>635.0706899999999</v>
      </c>
      <c r="K3183" s="50">
        <v>67.92</v>
      </c>
      <c r="L3183" s="50">
        <v>149.4</v>
      </c>
      <c r="M3183" s="50">
        <v>108.66</v>
      </c>
      <c r="N3183" s="51">
        <f t="shared" si="230"/>
        <v>10.094854095634481</v>
      </c>
    </row>
    <row r="3184" spans="1:14" x14ac:dyDescent="0.2">
      <c r="A3184" s="3" t="s">
        <v>346</v>
      </c>
      <c r="B3184" s="3" t="s">
        <v>347</v>
      </c>
      <c r="C3184" s="41" t="str">
        <f ca="1">TRIM(Table1[[#This Row],[Location]])</f>
        <v>Kuantan Parade - Secondary Location</v>
      </c>
      <c r="D3184" s="3" t="s">
        <v>531</v>
      </c>
      <c r="E3184" s="3" t="s">
        <v>5</v>
      </c>
      <c r="F3184" s="8" t="s">
        <v>47</v>
      </c>
      <c r="G3184" s="98">
        <v>135</v>
      </c>
      <c r="H3184" s="8">
        <v>297</v>
      </c>
      <c r="I3184" s="9">
        <v>216</v>
      </c>
      <c r="J3184" s="106">
        <f t="shared" si="229"/>
        <v>2325.0045599999999</v>
      </c>
      <c r="K3184" s="50">
        <v>37.67</v>
      </c>
      <c r="L3184" s="50">
        <v>101.93</v>
      </c>
      <c r="M3184" s="50">
        <v>69.800000000000011</v>
      </c>
      <c r="N3184" s="51">
        <f t="shared" si="230"/>
        <v>6.4846384674699706</v>
      </c>
    </row>
    <row r="3185" spans="1:14" x14ac:dyDescent="0.2">
      <c r="A3185" s="3" t="s">
        <v>346</v>
      </c>
      <c r="B3185" s="3" t="s">
        <v>347</v>
      </c>
      <c r="C3185" s="41" t="str">
        <f ca="1">TRIM(Table1[[#This Row],[Location]])</f>
        <v>Kuantan Parade - Secondary Location</v>
      </c>
      <c r="D3185" s="3" t="s">
        <v>531</v>
      </c>
      <c r="E3185" s="3" t="s">
        <v>5</v>
      </c>
      <c r="F3185" s="8" t="s">
        <v>47</v>
      </c>
      <c r="I3185" s="9">
        <v>616.97</v>
      </c>
      <c r="J3185" s="106">
        <f t="shared" si="229"/>
        <v>6641.0095526999994</v>
      </c>
      <c r="M3185" s="50">
        <v>30.25</v>
      </c>
      <c r="N3185" s="51">
        <f t="shared" si="230"/>
        <v>2.8103196796700081</v>
      </c>
    </row>
    <row r="3186" spans="1:14" x14ac:dyDescent="0.2">
      <c r="A3186" s="3" t="s">
        <v>346</v>
      </c>
      <c r="B3186" s="3" t="s">
        <v>347</v>
      </c>
      <c r="C3186" s="41" t="str">
        <f ca="1">TRIM(Table1[[#This Row],[Location]])</f>
        <v>Kuantan Parade - Prime Location</v>
      </c>
      <c r="D3186" s="3" t="s">
        <v>531</v>
      </c>
      <c r="E3186" s="3" t="s">
        <v>5</v>
      </c>
      <c r="F3186" s="8">
        <v>1</v>
      </c>
      <c r="G3186" s="98">
        <v>46</v>
      </c>
      <c r="H3186" s="36">
        <v>55</v>
      </c>
      <c r="I3186" s="9">
        <v>50.5</v>
      </c>
      <c r="J3186" s="106">
        <f t="shared" si="229"/>
        <v>543.57745499999999</v>
      </c>
      <c r="K3186" s="50">
        <v>46.72</v>
      </c>
      <c r="L3186" s="50">
        <v>48.65</v>
      </c>
      <c r="M3186" s="50">
        <v>47.685000000000002</v>
      </c>
      <c r="N3186" s="51">
        <f t="shared" si="230"/>
        <v>4.4300857495889039</v>
      </c>
    </row>
    <row r="3187" spans="1:14" x14ac:dyDescent="0.2">
      <c r="A3187" s="3" t="s">
        <v>346</v>
      </c>
      <c r="B3187" s="3" t="s">
        <v>347</v>
      </c>
      <c r="C3187" s="41" t="str">
        <f ca="1">TRIM(Table1[[#This Row],[Location]])</f>
        <v>Kuantan Parade - Secondary Location</v>
      </c>
      <c r="D3187" s="3" t="s">
        <v>531</v>
      </c>
      <c r="E3187" s="3" t="s">
        <v>5</v>
      </c>
      <c r="F3187" s="8">
        <v>1</v>
      </c>
      <c r="G3187" s="98">
        <v>22</v>
      </c>
      <c r="H3187" s="36">
        <v>51</v>
      </c>
      <c r="I3187" s="9">
        <v>36.5</v>
      </c>
      <c r="J3187" s="106">
        <f t="shared" si="229"/>
        <v>392.88271499999996</v>
      </c>
      <c r="K3187" s="50">
        <v>22.6</v>
      </c>
      <c r="L3187" s="50">
        <v>36.6</v>
      </c>
      <c r="M3187" s="50">
        <v>29.6</v>
      </c>
      <c r="N3187" s="51">
        <f t="shared" si="230"/>
        <v>2.7499326452308179</v>
      </c>
    </row>
    <row r="3188" spans="1:14" x14ac:dyDescent="0.2">
      <c r="A3188" s="3" t="s">
        <v>346</v>
      </c>
      <c r="B3188" s="3" t="s">
        <v>347</v>
      </c>
      <c r="C3188" s="41" t="str">
        <f ca="1">TRIM(Table1[[#This Row],[Location]])</f>
        <v>Kuantan Parade - Secondary Location</v>
      </c>
      <c r="D3188" s="3" t="s">
        <v>531</v>
      </c>
      <c r="E3188" s="3" t="s">
        <v>5</v>
      </c>
      <c r="F3188" s="8">
        <v>2</v>
      </c>
      <c r="G3188" s="98">
        <v>53</v>
      </c>
      <c r="H3188" s="36">
        <v>75</v>
      </c>
      <c r="I3188" s="9">
        <v>64</v>
      </c>
      <c r="J3188" s="106">
        <f t="shared" si="229"/>
        <v>688.89023999999995</v>
      </c>
      <c r="K3188" s="50">
        <v>21.53</v>
      </c>
      <c r="L3188" s="50">
        <v>25.83</v>
      </c>
      <c r="M3188" s="50">
        <v>23.68</v>
      </c>
      <c r="N3188" s="51">
        <f t="shared" si="230"/>
        <v>2.1999461161846545</v>
      </c>
    </row>
    <row r="3189" spans="1:14" x14ac:dyDescent="0.2">
      <c r="A3189" s="3" t="s">
        <v>346</v>
      </c>
      <c r="B3189" s="3" t="s">
        <v>347</v>
      </c>
      <c r="C3189" s="41" t="str">
        <f ca="1">TRIM(Table1[[#This Row],[Location]])</f>
        <v>East Coast Mall (Capitamall)</v>
      </c>
      <c r="D3189" s="3" t="s">
        <v>531</v>
      </c>
      <c r="E3189" s="3" t="s">
        <v>5</v>
      </c>
      <c r="F3189" s="8" t="s">
        <v>47</v>
      </c>
      <c r="G3189" s="98">
        <v>31</v>
      </c>
      <c r="H3189" s="8">
        <v>88</v>
      </c>
      <c r="I3189" s="9">
        <v>59.5</v>
      </c>
      <c r="J3189" s="106">
        <f t="shared" si="229"/>
        <v>640.45264499999996</v>
      </c>
      <c r="K3189" s="50">
        <v>149.62</v>
      </c>
      <c r="L3189" s="50">
        <v>410.1</v>
      </c>
      <c r="M3189" s="50">
        <v>279.86</v>
      </c>
      <c r="N3189" s="51">
        <f t="shared" si="230"/>
        <v>25.999869935618133</v>
      </c>
    </row>
    <row r="3190" spans="1:14" x14ac:dyDescent="0.2">
      <c r="A3190" s="3" t="s">
        <v>346</v>
      </c>
      <c r="B3190" s="3" t="s">
        <v>347</v>
      </c>
      <c r="C3190" s="41" t="str">
        <f ca="1">TRIM(Table1[[#This Row],[Location]])</f>
        <v>East Coast Mall (Capitamall)</v>
      </c>
      <c r="D3190" s="3" t="s">
        <v>531</v>
      </c>
      <c r="E3190" s="3" t="s">
        <v>5</v>
      </c>
      <c r="F3190" s="8" t="s">
        <v>47</v>
      </c>
      <c r="G3190" s="98">
        <v>102</v>
      </c>
      <c r="H3190" s="8">
        <v>328</v>
      </c>
      <c r="I3190" s="9">
        <v>215</v>
      </c>
      <c r="J3190" s="106">
        <f t="shared" si="229"/>
        <v>2314.2406499999997</v>
      </c>
      <c r="K3190" s="50">
        <v>80.73</v>
      </c>
      <c r="L3190" s="50">
        <v>330.45</v>
      </c>
      <c r="M3190" s="50">
        <v>205.59</v>
      </c>
      <c r="N3190" s="51">
        <f t="shared" si="230"/>
        <v>19.099954477466348</v>
      </c>
    </row>
    <row r="3191" spans="1:14" x14ac:dyDescent="0.2">
      <c r="A3191" s="3" t="s">
        <v>346</v>
      </c>
      <c r="B3191" s="3" t="s">
        <v>347</v>
      </c>
      <c r="C3191" s="41" t="str">
        <f ca="1">TRIM(Table1[[#This Row],[Location]])</f>
        <v>East Coast Mall (Capitamall)</v>
      </c>
      <c r="D3191" s="3" t="s">
        <v>531</v>
      </c>
      <c r="E3191" s="3" t="s">
        <v>5</v>
      </c>
      <c r="F3191" s="8">
        <v>1</v>
      </c>
      <c r="G3191" s="98">
        <v>40</v>
      </c>
      <c r="H3191" s="8">
        <v>92</v>
      </c>
      <c r="I3191" s="9">
        <v>66</v>
      </c>
      <c r="J3191" s="106">
        <f t="shared" si="229"/>
        <v>710.41805999999997</v>
      </c>
      <c r="K3191" s="50">
        <v>118.4</v>
      </c>
      <c r="L3191" s="50">
        <v>363.82</v>
      </c>
      <c r="M3191" s="50">
        <v>241.11</v>
      </c>
      <c r="N3191" s="51">
        <f t="shared" si="230"/>
        <v>22.399873651743331</v>
      </c>
    </row>
    <row r="3192" spans="1:14" x14ac:dyDescent="0.2">
      <c r="A3192" s="3" t="s">
        <v>346</v>
      </c>
      <c r="B3192" s="3" t="s">
        <v>347</v>
      </c>
      <c r="C3192" s="41" t="str">
        <f ca="1">TRIM(Table1[[#This Row],[Location]])</f>
        <v>East Coast Mall (Capitamall)</v>
      </c>
      <c r="D3192" s="3" t="s">
        <v>531</v>
      </c>
      <c r="E3192" s="3" t="s">
        <v>5</v>
      </c>
      <c r="F3192" s="8">
        <v>1</v>
      </c>
      <c r="G3192" s="98">
        <v>93</v>
      </c>
      <c r="H3192" s="8">
        <v>261</v>
      </c>
      <c r="I3192" s="9">
        <v>177</v>
      </c>
      <c r="J3192" s="106">
        <f t="shared" si="229"/>
        <v>1905.2120699999998</v>
      </c>
      <c r="K3192" s="50">
        <v>105.49</v>
      </c>
      <c r="L3192" s="50">
        <v>212.05</v>
      </c>
      <c r="M3192" s="50">
        <v>158.77000000000001</v>
      </c>
      <c r="N3192" s="51">
        <f t="shared" si="230"/>
        <v>14.750229935246519</v>
      </c>
    </row>
    <row r="3193" spans="1:14" x14ac:dyDescent="0.2">
      <c r="A3193" s="3" t="s">
        <v>346</v>
      </c>
      <c r="B3193" s="3" t="s">
        <v>347</v>
      </c>
      <c r="C3193" s="41" t="str">
        <f ca="1">TRIM(Table1[[#This Row],[Location]])</f>
        <v>East Coast Mall (Capitamall)</v>
      </c>
      <c r="D3193" s="3" t="s">
        <v>531</v>
      </c>
      <c r="E3193" s="3" t="s">
        <v>5</v>
      </c>
      <c r="F3193" s="8">
        <v>1</v>
      </c>
      <c r="G3193" s="98">
        <v>192</v>
      </c>
      <c r="H3193" s="8">
        <v>484</v>
      </c>
      <c r="I3193" s="9">
        <v>338</v>
      </c>
      <c r="J3193" s="106">
        <f t="shared" si="229"/>
        <v>3638.2015799999999</v>
      </c>
      <c r="K3193" s="50">
        <v>51.67</v>
      </c>
      <c r="L3193" s="50">
        <v>86.26</v>
      </c>
      <c r="M3193" s="50">
        <v>68.965000000000003</v>
      </c>
      <c r="N3193" s="51">
        <f t="shared" si="230"/>
        <v>6.4070643539980869</v>
      </c>
    </row>
    <row r="3194" spans="1:14" x14ac:dyDescent="0.2">
      <c r="A3194" s="3" t="s">
        <v>346</v>
      </c>
      <c r="B3194" s="3" t="s">
        <v>347</v>
      </c>
      <c r="C3194" s="41" t="str">
        <f ca="1">TRIM(Table1[[#This Row],[Location]])</f>
        <v>East Coast Mall (Capitamall)</v>
      </c>
      <c r="D3194" s="3" t="s">
        <v>531</v>
      </c>
      <c r="E3194" s="3" t="s">
        <v>5</v>
      </c>
      <c r="F3194" s="8">
        <v>2</v>
      </c>
      <c r="G3194" s="98">
        <v>40</v>
      </c>
      <c r="H3194" s="36">
        <v>81</v>
      </c>
      <c r="I3194" s="9">
        <v>60.5</v>
      </c>
      <c r="J3194" s="106">
        <f t="shared" si="229"/>
        <v>651.21655499999997</v>
      </c>
      <c r="K3194" s="50">
        <v>87.19</v>
      </c>
      <c r="L3194" s="50">
        <v>452.08</v>
      </c>
      <c r="M3194" s="50">
        <v>269.63499999999999</v>
      </c>
      <c r="N3194" s="51">
        <f t="shared" si="230"/>
        <v>25.049935432324716</v>
      </c>
    </row>
    <row r="3195" spans="1:14" x14ac:dyDescent="0.2">
      <c r="A3195" s="3" t="s">
        <v>346</v>
      </c>
      <c r="B3195" s="3" t="s">
        <v>347</v>
      </c>
      <c r="C3195" s="41" t="str">
        <f ca="1">TRIM(Table1[[#This Row],[Location]])</f>
        <v>East Coast Mall (Capitamall)</v>
      </c>
      <c r="D3195" s="3" t="s">
        <v>531</v>
      </c>
      <c r="E3195" s="3" t="s">
        <v>5</v>
      </c>
      <c r="F3195" s="8">
        <v>2</v>
      </c>
      <c r="G3195" s="98">
        <v>137</v>
      </c>
      <c r="H3195" s="36">
        <v>339</v>
      </c>
      <c r="I3195" s="9">
        <v>238</v>
      </c>
      <c r="J3195" s="106">
        <f t="shared" si="229"/>
        <v>2561.8105799999998</v>
      </c>
      <c r="K3195" s="50">
        <v>90.42</v>
      </c>
      <c r="L3195" s="50">
        <v>193.75</v>
      </c>
      <c r="M3195" s="50">
        <v>142.08500000000001</v>
      </c>
      <c r="N3195" s="51">
        <f t="shared" si="230"/>
        <v>13.200141212757458</v>
      </c>
    </row>
    <row r="3196" spans="1:14" x14ac:dyDescent="0.2">
      <c r="A3196" s="3" t="s">
        <v>346</v>
      </c>
      <c r="B3196" s="3" t="s">
        <v>347</v>
      </c>
      <c r="C3196" s="41" t="str">
        <f ca="1">TRIM(Table1[[#This Row],[Location]])</f>
        <v>East Coast Mall (Capitamall)</v>
      </c>
      <c r="D3196" s="3" t="s">
        <v>531</v>
      </c>
      <c r="E3196" s="3" t="s">
        <v>5</v>
      </c>
      <c r="F3196" s="8">
        <v>3</v>
      </c>
      <c r="G3196" s="98">
        <v>30</v>
      </c>
      <c r="H3196" s="36">
        <v>78</v>
      </c>
      <c r="I3196" s="9">
        <v>54</v>
      </c>
      <c r="J3196" s="106">
        <f t="shared" si="229"/>
        <v>581.25113999999996</v>
      </c>
      <c r="K3196" s="50">
        <v>89.34</v>
      </c>
      <c r="L3196" s="50">
        <v>220.66</v>
      </c>
      <c r="M3196" s="50">
        <v>155</v>
      </c>
      <c r="N3196" s="51">
        <f t="shared" si="230"/>
        <v>14.399985135499216</v>
      </c>
    </row>
    <row r="3197" spans="1:14" x14ac:dyDescent="0.2">
      <c r="A3197" s="3" t="s">
        <v>346</v>
      </c>
      <c r="B3197" s="3" t="s">
        <v>347</v>
      </c>
      <c r="C3197" s="41" t="str">
        <f ca="1">TRIM(Table1[[#This Row],[Location]])</f>
        <v>East Coast Mall (Capitamall)</v>
      </c>
      <c r="D3197" s="3" t="s">
        <v>531</v>
      </c>
      <c r="E3197" s="3" t="s">
        <v>5</v>
      </c>
      <c r="F3197" s="8">
        <v>3</v>
      </c>
      <c r="G3197" s="98">
        <v>95</v>
      </c>
      <c r="H3197" s="36">
        <v>173</v>
      </c>
      <c r="I3197" s="9">
        <v>134</v>
      </c>
      <c r="J3197" s="106">
        <f t="shared" si="229"/>
        <v>1442.36394</v>
      </c>
      <c r="K3197" s="50">
        <v>69.97</v>
      </c>
      <c r="L3197" s="50">
        <v>173.3</v>
      </c>
      <c r="M3197" s="50">
        <v>121.63500000000001</v>
      </c>
      <c r="N3197" s="51">
        <f t="shared" si="230"/>
        <v>11.300272206170627</v>
      </c>
    </row>
    <row r="3198" spans="1:14" x14ac:dyDescent="0.2">
      <c r="A3198" s="3" t="s">
        <v>346</v>
      </c>
      <c r="B3198" s="3" t="s">
        <v>347</v>
      </c>
      <c r="C3198" s="41" t="str">
        <f ca="1">TRIM(Table1[[#This Row],[Location]])</f>
        <v>Kuantan City Mall</v>
      </c>
      <c r="D3198" s="3" t="s">
        <v>531</v>
      </c>
      <c r="E3198" s="3" t="s">
        <v>5</v>
      </c>
      <c r="F3198" s="8" t="s">
        <v>159</v>
      </c>
      <c r="G3198" s="98">
        <v>29</v>
      </c>
      <c r="H3198" s="8">
        <v>40</v>
      </c>
      <c r="I3198" s="9">
        <v>34.5</v>
      </c>
      <c r="J3198" s="106">
        <f t="shared" si="229"/>
        <v>371.354895</v>
      </c>
      <c r="K3198" s="50">
        <v>50.48</v>
      </c>
      <c r="L3198" s="50">
        <v>190.95</v>
      </c>
      <c r="M3198" s="50">
        <v>120.71499999999999</v>
      </c>
      <c r="N3198" s="51">
        <f t="shared" si="230"/>
        <v>11.214801326656694</v>
      </c>
    </row>
    <row r="3199" spans="1:14" x14ac:dyDescent="0.2">
      <c r="A3199" s="3" t="s">
        <v>346</v>
      </c>
      <c r="B3199" s="3" t="s">
        <v>347</v>
      </c>
      <c r="C3199" s="41" t="str">
        <f ca="1">TRIM(Table1[[#This Row],[Location]])</f>
        <v>Kuantan City Mall</v>
      </c>
      <c r="D3199" s="3" t="s">
        <v>531</v>
      </c>
      <c r="E3199" s="3" t="s">
        <v>5</v>
      </c>
      <c r="F3199" s="8" t="s">
        <v>159</v>
      </c>
      <c r="G3199" s="98">
        <v>49</v>
      </c>
      <c r="H3199" s="8">
        <v>61</v>
      </c>
      <c r="I3199" s="9">
        <v>55</v>
      </c>
      <c r="J3199" s="106">
        <f t="shared" si="229"/>
        <v>592.01504999999997</v>
      </c>
      <c r="K3199" s="50">
        <v>38.75</v>
      </c>
      <c r="L3199" s="50">
        <v>131.86000000000001</v>
      </c>
      <c r="M3199" s="50">
        <v>85.305000000000007</v>
      </c>
      <c r="N3199" s="51">
        <f t="shared" si="230"/>
        <v>7.9251014966694235</v>
      </c>
    </row>
    <row r="3200" spans="1:14" x14ac:dyDescent="0.2">
      <c r="A3200" s="3" t="s">
        <v>346</v>
      </c>
      <c r="B3200" s="3" t="s">
        <v>347</v>
      </c>
      <c r="C3200" s="41" t="str">
        <f ca="1">TRIM(Table1[[#This Row],[Location]])</f>
        <v>Kuantan City Mall</v>
      </c>
      <c r="D3200" s="3" t="s">
        <v>531</v>
      </c>
      <c r="E3200" s="3" t="s">
        <v>5</v>
      </c>
      <c r="F3200" s="8" t="s">
        <v>159</v>
      </c>
      <c r="G3200" s="98">
        <v>63</v>
      </c>
      <c r="H3200" s="8">
        <v>77</v>
      </c>
      <c r="I3200" s="9">
        <v>70</v>
      </c>
      <c r="J3200" s="106">
        <f t="shared" si="229"/>
        <v>753.47369999999989</v>
      </c>
      <c r="K3200" s="50">
        <v>33.479999999999997</v>
      </c>
      <c r="L3200" s="50">
        <v>59.2</v>
      </c>
      <c r="M3200" s="50">
        <v>46.34</v>
      </c>
      <c r="N3200" s="51">
        <f t="shared" si="230"/>
        <v>4.3051310398647331</v>
      </c>
    </row>
    <row r="3201" spans="1:14" x14ac:dyDescent="0.2">
      <c r="A3201" s="3" t="s">
        <v>346</v>
      </c>
      <c r="B3201" s="3" t="s">
        <v>347</v>
      </c>
      <c r="C3201" s="41" t="str">
        <f ca="1">TRIM(Table1[[#This Row],[Location]])</f>
        <v>Kuantan City Mall</v>
      </c>
      <c r="D3201" s="3" t="s">
        <v>531</v>
      </c>
      <c r="E3201" s="3" t="s">
        <v>5</v>
      </c>
      <c r="F3201" s="8" t="s">
        <v>159</v>
      </c>
      <c r="I3201" s="9">
        <v>177</v>
      </c>
      <c r="J3201" s="106">
        <f t="shared" si="229"/>
        <v>1905.2120699999998</v>
      </c>
      <c r="M3201" s="50">
        <v>102</v>
      </c>
      <c r="N3201" s="51">
        <f t="shared" si="230"/>
        <v>9.4761192504575487</v>
      </c>
    </row>
    <row r="3202" spans="1:14" x14ac:dyDescent="0.2">
      <c r="A3202" s="3" t="s">
        <v>346</v>
      </c>
      <c r="B3202" s="3" t="s">
        <v>347</v>
      </c>
      <c r="C3202" s="41" t="str">
        <f ca="1">TRIM(Table1[[#This Row],[Location]])</f>
        <v>Kuantan City Mall</v>
      </c>
      <c r="D3202" s="3" t="s">
        <v>531</v>
      </c>
      <c r="E3202" s="3" t="s">
        <v>5</v>
      </c>
      <c r="F3202" s="8" t="s">
        <v>159</v>
      </c>
      <c r="I3202" s="9">
        <v>761</v>
      </c>
      <c r="J3202" s="106">
        <f t="shared" si="229"/>
        <v>8191.335509999999</v>
      </c>
      <c r="M3202" s="50">
        <v>22.6</v>
      </c>
      <c r="N3202" s="51">
        <f t="shared" si="230"/>
        <v>2.0996107358856921</v>
      </c>
    </row>
    <row r="3203" spans="1:14" x14ac:dyDescent="0.2">
      <c r="A3203" s="3" t="s">
        <v>346</v>
      </c>
      <c r="B3203" s="3" t="s">
        <v>347</v>
      </c>
      <c r="C3203" s="41" t="str">
        <f ca="1">TRIM(Table1[[#This Row],[Location]])</f>
        <v>Kuantan City Mall</v>
      </c>
      <c r="D3203" s="3" t="s">
        <v>531</v>
      </c>
      <c r="E3203" s="3" t="s">
        <v>5</v>
      </c>
      <c r="F3203" s="8" t="s">
        <v>159</v>
      </c>
      <c r="I3203" s="9">
        <v>2540</v>
      </c>
      <c r="J3203" s="106">
        <f t="shared" si="229"/>
        <v>27340.331399999999</v>
      </c>
      <c r="M3203" s="50">
        <v>28</v>
      </c>
      <c r="N3203" s="51">
        <f t="shared" si="230"/>
        <v>2.6012876373805036</v>
      </c>
    </row>
    <row r="3204" spans="1:14" x14ac:dyDescent="0.2">
      <c r="A3204" s="3" t="s">
        <v>346</v>
      </c>
      <c r="B3204" s="3" t="s">
        <v>347</v>
      </c>
      <c r="C3204" s="41" t="str">
        <f ca="1">TRIM(Table1[[#This Row],[Location]])</f>
        <v>Kuantan City Mall</v>
      </c>
      <c r="D3204" s="3" t="s">
        <v>531</v>
      </c>
      <c r="E3204" s="3" t="s">
        <v>5</v>
      </c>
      <c r="F3204" s="8" t="s">
        <v>47</v>
      </c>
      <c r="G3204" s="98">
        <v>22</v>
      </c>
      <c r="H3204" s="36">
        <v>27</v>
      </c>
      <c r="I3204" s="9">
        <v>24.5</v>
      </c>
      <c r="J3204" s="106">
        <f t="shared" si="229"/>
        <v>263.71579499999996</v>
      </c>
      <c r="K3204" s="50">
        <v>221.21</v>
      </c>
      <c r="L3204" s="50">
        <v>336.37</v>
      </c>
      <c r="M3204" s="50">
        <v>278.79000000000002</v>
      </c>
      <c r="N3204" s="51">
        <f t="shared" si="230"/>
        <v>25.900463586618237</v>
      </c>
    </row>
    <row r="3205" spans="1:14" x14ac:dyDescent="0.2">
      <c r="A3205" s="3" t="s">
        <v>346</v>
      </c>
      <c r="B3205" s="3" t="s">
        <v>347</v>
      </c>
      <c r="C3205" s="41" t="str">
        <f ca="1">TRIM(Table1[[#This Row],[Location]])</f>
        <v>Kuantan City Mall</v>
      </c>
      <c r="D3205" s="3" t="s">
        <v>531</v>
      </c>
      <c r="E3205" s="3" t="s">
        <v>5</v>
      </c>
      <c r="F3205" s="8" t="s">
        <v>47</v>
      </c>
      <c r="G3205" s="98">
        <v>125</v>
      </c>
      <c r="H3205" s="36">
        <v>175</v>
      </c>
      <c r="I3205" s="9">
        <v>150</v>
      </c>
      <c r="J3205" s="106">
        <f t="shared" si="229"/>
        <v>1614.5864999999999</v>
      </c>
      <c r="K3205" s="50">
        <v>91.49</v>
      </c>
      <c r="L3205" s="50">
        <v>118.4</v>
      </c>
      <c r="M3205" s="50">
        <v>104.94499999999999</v>
      </c>
      <c r="N3205" s="51">
        <f t="shared" si="230"/>
        <v>9.7497189680320329</v>
      </c>
    </row>
    <row r="3206" spans="1:14" x14ac:dyDescent="0.2">
      <c r="A3206" s="3" t="s">
        <v>346</v>
      </c>
      <c r="B3206" s="3" t="s">
        <v>347</v>
      </c>
      <c r="C3206" s="41" t="str">
        <f ca="1">TRIM(Table1[[#This Row],[Location]])</f>
        <v>Kuantan City Mall</v>
      </c>
      <c r="D3206" s="3" t="s">
        <v>531</v>
      </c>
      <c r="E3206" s="3" t="s">
        <v>5</v>
      </c>
      <c r="F3206" s="8" t="s">
        <v>47</v>
      </c>
      <c r="G3206" s="98">
        <v>168</v>
      </c>
      <c r="H3206" s="36">
        <v>186</v>
      </c>
      <c r="I3206" s="9">
        <v>177</v>
      </c>
      <c r="J3206" s="106">
        <f t="shared" si="229"/>
        <v>1905.2120699999998</v>
      </c>
      <c r="K3206" s="50">
        <v>37.67</v>
      </c>
      <c r="M3206" s="50">
        <v>37.67</v>
      </c>
      <c r="N3206" s="51">
        <f t="shared" si="230"/>
        <v>3.4996609035758417</v>
      </c>
    </row>
    <row r="3207" spans="1:14" x14ac:dyDescent="0.2">
      <c r="A3207" s="3" t="s">
        <v>346</v>
      </c>
      <c r="B3207" s="3" t="s">
        <v>347</v>
      </c>
      <c r="C3207" s="41" t="str">
        <f ca="1">TRIM(Table1[[#This Row],[Location]])</f>
        <v>Kuantan City Mall</v>
      </c>
      <c r="D3207" s="3" t="s">
        <v>531</v>
      </c>
      <c r="E3207" s="3" t="s">
        <v>5</v>
      </c>
      <c r="F3207" s="8" t="s">
        <v>47</v>
      </c>
      <c r="G3207" s="98">
        <v>221</v>
      </c>
      <c r="H3207" s="36">
        <v>247</v>
      </c>
      <c r="I3207" s="9">
        <v>234</v>
      </c>
      <c r="J3207" s="106">
        <f t="shared" si="229"/>
        <v>2518.7549399999998</v>
      </c>
      <c r="K3207" s="50">
        <v>86.11</v>
      </c>
      <c r="L3207" s="50">
        <v>88.26</v>
      </c>
      <c r="M3207" s="50">
        <v>87.185000000000002</v>
      </c>
      <c r="N3207" s="51">
        <f t="shared" si="230"/>
        <v>8.0997593808935431</v>
      </c>
    </row>
    <row r="3208" spans="1:14" x14ac:dyDescent="0.2">
      <c r="A3208" s="3" t="s">
        <v>346</v>
      </c>
      <c r="B3208" s="3" t="s">
        <v>347</v>
      </c>
      <c r="C3208" s="41" t="str">
        <f ca="1">TRIM(Table1[[#This Row],[Location]])</f>
        <v>Kuantan City Mall</v>
      </c>
      <c r="D3208" s="3" t="s">
        <v>531</v>
      </c>
      <c r="E3208" s="3" t="s">
        <v>5</v>
      </c>
      <c r="F3208" s="8">
        <v>1</v>
      </c>
      <c r="H3208" s="36"/>
      <c r="I3208" s="9">
        <v>47</v>
      </c>
      <c r="J3208" s="106">
        <f t="shared" si="229"/>
        <v>505.90376999999995</v>
      </c>
      <c r="K3208" s="50">
        <v>86.11</v>
      </c>
      <c r="M3208" s="50">
        <v>86.11</v>
      </c>
      <c r="N3208" s="51">
        <f t="shared" si="230"/>
        <v>7.9998885162441127</v>
      </c>
    </row>
    <row r="3209" spans="1:14" x14ac:dyDescent="0.2">
      <c r="A3209" s="3" t="s">
        <v>346</v>
      </c>
      <c r="B3209" s="3" t="s">
        <v>347</v>
      </c>
      <c r="C3209" s="41" t="str">
        <f ca="1">TRIM(Table1[[#This Row],[Location]])</f>
        <v>Kuantan City Mall</v>
      </c>
      <c r="D3209" s="3" t="s">
        <v>531</v>
      </c>
      <c r="E3209" s="3" t="s">
        <v>5</v>
      </c>
      <c r="F3209" s="8">
        <v>1</v>
      </c>
      <c r="G3209" s="98">
        <v>94</v>
      </c>
      <c r="H3209" s="36">
        <v>165</v>
      </c>
      <c r="I3209" s="9">
        <v>129.5</v>
      </c>
      <c r="J3209" s="106">
        <f t="shared" si="229"/>
        <v>1393.9263449999999</v>
      </c>
      <c r="K3209" s="50">
        <v>75.349999999999994</v>
      </c>
      <c r="L3209" s="50">
        <v>118.4</v>
      </c>
      <c r="M3209" s="50">
        <v>96.875</v>
      </c>
      <c r="N3209" s="51">
        <f t="shared" si="230"/>
        <v>8.99999070968701</v>
      </c>
    </row>
    <row r="3210" spans="1:14" x14ac:dyDescent="0.2">
      <c r="A3210" s="3" t="s">
        <v>346</v>
      </c>
      <c r="B3210" s="3" t="s">
        <v>347</v>
      </c>
      <c r="C3210" s="41" t="str">
        <f ca="1">TRIM(Table1[[#This Row],[Location]])</f>
        <v>Kuantan City Mall</v>
      </c>
      <c r="D3210" s="3" t="s">
        <v>531</v>
      </c>
      <c r="E3210" s="3" t="s">
        <v>5</v>
      </c>
      <c r="F3210" s="8">
        <v>1</v>
      </c>
      <c r="G3210" s="98">
        <v>206</v>
      </c>
      <c r="H3210" s="36">
        <v>315</v>
      </c>
      <c r="I3210" s="9">
        <v>260.5</v>
      </c>
      <c r="J3210" s="106">
        <f t="shared" si="229"/>
        <v>2803.9985549999997</v>
      </c>
      <c r="K3210" s="50">
        <v>24.22</v>
      </c>
      <c r="L3210" s="50">
        <v>26.91</v>
      </c>
      <c r="M3210" s="50">
        <v>25.564999999999998</v>
      </c>
      <c r="N3210" s="51">
        <f t="shared" si="230"/>
        <v>2.375068516058306</v>
      </c>
    </row>
    <row r="3211" spans="1:14" x14ac:dyDescent="0.2">
      <c r="A3211" s="3" t="s">
        <v>346</v>
      </c>
      <c r="B3211" s="3" t="s">
        <v>347</v>
      </c>
      <c r="C3211" s="41" t="str">
        <f ca="1">TRIM(Table1[[#This Row],[Location]])</f>
        <v>Kuantan City Mall</v>
      </c>
      <c r="D3211" s="3" t="s">
        <v>531</v>
      </c>
      <c r="E3211" s="3" t="s">
        <v>5</v>
      </c>
      <c r="F3211" s="8">
        <v>2</v>
      </c>
      <c r="H3211" s="36"/>
      <c r="I3211" s="9">
        <v>398</v>
      </c>
      <c r="J3211" s="106">
        <f t="shared" si="229"/>
        <v>4284.0361800000001</v>
      </c>
      <c r="K3211" s="50">
        <v>43.06</v>
      </c>
      <c r="M3211" s="50">
        <v>43.06</v>
      </c>
      <c r="N3211" s="51">
        <f t="shared" si="230"/>
        <v>4.0004087737715883</v>
      </c>
    </row>
    <row r="3212" spans="1:14" x14ac:dyDescent="0.2">
      <c r="A3212" s="3" t="s">
        <v>346</v>
      </c>
      <c r="B3212" s="3" t="s">
        <v>347</v>
      </c>
      <c r="C3212" s="41" t="str">
        <f ca="1">TRIM(Table1[[#This Row],[Location]])</f>
        <v>Kuantan City Mall</v>
      </c>
      <c r="D3212" s="3" t="s">
        <v>531</v>
      </c>
      <c r="E3212" s="3" t="s">
        <v>5</v>
      </c>
      <c r="F3212" s="8">
        <v>3</v>
      </c>
      <c r="G3212" s="98">
        <v>47</v>
      </c>
      <c r="H3212" s="36">
        <v>49</v>
      </c>
      <c r="I3212" s="9">
        <v>48</v>
      </c>
      <c r="J3212" s="106">
        <f t="shared" si="229"/>
        <v>516.66768000000002</v>
      </c>
      <c r="K3212" s="50">
        <v>32.29</v>
      </c>
      <c r="L3212" s="50">
        <v>164.69</v>
      </c>
      <c r="M3212" s="50">
        <v>98.49</v>
      </c>
      <c r="N3212" s="51">
        <f t="shared" si="230"/>
        <v>9.1500292644859211</v>
      </c>
    </row>
    <row r="3213" spans="1:14" x14ac:dyDescent="0.2">
      <c r="A3213" s="3" t="s">
        <v>346</v>
      </c>
      <c r="B3213" s="3" t="s">
        <v>347</v>
      </c>
      <c r="C3213" s="41" t="str">
        <f ca="1">TRIM(Table1[[#This Row],[Location]])</f>
        <v>Kuantan City Mall</v>
      </c>
      <c r="D3213" s="3" t="s">
        <v>531</v>
      </c>
      <c r="E3213" s="3" t="s">
        <v>5</v>
      </c>
      <c r="F3213" s="8">
        <v>3</v>
      </c>
      <c r="G3213" s="98">
        <v>91</v>
      </c>
      <c r="H3213" s="36">
        <v>103</v>
      </c>
      <c r="I3213" s="9">
        <v>97</v>
      </c>
      <c r="J3213" s="106">
        <f t="shared" si="229"/>
        <v>1044.0992699999999</v>
      </c>
      <c r="K3213" s="50">
        <v>69.97</v>
      </c>
      <c r="L3213" s="50">
        <v>75.349999999999994</v>
      </c>
      <c r="M3213" s="50">
        <v>72.66</v>
      </c>
      <c r="N3213" s="51">
        <f t="shared" si="230"/>
        <v>6.7503414190024058</v>
      </c>
    </row>
    <row r="3214" spans="1:14" x14ac:dyDescent="0.2">
      <c r="A3214" s="3" t="s">
        <v>346</v>
      </c>
      <c r="B3214" s="3" t="s">
        <v>347</v>
      </c>
      <c r="C3214" s="41" t="str">
        <f ca="1">TRIM(Table1[[#This Row],[Location]])</f>
        <v>Kuantan City Mall</v>
      </c>
      <c r="D3214" s="3" t="s">
        <v>531</v>
      </c>
      <c r="E3214" s="3" t="s">
        <v>5</v>
      </c>
      <c r="F3214" s="8">
        <v>3</v>
      </c>
      <c r="H3214" s="36"/>
      <c r="I3214" s="9">
        <v>1311</v>
      </c>
      <c r="J3214" s="106">
        <f t="shared" si="229"/>
        <v>14111.486009999999</v>
      </c>
      <c r="M3214" s="50">
        <v>32.29</v>
      </c>
      <c r="N3214" s="51">
        <f t="shared" si="230"/>
        <v>2.999842064679159</v>
      </c>
    </row>
    <row r="3215" spans="1:14" x14ac:dyDescent="0.2">
      <c r="A3215" s="3" t="s">
        <v>346</v>
      </c>
      <c r="B3215" s="3" t="s">
        <v>347</v>
      </c>
      <c r="C3215" s="41" t="str">
        <f ca="1">TRIM(Table1[[#This Row],[Location]])</f>
        <v>Kuantan City Mall</v>
      </c>
      <c r="D3215" s="3" t="s">
        <v>531</v>
      </c>
      <c r="E3215" s="3" t="s">
        <v>5</v>
      </c>
      <c r="F3215" s="8">
        <v>4</v>
      </c>
      <c r="H3215" s="36"/>
      <c r="I3215" s="9">
        <v>44</v>
      </c>
      <c r="J3215" s="106">
        <f t="shared" si="229"/>
        <v>473.61203999999998</v>
      </c>
      <c r="M3215" s="50">
        <v>126.58</v>
      </c>
      <c r="N3215" s="51">
        <f t="shared" si="230"/>
        <v>11.759678183558004</v>
      </c>
    </row>
    <row r="3216" spans="1:14" x14ac:dyDescent="0.2">
      <c r="A3216" s="3" t="s">
        <v>346</v>
      </c>
      <c r="B3216" s="3" t="s">
        <v>347</v>
      </c>
      <c r="C3216" s="41" t="str">
        <f ca="1">TRIM(Table1[[#This Row],[Location]])</f>
        <v>Plaza Gambut ( MARA )</v>
      </c>
      <c r="D3216" s="3" t="s">
        <v>531</v>
      </c>
      <c r="E3216" s="3" t="s">
        <v>5</v>
      </c>
      <c r="F3216" s="8">
        <v>1</v>
      </c>
      <c r="G3216" s="98">
        <v>24</v>
      </c>
      <c r="H3216" s="36">
        <v>61</v>
      </c>
      <c r="I3216" s="9">
        <v>42.5</v>
      </c>
      <c r="J3216" s="106">
        <f t="shared" si="229"/>
        <v>457.46617499999996</v>
      </c>
      <c r="M3216" s="50">
        <v>18.3</v>
      </c>
      <c r="N3216" s="51">
        <f t="shared" si="230"/>
        <v>1.7001272772879719</v>
      </c>
    </row>
    <row r="3217" spans="1:14" x14ac:dyDescent="0.2">
      <c r="A3217" s="3" t="s">
        <v>346</v>
      </c>
      <c r="B3217" s="3" t="s">
        <v>350</v>
      </c>
      <c r="C3217" s="41" t="str">
        <f ca="1">TRIM(Table1[[#This Row],[Location]])</f>
        <v>Bangunan Bazar MPT</v>
      </c>
      <c r="D3217" s="3" t="s">
        <v>531</v>
      </c>
      <c r="E3217" s="3" t="s">
        <v>5</v>
      </c>
      <c r="F3217" s="8" t="s">
        <v>47</v>
      </c>
      <c r="G3217" s="98">
        <v>15</v>
      </c>
      <c r="H3217" s="36">
        <v>17</v>
      </c>
      <c r="I3217" s="9">
        <v>16</v>
      </c>
      <c r="J3217" s="106">
        <f t="shared" si="229"/>
        <v>172.22255999999999</v>
      </c>
      <c r="M3217" s="50">
        <v>23.33</v>
      </c>
      <c r="N3217" s="51">
        <f t="shared" si="230"/>
        <v>2.167430020717398</v>
      </c>
    </row>
    <row r="3218" spans="1:14" x14ac:dyDescent="0.2">
      <c r="A3218" s="3" t="s">
        <v>346</v>
      </c>
      <c r="B3218" s="3" t="s">
        <v>350</v>
      </c>
      <c r="C3218" s="41" t="str">
        <f ca="1">TRIM(Table1[[#This Row],[Location]])</f>
        <v>Bangunan Bazar MPT</v>
      </c>
      <c r="D3218" s="3" t="s">
        <v>531</v>
      </c>
      <c r="E3218" s="3" t="s">
        <v>5</v>
      </c>
      <c r="F3218" s="8">
        <v>1</v>
      </c>
      <c r="G3218" s="98">
        <v>15</v>
      </c>
      <c r="H3218" s="8">
        <v>23</v>
      </c>
      <c r="I3218" s="9">
        <v>19</v>
      </c>
      <c r="J3218" s="106">
        <f t="shared" si="229"/>
        <v>204.51428999999999</v>
      </c>
      <c r="M3218" s="50">
        <v>16.670000000000002</v>
      </c>
      <c r="N3218" s="51">
        <f t="shared" si="230"/>
        <v>1.5486951755404641</v>
      </c>
    </row>
    <row r="3219" spans="1:14" x14ac:dyDescent="0.2">
      <c r="A3219" s="3" t="s">
        <v>346</v>
      </c>
      <c r="B3219" s="3" t="s">
        <v>350</v>
      </c>
      <c r="C3219" s="41" t="str">
        <f ca="1">TRIM(Table1[[#This Row],[Location]])</f>
        <v>Bangunan MARA</v>
      </c>
      <c r="D3219" s="3" t="s">
        <v>531</v>
      </c>
      <c r="E3219" s="3" t="s">
        <v>5</v>
      </c>
      <c r="F3219" s="8" t="s">
        <v>47</v>
      </c>
      <c r="H3219" s="36"/>
      <c r="I3219" s="9">
        <v>32</v>
      </c>
      <c r="J3219" s="106">
        <f t="shared" si="229"/>
        <v>344.44511999999997</v>
      </c>
      <c r="M3219" s="50">
        <v>11.6</v>
      </c>
      <c r="N3219" s="51">
        <f t="shared" si="230"/>
        <v>1.0776763069147799</v>
      </c>
    </row>
    <row r="3220" spans="1:14" x14ac:dyDescent="0.2">
      <c r="A3220" s="3" t="s">
        <v>346</v>
      </c>
      <c r="B3220" s="3" t="s">
        <v>350</v>
      </c>
      <c r="C3220" s="41" t="str">
        <f ca="1">TRIM(Table1[[#This Row],[Location]])</f>
        <v>Bangunan MARA</v>
      </c>
      <c r="D3220" s="3" t="s">
        <v>531</v>
      </c>
      <c r="E3220" s="3" t="s">
        <v>5</v>
      </c>
      <c r="F3220" s="8">
        <v>1</v>
      </c>
      <c r="G3220" s="98">
        <v>28</v>
      </c>
      <c r="H3220" s="36">
        <v>36</v>
      </c>
      <c r="I3220" s="9">
        <v>32</v>
      </c>
      <c r="J3220" s="106">
        <f t="shared" si="229"/>
        <v>344.44511999999997</v>
      </c>
      <c r="M3220" s="50">
        <v>8.4</v>
      </c>
      <c r="N3220" s="51">
        <f t="shared" si="230"/>
        <v>0.78038629121415104</v>
      </c>
    </row>
    <row r="3221" spans="1:14" x14ac:dyDescent="0.2">
      <c r="A3221" s="3" t="s">
        <v>346</v>
      </c>
      <c r="B3221" s="3" t="s">
        <v>350</v>
      </c>
      <c r="C3221" s="41" t="str">
        <f ca="1">TRIM(Table1[[#This Row],[Location]])</f>
        <v>Temerloh Mall</v>
      </c>
      <c r="D3221" s="3" t="s">
        <v>531</v>
      </c>
      <c r="E3221" s="3" t="s">
        <v>5</v>
      </c>
      <c r="F3221" s="8" t="s">
        <v>47</v>
      </c>
      <c r="G3221" s="98">
        <v>32</v>
      </c>
      <c r="H3221" s="8">
        <v>82</v>
      </c>
      <c r="I3221" s="9">
        <v>57</v>
      </c>
      <c r="J3221" s="106">
        <f t="shared" si="229"/>
        <v>613.54286999999999</v>
      </c>
      <c r="K3221" s="50">
        <v>49</v>
      </c>
      <c r="L3221" s="50">
        <v>103</v>
      </c>
      <c r="M3221" s="50">
        <v>76</v>
      </c>
      <c r="N3221" s="51">
        <f t="shared" si="230"/>
        <v>7.0606378728899379</v>
      </c>
    </row>
    <row r="3222" spans="1:14" x14ac:dyDescent="0.2">
      <c r="A3222" s="3" t="s">
        <v>346</v>
      </c>
      <c r="B3222" s="3" t="s">
        <v>350</v>
      </c>
      <c r="C3222" s="41" t="str">
        <f ca="1">TRIM(Table1[[#This Row],[Location]])</f>
        <v>Temerloh Mall</v>
      </c>
      <c r="D3222" s="3" t="s">
        <v>531</v>
      </c>
      <c r="E3222" s="3" t="s">
        <v>5</v>
      </c>
      <c r="F3222" s="8">
        <v>1</v>
      </c>
      <c r="G3222" s="98">
        <v>14</v>
      </c>
      <c r="H3222" s="8">
        <v>15</v>
      </c>
      <c r="I3222" s="9">
        <v>14.5</v>
      </c>
      <c r="J3222" s="106">
        <f t="shared" si="229"/>
        <v>156.076695</v>
      </c>
      <c r="K3222" s="50">
        <v>133</v>
      </c>
      <c r="L3222" s="50">
        <v>150</v>
      </c>
      <c r="M3222" s="50">
        <v>141.5</v>
      </c>
      <c r="N3222" s="51">
        <f t="shared" si="230"/>
        <v>13.145792881762187</v>
      </c>
    </row>
    <row r="3223" spans="1:14" x14ac:dyDescent="0.2">
      <c r="A3223" s="3" t="s">
        <v>346</v>
      </c>
      <c r="B3223" s="3" t="s">
        <v>350</v>
      </c>
      <c r="C3223" s="41" t="str">
        <f ca="1">TRIM(Table1[[#This Row],[Location]])</f>
        <v>Mentakab Star Mall</v>
      </c>
      <c r="D3223" s="3" t="s">
        <v>531</v>
      </c>
      <c r="E3223" s="3" t="s">
        <v>5</v>
      </c>
      <c r="F3223" s="8" t="s">
        <v>47</v>
      </c>
      <c r="G3223" s="98">
        <v>43</v>
      </c>
      <c r="H3223" s="8">
        <v>86</v>
      </c>
      <c r="I3223" s="9">
        <v>64.5</v>
      </c>
      <c r="J3223" s="106">
        <f t="shared" si="229"/>
        <v>694.2721949999999</v>
      </c>
      <c r="K3223" s="50">
        <v>59</v>
      </c>
      <c r="L3223" s="50">
        <v>75</v>
      </c>
      <c r="M3223" s="50">
        <v>67</v>
      </c>
      <c r="N3223" s="51">
        <f t="shared" si="230"/>
        <v>6.2245097037319193</v>
      </c>
    </row>
    <row r="3224" spans="1:14" x14ac:dyDescent="0.2">
      <c r="A3224" s="3" t="s">
        <v>346</v>
      </c>
      <c r="B3224" s="3" t="s">
        <v>350</v>
      </c>
      <c r="C3224" s="41" t="str">
        <f ca="1">TRIM(Table1[[#This Row],[Location]])</f>
        <v>Mentakab Star Mall</v>
      </c>
      <c r="D3224" s="3" t="s">
        <v>531</v>
      </c>
      <c r="E3224" s="3" t="s">
        <v>5</v>
      </c>
      <c r="F3224" s="8">
        <v>1</v>
      </c>
      <c r="G3224" s="98">
        <v>43</v>
      </c>
      <c r="H3224" s="8">
        <v>86</v>
      </c>
      <c r="I3224" s="9">
        <v>64.5</v>
      </c>
      <c r="J3224" s="106">
        <f t="shared" ref="J3224:J3269" si="231">I3224*10.76391</f>
        <v>694.2721949999999</v>
      </c>
      <c r="K3224" s="50">
        <v>42</v>
      </c>
      <c r="L3224" s="50">
        <v>65</v>
      </c>
      <c r="M3224" s="50">
        <v>53.5</v>
      </c>
      <c r="N3224" s="51">
        <f t="shared" ref="N3224:N3269" si="232">M3224/10.7639</f>
        <v>4.9703174499948908</v>
      </c>
    </row>
    <row r="3225" spans="1:14" x14ac:dyDescent="0.2">
      <c r="A3225" s="3" t="s">
        <v>346</v>
      </c>
      <c r="B3225" s="3" t="s">
        <v>350</v>
      </c>
      <c r="C3225" s="41" t="str">
        <f ca="1">TRIM(Table1[[#This Row],[Location]])</f>
        <v>Mentakab Star Mall</v>
      </c>
      <c r="D3225" s="3" t="s">
        <v>531</v>
      </c>
      <c r="E3225" s="3" t="s">
        <v>5</v>
      </c>
      <c r="F3225" s="8">
        <v>2</v>
      </c>
      <c r="G3225" s="98">
        <v>43</v>
      </c>
      <c r="H3225" s="8">
        <v>86</v>
      </c>
      <c r="I3225" s="9">
        <v>64.5</v>
      </c>
      <c r="J3225" s="106">
        <f t="shared" si="231"/>
        <v>694.2721949999999</v>
      </c>
      <c r="K3225" s="50">
        <v>32</v>
      </c>
      <c r="L3225" s="50">
        <v>61</v>
      </c>
      <c r="M3225" s="50">
        <v>46.5</v>
      </c>
      <c r="N3225" s="51">
        <f t="shared" si="232"/>
        <v>4.3199955406497645</v>
      </c>
    </row>
    <row r="3226" spans="1:14" x14ac:dyDescent="0.2">
      <c r="A3226" s="3" t="s">
        <v>346</v>
      </c>
      <c r="B3226" s="3" t="s">
        <v>350</v>
      </c>
      <c r="C3226" s="41" t="str">
        <f ca="1">TRIM(Table1[[#This Row],[Location]])</f>
        <v>Bangunan MARA</v>
      </c>
      <c r="D3226" s="3" t="s">
        <v>531</v>
      </c>
      <c r="E3226" s="3" t="s">
        <v>5</v>
      </c>
      <c r="F3226" s="8" t="s">
        <v>47</v>
      </c>
      <c r="G3226" s="98">
        <v>14</v>
      </c>
      <c r="H3226" s="8">
        <v>58</v>
      </c>
      <c r="I3226" s="9">
        <v>36</v>
      </c>
      <c r="J3226" s="106">
        <f t="shared" si="231"/>
        <v>387.50075999999996</v>
      </c>
      <c r="K3226" s="50">
        <v>12.66</v>
      </c>
      <c r="L3226" s="50">
        <v>27.28</v>
      </c>
      <c r="M3226" s="50">
        <v>19.97</v>
      </c>
      <c r="N3226" s="51">
        <f t="shared" si="232"/>
        <v>1.8552755042317375</v>
      </c>
    </row>
    <row r="3227" spans="1:14" x14ac:dyDescent="0.2">
      <c r="A3227" s="3" t="s">
        <v>346</v>
      </c>
      <c r="B3227" s="3" t="s">
        <v>350</v>
      </c>
      <c r="C3227" s="41" t="str">
        <f ca="1">TRIM(Table1[[#This Row],[Location]])</f>
        <v>Bangunan MARA</v>
      </c>
      <c r="D3227" s="3" t="s">
        <v>531</v>
      </c>
      <c r="E3227" s="3" t="s">
        <v>5</v>
      </c>
      <c r="F3227" s="8">
        <v>1</v>
      </c>
      <c r="G3227" s="98">
        <v>58</v>
      </c>
      <c r="H3227" s="36">
        <v>72</v>
      </c>
      <c r="I3227" s="9">
        <v>65</v>
      </c>
      <c r="J3227" s="106">
        <f t="shared" si="231"/>
        <v>699.65414999999996</v>
      </c>
      <c r="M3227" s="50">
        <v>6.3</v>
      </c>
      <c r="N3227" s="51">
        <f t="shared" si="232"/>
        <v>0.58528971841061328</v>
      </c>
    </row>
    <row r="3228" spans="1:14" x14ac:dyDescent="0.2">
      <c r="A3228" s="3" t="s">
        <v>346</v>
      </c>
      <c r="B3228" s="3" t="s">
        <v>351</v>
      </c>
      <c r="C3228" s="41" t="str">
        <f ca="1">TRIM(Table1[[#This Row],[Location]])</f>
        <v>Kompleks MPB, Jalan Loke Yew</v>
      </c>
      <c r="D3228" s="3" t="s">
        <v>531</v>
      </c>
      <c r="E3228" s="3" t="s">
        <v>5</v>
      </c>
      <c r="F3228" s="8">
        <v>1</v>
      </c>
      <c r="G3228" s="98">
        <v>10</v>
      </c>
      <c r="H3228" s="8">
        <v>13</v>
      </c>
      <c r="I3228" s="9">
        <v>11.5</v>
      </c>
      <c r="J3228" s="106">
        <f t="shared" si="231"/>
        <v>123.78496499999999</v>
      </c>
      <c r="K3228" s="50">
        <v>11.14</v>
      </c>
      <c r="L3228" s="50">
        <v>12.82</v>
      </c>
      <c r="M3228" s="50">
        <v>11.98</v>
      </c>
      <c r="N3228" s="51">
        <f t="shared" si="232"/>
        <v>1.1129794962792297</v>
      </c>
    </row>
    <row r="3229" spans="1:14" x14ac:dyDescent="0.2">
      <c r="A3229" s="3" t="s">
        <v>346</v>
      </c>
      <c r="B3229" s="3" t="s">
        <v>351</v>
      </c>
      <c r="C3229" s="41" t="str">
        <f ca="1">TRIM(Table1[[#This Row],[Location]])</f>
        <v>Kompleks MPB, Jalan Loke Yew</v>
      </c>
      <c r="D3229" s="3" t="s">
        <v>531</v>
      </c>
      <c r="E3229" s="3" t="s">
        <v>5</v>
      </c>
      <c r="F3229" s="8">
        <v>2</v>
      </c>
      <c r="G3229" s="98">
        <v>10</v>
      </c>
      <c r="H3229" s="8">
        <v>13</v>
      </c>
      <c r="I3229" s="9">
        <v>11.5</v>
      </c>
      <c r="J3229" s="106">
        <f t="shared" si="231"/>
        <v>123.78496499999999</v>
      </c>
      <c r="K3229" s="50">
        <v>6.9</v>
      </c>
      <c r="L3229" s="50">
        <v>9.2100000000000009</v>
      </c>
      <c r="M3229" s="50">
        <v>8.0549999999999997</v>
      </c>
      <c r="N3229" s="51">
        <f t="shared" si="232"/>
        <v>0.74833471139642693</v>
      </c>
    </row>
    <row r="3230" spans="1:14" x14ac:dyDescent="0.2">
      <c r="A3230" s="3" t="s">
        <v>346</v>
      </c>
      <c r="B3230" s="3" t="s">
        <v>351</v>
      </c>
      <c r="C3230" s="41" t="str">
        <f ca="1">TRIM(Table1[[#This Row],[Location]])</f>
        <v>First World Plaza Genting Highlands</v>
      </c>
      <c r="D3230" s="3" t="s">
        <v>531</v>
      </c>
      <c r="E3230" s="3" t="s">
        <v>5</v>
      </c>
      <c r="F3230" s="8">
        <v>1</v>
      </c>
      <c r="G3230" s="98">
        <v>52</v>
      </c>
      <c r="H3230" s="8">
        <v>242</v>
      </c>
      <c r="I3230" s="9">
        <v>147</v>
      </c>
      <c r="J3230" s="106">
        <f t="shared" si="231"/>
        <v>1582.29477</v>
      </c>
      <c r="K3230" s="50">
        <v>86</v>
      </c>
      <c r="L3230" s="50">
        <v>408</v>
      </c>
      <c r="M3230" s="50">
        <v>247</v>
      </c>
      <c r="N3230" s="51">
        <f t="shared" si="232"/>
        <v>22.947073086892299</v>
      </c>
    </row>
    <row r="3231" spans="1:14" x14ac:dyDescent="0.2">
      <c r="A3231" s="3" t="s">
        <v>346</v>
      </c>
      <c r="B3231" s="3" t="s">
        <v>351</v>
      </c>
      <c r="C3231" s="41" t="str">
        <f ca="1">TRIM(Table1[[#This Row],[Location]])</f>
        <v>First World Plaza Genting Highlands</v>
      </c>
      <c r="D3231" s="3" t="s">
        <v>531</v>
      </c>
      <c r="E3231" s="3" t="s">
        <v>5</v>
      </c>
      <c r="F3231" s="8">
        <v>2</v>
      </c>
      <c r="G3231" s="98">
        <v>19</v>
      </c>
      <c r="H3231" s="8">
        <v>755</v>
      </c>
      <c r="I3231" s="9">
        <v>387</v>
      </c>
      <c r="J3231" s="106">
        <f t="shared" si="231"/>
        <v>4165.6331700000001</v>
      </c>
      <c r="K3231" s="50">
        <v>97</v>
      </c>
      <c r="L3231" s="50">
        <v>506</v>
      </c>
      <c r="M3231" s="50">
        <v>301.5</v>
      </c>
      <c r="N3231" s="51">
        <f t="shared" si="232"/>
        <v>28.010293666793636</v>
      </c>
    </row>
    <row r="3232" spans="1:14" x14ac:dyDescent="0.2">
      <c r="A3232" s="3" t="s">
        <v>346</v>
      </c>
      <c r="B3232" s="3" t="s">
        <v>351</v>
      </c>
      <c r="C3232" s="41" t="str">
        <f ca="1">TRIM(Table1[[#This Row],[Location]])</f>
        <v>First World Plaza Genting Highlands</v>
      </c>
      <c r="D3232" s="3" t="s">
        <v>531</v>
      </c>
      <c r="E3232" s="3" t="s">
        <v>5</v>
      </c>
      <c r="F3232" s="8" t="s">
        <v>358</v>
      </c>
      <c r="G3232" s="98">
        <v>62</v>
      </c>
      <c r="H3232" s="8">
        <v>419</v>
      </c>
      <c r="I3232" s="9">
        <v>240.5</v>
      </c>
      <c r="J3232" s="106">
        <f t="shared" si="231"/>
        <v>2588.7203549999999</v>
      </c>
      <c r="K3232" s="50">
        <v>123</v>
      </c>
      <c r="L3232" s="50">
        <v>527</v>
      </c>
      <c r="M3232" s="50">
        <v>325</v>
      </c>
      <c r="N3232" s="51">
        <f t="shared" si="232"/>
        <v>30.19351721959513</v>
      </c>
    </row>
    <row r="3233" spans="1:14" x14ac:dyDescent="0.2">
      <c r="A3233" s="3" t="s">
        <v>346</v>
      </c>
      <c r="B3233" s="3" t="s">
        <v>351</v>
      </c>
      <c r="C3233" s="41" t="str">
        <f ca="1">TRIM(Table1[[#This Row],[Location]])</f>
        <v>Genting Premium Outlet (GPO)</v>
      </c>
      <c r="D3233" s="3" t="s">
        <v>531</v>
      </c>
      <c r="E3233" s="3" t="s">
        <v>5</v>
      </c>
      <c r="F3233" s="8" t="s">
        <v>222</v>
      </c>
      <c r="G3233" s="98">
        <v>46</v>
      </c>
      <c r="H3233" s="8">
        <v>305</v>
      </c>
      <c r="I3233" s="9">
        <v>175.5</v>
      </c>
      <c r="J3233" s="106">
        <f t="shared" si="231"/>
        <v>1889.0662049999999</v>
      </c>
      <c r="K3233" s="50">
        <v>108</v>
      </c>
      <c r="L3233" s="50">
        <v>656</v>
      </c>
      <c r="M3233" s="50">
        <v>382</v>
      </c>
      <c r="N3233" s="51">
        <f t="shared" si="232"/>
        <v>35.488995624262586</v>
      </c>
    </row>
    <row r="3234" spans="1:14" x14ac:dyDescent="0.2">
      <c r="A3234" s="3" t="s">
        <v>346</v>
      </c>
      <c r="B3234" s="3" t="s">
        <v>351</v>
      </c>
      <c r="C3234" s="41" t="str">
        <f ca="1">TRIM(Table1[[#This Row],[Location]])</f>
        <v>Genting Premium Outlet (GPO)</v>
      </c>
      <c r="D3234" s="3" t="s">
        <v>531</v>
      </c>
      <c r="E3234" s="3" t="s">
        <v>5</v>
      </c>
      <c r="F3234" s="8" t="s">
        <v>359</v>
      </c>
      <c r="G3234" s="98">
        <v>48</v>
      </c>
      <c r="H3234" s="8">
        <v>764</v>
      </c>
      <c r="I3234" s="9">
        <v>406</v>
      </c>
      <c r="J3234" s="106">
        <f t="shared" si="231"/>
        <v>4370.1474599999992</v>
      </c>
      <c r="K3234" s="50">
        <v>79</v>
      </c>
      <c r="L3234" s="50">
        <v>574</v>
      </c>
      <c r="M3234" s="50">
        <v>326.5</v>
      </c>
      <c r="N3234" s="51">
        <f t="shared" si="232"/>
        <v>30.332871914454799</v>
      </c>
    </row>
    <row r="3235" spans="1:14" x14ac:dyDescent="0.2">
      <c r="A3235" s="3" t="s">
        <v>346</v>
      </c>
      <c r="B3235" s="3" t="s">
        <v>351</v>
      </c>
      <c r="C3235" s="41" t="str">
        <f ca="1">TRIM(Table1[[#This Row],[Location]])</f>
        <v>Genting Premium Outlet (GPO)</v>
      </c>
      <c r="D3235" s="3" t="s">
        <v>531</v>
      </c>
      <c r="E3235" s="3" t="s">
        <v>5</v>
      </c>
      <c r="F3235" s="8" t="s">
        <v>221</v>
      </c>
      <c r="G3235" s="98">
        <v>70</v>
      </c>
      <c r="H3235" s="8">
        <v>282</v>
      </c>
      <c r="I3235" s="9">
        <v>176</v>
      </c>
      <c r="J3235" s="106">
        <f t="shared" si="231"/>
        <v>1894.4481599999999</v>
      </c>
      <c r="K3235" s="50">
        <v>75</v>
      </c>
      <c r="L3235" s="50">
        <v>215</v>
      </c>
      <c r="M3235" s="50">
        <v>145</v>
      </c>
      <c r="N3235" s="51">
        <f t="shared" si="232"/>
        <v>13.470953836434751</v>
      </c>
    </row>
    <row r="3236" spans="1:14" x14ac:dyDescent="0.2">
      <c r="A3236" s="3" t="s">
        <v>346</v>
      </c>
      <c r="B3236" s="3" t="s">
        <v>351</v>
      </c>
      <c r="C3236" s="41" t="str">
        <f ca="1">TRIM(Table1[[#This Row],[Location]])</f>
        <v>Sky Avenue Genting Highlands</v>
      </c>
      <c r="D3236" s="3" t="s">
        <v>531</v>
      </c>
      <c r="E3236" s="3" t="s">
        <v>5</v>
      </c>
      <c r="F3236" s="8" t="s">
        <v>360</v>
      </c>
      <c r="G3236" s="98">
        <v>37</v>
      </c>
      <c r="H3236" s="8">
        <v>381</v>
      </c>
      <c r="I3236" s="9">
        <v>209</v>
      </c>
      <c r="J3236" s="106">
        <f t="shared" si="231"/>
        <v>2249.6571899999999</v>
      </c>
      <c r="K3236" s="50">
        <v>108</v>
      </c>
      <c r="L3236" s="50">
        <v>334</v>
      </c>
      <c r="M3236" s="50">
        <v>221</v>
      </c>
      <c r="N3236" s="51">
        <f t="shared" si="232"/>
        <v>20.531591709324687</v>
      </c>
    </row>
    <row r="3237" spans="1:14" x14ac:dyDescent="0.2">
      <c r="A3237" s="3" t="s">
        <v>346</v>
      </c>
      <c r="B3237" s="3" t="s">
        <v>351</v>
      </c>
      <c r="C3237" s="41" t="str">
        <f ca="1">TRIM(Table1[[#This Row],[Location]])</f>
        <v>Sky Avenue Genting Highlands</v>
      </c>
      <c r="D3237" s="3" t="s">
        <v>531</v>
      </c>
      <c r="E3237" s="3" t="s">
        <v>5</v>
      </c>
      <c r="F3237" s="8" t="s">
        <v>361</v>
      </c>
      <c r="G3237" s="98">
        <v>45</v>
      </c>
      <c r="H3237" s="8">
        <v>400</v>
      </c>
      <c r="I3237" s="9">
        <v>222.5</v>
      </c>
      <c r="J3237" s="106">
        <f t="shared" si="231"/>
        <v>2394.969975</v>
      </c>
      <c r="K3237" s="50">
        <v>86</v>
      </c>
      <c r="L3237" s="50">
        <v>378</v>
      </c>
      <c r="M3237" s="50">
        <v>232</v>
      </c>
      <c r="N3237" s="51">
        <f t="shared" si="232"/>
        <v>21.553526138295599</v>
      </c>
    </row>
    <row r="3238" spans="1:14" x14ac:dyDescent="0.2">
      <c r="A3238" s="3" t="s">
        <v>346</v>
      </c>
      <c r="B3238" s="3" t="s">
        <v>351</v>
      </c>
      <c r="C3238" s="41" t="str">
        <f ca="1">TRIM(Table1[[#This Row],[Location]])</f>
        <v>Sky Avenue Genting Highlands</v>
      </c>
      <c r="D3238" s="3" t="s">
        <v>531</v>
      </c>
      <c r="E3238" s="3" t="s">
        <v>5</v>
      </c>
      <c r="F3238" s="8" t="s">
        <v>362</v>
      </c>
      <c r="G3238" s="98">
        <v>39</v>
      </c>
      <c r="H3238" s="8">
        <v>393</v>
      </c>
      <c r="I3238" s="9">
        <v>216</v>
      </c>
      <c r="J3238" s="106">
        <f t="shared" si="231"/>
        <v>2325.0045599999999</v>
      </c>
      <c r="K3238" s="50">
        <v>59</v>
      </c>
      <c r="L3238" s="50">
        <v>391</v>
      </c>
      <c r="M3238" s="50">
        <v>225</v>
      </c>
      <c r="N3238" s="51">
        <f t="shared" si="232"/>
        <v>20.903204228950475</v>
      </c>
    </row>
    <row r="3239" spans="1:14" x14ac:dyDescent="0.2">
      <c r="A3239" s="3" t="s">
        <v>346</v>
      </c>
      <c r="B3239" s="3" t="s">
        <v>351</v>
      </c>
      <c r="C3239" s="41" t="str">
        <f ca="1">TRIM(Table1[[#This Row],[Location]])</f>
        <v>Sky Avenue Genting Highlands</v>
      </c>
      <c r="D3239" s="3" t="s">
        <v>531</v>
      </c>
      <c r="E3239" s="3" t="s">
        <v>5</v>
      </c>
      <c r="F3239" s="8" t="s">
        <v>363</v>
      </c>
      <c r="G3239" s="98">
        <v>42</v>
      </c>
      <c r="H3239" s="8">
        <v>320</v>
      </c>
      <c r="I3239" s="9">
        <v>181</v>
      </c>
      <c r="J3239" s="106">
        <f t="shared" si="231"/>
        <v>1948.2677099999999</v>
      </c>
      <c r="K3239" s="50">
        <v>129</v>
      </c>
      <c r="L3239" s="50">
        <v>333</v>
      </c>
      <c r="M3239" s="50">
        <v>231</v>
      </c>
      <c r="N3239" s="51">
        <f t="shared" si="232"/>
        <v>21.460623008389152</v>
      </c>
    </row>
    <row r="3240" spans="1:14" x14ac:dyDescent="0.2">
      <c r="A3240" s="3" t="s">
        <v>346</v>
      </c>
      <c r="B3240" s="3" t="s">
        <v>351</v>
      </c>
      <c r="C3240" s="41" t="str">
        <f ca="1">TRIM(Table1[[#This Row],[Location]])</f>
        <v>Sky Avenue Genting Highlands</v>
      </c>
      <c r="D3240" s="3" t="s">
        <v>531</v>
      </c>
      <c r="E3240" s="3" t="s">
        <v>5</v>
      </c>
      <c r="F3240" s="8" t="s">
        <v>89</v>
      </c>
      <c r="G3240" s="98">
        <v>19</v>
      </c>
      <c r="H3240" s="36">
        <v>69</v>
      </c>
      <c r="I3240" s="9">
        <v>44</v>
      </c>
      <c r="J3240" s="106">
        <f t="shared" si="231"/>
        <v>473.61203999999998</v>
      </c>
      <c r="M3240" s="50">
        <v>65</v>
      </c>
      <c r="N3240" s="51">
        <f t="shared" si="232"/>
        <v>6.0387034439190259</v>
      </c>
    </row>
    <row r="3241" spans="1:14" x14ac:dyDescent="0.2">
      <c r="A3241" s="3" t="s">
        <v>346</v>
      </c>
      <c r="B3241" s="3" t="s">
        <v>352</v>
      </c>
      <c r="C3241" s="41" t="str">
        <f ca="1">TRIM(Table1[[#This Row],[Location]])</f>
        <v>Arked MARA Jerantut</v>
      </c>
      <c r="D3241" s="3" t="s">
        <v>531</v>
      </c>
      <c r="E3241" s="3" t="s">
        <v>5</v>
      </c>
      <c r="F3241" s="8" t="s">
        <v>47</v>
      </c>
      <c r="G3241" s="98">
        <v>28</v>
      </c>
      <c r="H3241" s="8">
        <v>48</v>
      </c>
      <c r="I3241" s="9">
        <v>38</v>
      </c>
      <c r="J3241" s="106">
        <f t="shared" si="231"/>
        <v>409.02857999999998</v>
      </c>
      <c r="K3241" s="50">
        <v>8.07</v>
      </c>
      <c r="L3241" s="50">
        <v>12.13</v>
      </c>
      <c r="M3241" s="50">
        <v>10.100000000000001</v>
      </c>
      <c r="N3241" s="51">
        <f t="shared" si="232"/>
        <v>0.93832161205511033</v>
      </c>
    </row>
    <row r="3242" spans="1:14" x14ac:dyDescent="0.2">
      <c r="A3242" s="3" t="s">
        <v>346</v>
      </c>
      <c r="B3242" s="3" t="s">
        <v>352</v>
      </c>
      <c r="C3242" s="41" t="str">
        <f ca="1">TRIM(Table1[[#This Row],[Location]])</f>
        <v>Arked MARA Jerantut</v>
      </c>
      <c r="D3242" s="3" t="s">
        <v>531</v>
      </c>
      <c r="E3242" s="3" t="s">
        <v>5</v>
      </c>
      <c r="F3242" s="8">
        <v>1</v>
      </c>
      <c r="I3242" s="9">
        <v>27.87</v>
      </c>
      <c r="J3242" s="106">
        <f t="shared" si="231"/>
        <v>299.99017169999996</v>
      </c>
      <c r="K3242" s="50">
        <v>4.84</v>
      </c>
      <c r="L3242" s="50">
        <v>5.65</v>
      </c>
      <c r="M3242" s="50">
        <v>5.2450000000000001</v>
      </c>
      <c r="N3242" s="51">
        <f t="shared" si="232"/>
        <v>0.4872769163593122</v>
      </c>
    </row>
    <row r="3243" spans="1:14" x14ac:dyDescent="0.2">
      <c r="A3243" s="3" t="s">
        <v>346</v>
      </c>
      <c r="B3243" s="3" t="s">
        <v>356</v>
      </c>
      <c r="C3243" s="41" t="str">
        <f ca="1">TRIM(Table1[[#This Row],[Location]])</f>
        <v>Cameron Square</v>
      </c>
      <c r="D3243" s="3" t="s">
        <v>531</v>
      </c>
      <c r="E3243" s="3" t="s">
        <v>5</v>
      </c>
      <c r="F3243" s="8" t="s">
        <v>59</v>
      </c>
      <c r="G3243" s="98">
        <v>53</v>
      </c>
      <c r="H3243" s="36">
        <v>159</v>
      </c>
      <c r="I3243" s="9">
        <v>106</v>
      </c>
      <c r="J3243" s="106">
        <f t="shared" si="231"/>
        <v>1140.9744599999999</v>
      </c>
      <c r="M3243" s="50">
        <v>86</v>
      </c>
      <c r="N3243" s="51">
        <f t="shared" si="232"/>
        <v>7.9896691719544037</v>
      </c>
    </row>
    <row r="3244" spans="1:14" x14ac:dyDescent="0.2">
      <c r="A3244" s="3" t="s">
        <v>346</v>
      </c>
      <c r="B3244" s="3" t="s">
        <v>356</v>
      </c>
      <c r="C3244" s="41" t="str">
        <f ca="1">TRIM(Table1[[#This Row],[Location]])</f>
        <v>Cameron Square</v>
      </c>
      <c r="D3244" s="3" t="s">
        <v>531</v>
      </c>
      <c r="E3244" s="3" t="s">
        <v>5</v>
      </c>
      <c r="F3244" s="8" t="s">
        <v>47</v>
      </c>
      <c r="G3244" s="98">
        <v>21</v>
      </c>
      <c r="H3244" s="36">
        <v>210</v>
      </c>
      <c r="I3244" s="9">
        <v>115.5</v>
      </c>
      <c r="J3244" s="106">
        <f t="shared" si="231"/>
        <v>1243.2316049999999</v>
      </c>
      <c r="M3244" s="50">
        <v>132</v>
      </c>
      <c r="N3244" s="51">
        <f t="shared" si="232"/>
        <v>12.263213147650944</v>
      </c>
    </row>
    <row r="3245" spans="1:14" x14ac:dyDescent="0.2">
      <c r="A3245" s="3" t="s">
        <v>346</v>
      </c>
      <c r="B3245" s="3" t="s">
        <v>356</v>
      </c>
      <c r="C3245" s="41" t="str">
        <f ca="1">TRIM(Table1[[#This Row],[Location]])</f>
        <v>Cameron Square</v>
      </c>
      <c r="D3245" s="3" t="s">
        <v>531</v>
      </c>
      <c r="E3245" s="3" t="s">
        <v>5</v>
      </c>
      <c r="F3245" s="8">
        <v>1</v>
      </c>
      <c r="G3245" s="98">
        <v>53</v>
      </c>
      <c r="H3245" s="36">
        <v>356</v>
      </c>
      <c r="I3245" s="9">
        <v>204.5</v>
      </c>
      <c r="J3245" s="106">
        <f t="shared" si="231"/>
        <v>2201.219595</v>
      </c>
      <c r="M3245" s="50">
        <v>86</v>
      </c>
      <c r="N3245" s="51">
        <f t="shared" si="232"/>
        <v>7.9896691719544037</v>
      </c>
    </row>
    <row r="3246" spans="1:14" x14ac:dyDescent="0.2">
      <c r="A3246" s="3" t="s">
        <v>346</v>
      </c>
      <c r="B3246" s="3" t="s">
        <v>356</v>
      </c>
      <c r="C3246" s="41" t="str">
        <f ca="1">TRIM(Table1[[#This Row],[Location]])</f>
        <v>Cameron Fair</v>
      </c>
      <c r="D3246" s="3" t="s">
        <v>531</v>
      </c>
      <c r="E3246" s="3" t="s">
        <v>5</v>
      </c>
      <c r="F3246" s="8" t="s">
        <v>47</v>
      </c>
      <c r="G3246" s="98">
        <v>15</v>
      </c>
      <c r="H3246" s="8">
        <v>94</v>
      </c>
      <c r="I3246" s="9">
        <v>54.5</v>
      </c>
      <c r="J3246" s="106">
        <f t="shared" si="231"/>
        <v>586.63309499999991</v>
      </c>
      <c r="K3246" s="50">
        <v>91</v>
      </c>
      <c r="L3246" s="50">
        <v>113</v>
      </c>
      <c r="M3246" s="50">
        <v>102</v>
      </c>
      <c r="N3246" s="51">
        <f t="shared" si="232"/>
        <v>9.4761192504575487</v>
      </c>
    </row>
    <row r="3247" spans="1:14" x14ac:dyDescent="0.2">
      <c r="A3247" s="3" t="s">
        <v>346</v>
      </c>
      <c r="B3247" s="3" t="s">
        <v>356</v>
      </c>
      <c r="C3247" s="41" t="str">
        <f ca="1">TRIM(Table1[[#This Row],[Location]])</f>
        <v>Cameron Fair</v>
      </c>
      <c r="D3247" s="3" t="s">
        <v>531</v>
      </c>
      <c r="E3247" s="3" t="s">
        <v>5</v>
      </c>
      <c r="F3247" s="8">
        <v>1</v>
      </c>
      <c r="G3247" s="98">
        <v>13</v>
      </c>
      <c r="H3247" s="8">
        <v>78</v>
      </c>
      <c r="I3247" s="9">
        <v>45.5</v>
      </c>
      <c r="J3247" s="106">
        <f t="shared" si="231"/>
        <v>489.75790499999994</v>
      </c>
      <c r="K3247" s="50">
        <v>58</v>
      </c>
      <c r="L3247" s="50">
        <v>69</v>
      </c>
      <c r="M3247" s="50">
        <v>63.5</v>
      </c>
      <c r="N3247" s="51">
        <f t="shared" si="232"/>
        <v>5.8993487490593557</v>
      </c>
    </row>
    <row r="3248" spans="1:14" x14ac:dyDescent="0.2">
      <c r="A3248" s="3" t="s">
        <v>346</v>
      </c>
      <c r="B3248" s="3" t="s">
        <v>356</v>
      </c>
      <c r="C3248" s="41" t="str">
        <f ca="1">TRIM(Table1[[#This Row],[Location]])</f>
        <v>Cameron Fair</v>
      </c>
      <c r="D3248" s="3" t="s">
        <v>531</v>
      </c>
      <c r="E3248" s="3" t="s">
        <v>5</v>
      </c>
      <c r="F3248" s="8">
        <v>2</v>
      </c>
      <c r="G3248" s="98">
        <v>235</v>
      </c>
      <c r="H3248" s="8">
        <v>902</v>
      </c>
      <c r="I3248" s="9">
        <v>568.5</v>
      </c>
      <c r="J3248" s="106">
        <f t="shared" si="231"/>
        <v>6119.282835</v>
      </c>
      <c r="K3248" s="50">
        <v>12</v>
      </c>
      <c r="L3248" s="50">
        <v>19</v>
      </c>
      <c r="M3248" s="50">
        <v>15.5</v>
      </c>
      <c r="N3248" s="51">
        <f t="shared" si="232"/>
        <v>1.4399985135499216</v>
      </c>
    </row>
    <row r="3249" spans="1:14" x14ac:dyDescent="0.2">
      <c r="A3249" s="3" t="s">
        <v>346</v>
      </c>
      <c r="B3249" s="3" t="s">
        <v>347</v>
      </c>
      <c r="C3249" s="41" t="str">
        <f ca="1">TRIM(Table1[[#This Row],[Location]])</f>
        <v>Plaza Gambut (MARA), Jalan Gambut</v>
      </c>
      <c r="D3249" s="3" t="s">
        <v>531</v>
      </c>
      <c r="E3249" s="3" t="s">
        <v>46</v>
      </c>
      <c r="F3249" s="8" t="s">
        <v>108</v>
      </c>
      <c r="G3249" s="98" t="s">
        <v>364</v>
      </c>
      <c r="H3249" s="36">
        <v>117</v>
      </c>
      <c r="I3249" s="9">
        <v>78</v>
      </c>
      <c r="J3249" s="106">
        <f t="shared" si="231"/>
        <v>839.58497999999997</v>
      </c>
      <c r="M3249" s="50">
        <v>15.07</v>
      </c>
      <c r="N3249" s="51">
        <f t="shared" si="232"/>
        <v>1.4000501676901496</v>
      </c>
    </row>
    <row r="3250" spans="1:14" x14ac:dyDescent="0.2">
      <c r="A3250" s="3" t="s">
        <v>346</v>
      </c>
      <c r="B3250" s="3" t="s">
        <v>347</v>
      </c>
      <c r="C3250" s="41" t="str">
        <f ca="1">TRIM(Table1[[#This Row],[Location]])</f>
        <v>HSBC Bank, Jalan Mahkota</v>
      </c>
      <c r="D3250" s="3" t="s">
        <v>531</v>
      </c>
      <c r="E3250" s="3" t="s">
        <v>46</v>
      </c>
      <c r="F3250" s="36" t="s">
        <v>365</v>
      </c>
      <c r="G3250" s="98">
        <v>54</v>
      </c>
      <c r="H3250" s="36">
        <v>540</v>
      </c>
      <c r="I3250" s="9">
        <v>297</v>
      </c>
      <c r="J3250" s="106">
        <f t="shared" si="231"/>
        <v>3196.8812699999999</v>
      </c>
      <c r="K3250" s="50">
        <v>20.440000000000001</v>
      </c>
      <c r="L3250" s="50">
        <v>23.7</v>
      </c>
      <c r="M3250" s="50">
        <v>22.07</v>
      </c>
      <c r="N3250" s="51">
        <f t="shared" si="232"/>
        <v>2.0503720770352754</v>
      </c>
    </row>
    <row r="3251" spans="1:14" x14ac:dyDescent="0.2">
      <c r="A3251" s="3" t="s">
        <v>346</v>
      </c>
      <c r="B3251" s="3" t="s">
        <v>347</v>
      </c>
      <c r="C3251" s="41" t="str">
        <f ca="1">TRIM(Table1[[#This Row],[Location]])</f>
        <v>Tokio Marine Life Building, Jalan Mahkota</v>
      </c>
      <c r="D3251" s="3" t="s">
        <v>531</v>
      </c>
      <c r="E3251" s="3" t="s">
        <v>46</v>
      </c>
      <c r="F3251" s="36" t="s">
        <v>43</v>
      </c>
      <c r="H3251" s="36"/>
      <c r="I3251" s="9">
        <v>427.45</v>
      </c>
      <c r="J3251" s="106">
        <f t="shared" si="231"/>
        <v>4601.0333294999991</v>
      </c>
      <c r="M3251" s="50">
        <v>32.29</v>
      </c>
      <c r="N3251" s="51">
        <f t="shared" si="232"/>
        <v>2.999842064679159</v>
      </c>
    </row>
    <row r="3252" spans="1:14" x14ac:dyDescent="0.2">
      <c r="A3252" s="3" t="s">
        <v>346</v>
      </c>
      <c r="B3252" s="3" t="s">
        <v>347</v>
      </c>
      <c r="C3252" s="41" t="str">
        <f ca="1">TRIM(Table1[[#This Row],[Location]])</f>
        <v>Tokio Marine Life Building, Jalan Mahkota</v>
      </c>
      <c r="D3252" s="3" t="s">
        <v>531</v>
      </c>
      <c r="E3252" s="3" t="s">
        <v>46</v>
      </c>
      <c r="F3252" s="36" t="s">
        <v>56</v>
      </c>
      <c r="H3252" s="36"/>
      <c r="I3252" s="9">
        <v>349.5</v>
      </c>
      <c r="J3252" s="106">
        <f t="shared" si="231"/>
        <v>3761.9865449999998</v>
      </c>
      <c r="M3252" s="50">
        <v>20.77</v>
      </c>
      <c r="N3252" s="51">
        <f t="shared" si="232"/>
        <v>1.9295980081568949</v>
      </c>
    </row>
    <row r="3253" spans="1:14" x14ac:dyDescent="0.2">
      <c r="A3253" s="3" t="s">
        <v>346</v>
      </c>
      <c r="B3253" s="3" t="s">
        <v>347</v>
      </c>
      <c r="C3253" s="41" t="str">
        <f ca="1">TRIM(Table1[[#This Row],[Location]])</f>
        <v>Tokio Marine Life Building, Jalan Mahkota</v>
      </c>
      <c r="D3253" s="3" t="s">
        <v>531</v>
      </c>
      <c r="E3253" s="3" t="s">
        <v>46</v>
      </c>
      <c r="F3253" s="36" t="s">
        <v>85</v>
      </c>
      <c r="G3253" s="98">
        <v>60</v>
      </c>
      <c r="H3253" s="36">
        <v>215</v>
      </c>
      <c r="I3253" s="9">
        <v>137.5</v>
      </c>
      <c r="J3253" s="106">
        <f t="shared" si="231"/>
        <v>1480.0376249999999</v>
      </c>
      <c r="K3253" s="50">
        <v>16.149999999999999</v>
      </c>
      <c r="L3253" s="50">
        <v>21.2</v>
      </c>
      <c r="M3253" s="50">
        <v>18.674999999999997</v>
      </c>
      <c r="N3253" s="51">
        <f t="shared" si="232"/>
        <v>1.7349659510028892</v>
      </c>
    </row>
    <row r="3254" spans="1:14" x14ac:dyDescent="0.2">
      <c r="A3254" s="3" t="s">
        <v>346</v>
      </c>
      <c r="B3254" s="3" t="s">
        <v>347</v>
      </c>
      <c r="C3254" s="41" t="str">
        <f ca="1">TRIM(Table1[[#This Row],[Location]])</f>
        <v>Percetakan Building, Jalan Besar</v>
      </c>
      <c r="D3254" s="3" t="s">
        <v>531</v>
      </c>
      <c r="E3254" s="3" t="s">
        <v>46</v>
      </c>
      <c r="F3254" s="8" t="s">
        <v>43</v>
      </c>
      <c r="G3254" s="98">
        <v>131</v>
      </c>
      <c r="H3254" s="8">
        <v>184</v>
      </c>
      <c r="I3254" s="9">
        <v>157.5</v>
      </c>
      <c r="J3254" s="106">
        <f t="shared" si="231"/>
        <v>1695.3158249999999</v>
      </c>
      <c r="K3254" s="50">
        <v>26.68</v>
      </c>
      <c r="L3254" s="50">
        <v>28.9</v>
      </c>
      <c r="M3254" s="50">
        <v>27.79</v>
      </c>
      <c r="N3254" s="51">
        <f t="shared" si="232"/>
        <v>2.5817779801001497</v>
      </c>
    </row>
    <row r="3255" spans="1:14" x14ac:dyDescent="0.2">
      <c r="A3255" s="3" t="s">
        <v>346</v>
      </c>
      <c r="B3255" s="3" t="s">
        <v>347</v>
      </c>
      <c r="C3255" s="41" t="str">
        <f ca="1">TRIM(Table1[[#This Row],[Location]])</f>
        <v>Percetakan Building, Jalan Besar</v>
      </c>
      <c r="D3255" s="3" t="s">
        <v>531</v>
      </c>
      <c r="E3255" s="3" t="s">
        <v>46</v>
      </c>
      <c r="F3255" s="8" t="s">
        <v>167</v>
      </c>
      <c r="H3255" s="36"/>
      <c r="I3255" s="9">
        <v>378</v>
      </c>
      <c r="J3255" s="106">
        <f t="shared" si="231"/>
        <v>4068.7579799999999</v>
      </c>
      <c r="M3255" s="50">
        <v>16.149999999999999</v>
      </c>
      <c r="N3255" s="51">
        <f t="shared" si="232"/>
        <v>1.5003855479891117</v>
      </c>
    </row>
    <row r="3256" spans="1:14" x14ac:dyDescent="0.2">
      <c r="A3256" s="3" t="s">
        <v>346</v>
      </c>
      <c r="B3256" s="3" t="s">
        <v>347</v>
      </c>
      <c r="C3256" s="41" t="str">
        <f ca="1">TRIM(Table1[[#This Row],[Location]])</f>
        <v>KWSP Building, Bandar Indera Mahkota</v>
      </c>
      <c r="D3256" s="3" t="s">
        <v>531</v>
      </c>
      <c r="E3256" s="3" t="s">
        <v>46</v>
      </c>
      <c r="F3256" s="36" t="s">
        <v>43</v>
      </c>
      <c r="H3256" s="36"/>
      <c r="I3256" s="9">
        <v>615</v>
      </c>
      <c r="J3256" s="106">
        <f t="shared" si="231"/>
        <v>6619.8046499999991</v>
      </c>
      <c r="M3256" s="50">
        <v>33.369999999999997</v>
      </c>
      <c r="N3256" s="51">
        <f t="shared" si="232"/>
        <v>3.100177444978121</v>
      </c>
    </row>
    <row r="3257" spans="1:14" x14ac:dyDescent="0.2">
      <c r="A3257" s="3" t="s">
        <v>346</v>
      </c>
      <c r="B3257" s="3" t="s">
        <v>347</v>
      </c>
      <c r="C3257" s="41" t="str">
        <f ca="1">TRIM(Table1[[#This Row],[Location]])</f>
        <v>KWSP Building, Bandar Indera Mahkota</v>
      </c>
      <c r="D3257" s="3" t="s">
        <v>531</v>
      </c>
      <c r="E3257" s="3" t="s">
        <v>46</v>
      </c>
      <c r="F3257" s="36" t="s">
        <v>54</v>
      </c>
      <c r="G3257" s="98">
        <v>305</v>
      </c>
      <c r="H3257" s="36">
        <v>638</v>
      </c>
      <c r="I3257" s="9">
        <v>471.5</v>
      </c>
      <c r="J3257" s="106">
        <f t="shared" si="231"/>
        <v>5075.1835649999994</v>
      </c>
      <c r="K3257" s="50">
        <v>26.37</v>
      </c>
      <c r="L3257" s="50">
        <v>33.369999999999997</v>
      </c>
      <c r="M3257" s="50">
        <v>29.869999999999997</v>
      </c>
      <c r="N3257" s="51">
        <f t="shared" si="232"/>
        <v>2.7750164903055583</v>
      </c>
    </row>
    <row r="3258" spans="1:14" x14ac:dyDescent="0.2">
      <c r="A3258" s="3" t="s">
        <v>346</v>
      </c>
      <c r="B3258" s="3" t="s">
        <v>347</v>
      </c>
      <c r="C3258" s="41" t="str">
        <f ca="1">TRIM(Table1[[#This Row],[Location]])</f>
        <v>KWSP Building, Bandar Indera Mahkota</v>
      </c>
      <c r="D3258" s="3" t="s">
        <v>531</v>
      </c>
      <c r="E3258" s="3" t="s">
        <v>46</v>
      </c>
      <c r="F3258" s="36">
        <v>3</v>
      </c>
      <c r="H3258" s="36"/>
      <c r="I3258" s="9">
        <v>295</v>
      </c>
      <c r="J3258" s="106">
        <f t="shared" si="231"/>
        <v>3175.3534499999996</v>
      </c>
      <c r="M3258" s="50">
        <v>27.99</v>
      </c>
      <c r="N3258" s="51">
        <f t="shared" si="232"/>
        <v>2.6003586060814388</v>
      </c>
    </row>
    <row r="3259" spans="1:14" x14ac:dyDescent="0.2">
      <c r="A3259" s="3" t="s">
        <v>346</v>
      </c>
      <c r="B3259" s="3" t="s">
        <v>347</v>
      </c>
      <c r="C3259" s="41" t="str">
        <f ca="1">TRIM(Table1[[#This Row],[Location]])</f>
        <v>Wisma Perkeso, Jalan Penjara/ Jalan Mat Kilau</v>
      </c>
      <c r="D3259" s="3" t="s">
        <v>531</v>
      </c>
      <c r="E3259" s="3" t="s">
        <v>46</v>
      </c>
      <c r="F3259" s="36" t="s">
        <v>54</v>
      </c>
      <c r="G3259" s="98">
        <v>464</v>
      </c>
      <c r="H3259" s="36">
        <v>4779</v>
      </c>
      <c r="I3259" s="9">
        <v>2621.5</v>
      </c>
      <c r="J3259" s="106">
        <f t="shared" si="231"/>
        <v>28217.590064999997</v>
      </c>
      <c r="K3259" s="50">
        <v>2.4</v>
      </c>
      <c r="L3259" s="50">
        <v>32.17</v>
      </c>
      <c r="M3259" s="50">
        <v>17.285</v>
      </c>
      <c r="N3259" s="51">
        <f t="shared" si="232"/>
        <v>1.6058306004329286</v>
      </c>
    </row>
    <row r="3260" spans="1:14" x14ac:dyDescent="0.2">
      <c r="A3260" s="3" t="s">
        <v>346</v>
      </c>
      <c r="B3260" s="3" t="s">
        <v>348</v>
      </c>
      <c r="C3260" s="41" t="str">
        <f ca="1">TRIM(Table1[[#This Row],[Location]])</f>
        <v>Lembaga Tabung Haji Building, Jalan Tengku Ampuan Fatimah</v>
      </c>
      <c r="D3260" s="3" t="s">
        <v>531</v>
      </c>
      <c r="E3260" s="3" t="s">
        <v>46</v>
      </c>
      <c r="F3260" s="8" t="s">
        <v>43</v>
      </c>
      <c r="H3260" s="36"/>
      <c r="I3260" s="9">
        <v>195</v>
      </c>
      <c r="J3260" s="106">
        <f t="shared" si="231"/>
        <v>2098.96245</v>
      </c>
      <c r="M3260" s="50">
        <v>11.67</v>
      </c>
      <c r="N3260" s="51">
        <f t="shared" si="232"/>
        <v>1.0841795260082312</v>
      </c>
    </row>
    <row r="3261" spans="1:14" x14ac:dyDescent="0.2">
      <c r="A3261" s="3" t="s">
        <v>346</v>
      </c>
      <c r="B3261" s="3" t="s">
        <v>348</v>
      </c>
      <c r="C3261" s="41" t="str">
        <f ca="1">TRIM(Table1[[#This Row],[Location]])</f>
        <v>Lembaga Tabung Haji Building, Jalan Tengku Ampuan Fatimah</v>
      </c>
      <c r="D3261" s="3" t="s">
        <v>531</v>
      </c>
      <c r="E3261" s="3" t="s">
        <v>46</v>
      </c>
      <c r="F3261" s="36">
        <v>1</v>
      </c>
      <c r="H3261" s="36"/>
      <c r="I3261" s="9">
        <v>193</v>
      </c>
      <c r="J3261" s="106">
        <f t="shared" si="231"/>
        <v>2077.4346299999997</v>
      </c>
      <c r="M3261" s="50">
        <v>8.2799999999999994</v>
      </c>
      <c r="N3261" s="51">
        <f t="shared" si="232"/>
        <v>0.76923791562537736</v>
      </c>
    </row>
    <row r="3262" spans="1:14" x14ac:dyDescent="0.2">
      <c r="A3262" s="3" t="s">
        <v>346</v>
      </c>
      <c r="B3262" s="3" t="s">
        <v>348</v>
      </c>
      <c r="C3262" s="41" t="str">
        <f ca="1">TRIM(Table1[[#This Row],[Location]])</f>
        <v>Lembaga Tabung Haji Building, Jalan Tengku Ampuan Fatimah</v>
      </c>
      <c r="D3262" s="3" t="s">
        <v>531</v>
      </c>
      <c r="E3262" s="3" t="s">
        <v>46</v>
      </c>
      <c r="F3262" s="8">
        <v>2</v>
      </c>
      <c r="H3262" s="36"/>
      <c r="I3262" s="9">
        <v>193</v>
      </c>
      <c r="J3262" s="106">
        <f t="shared" si="231"/>
        <v>2077.4346299999997</v>
      </c>
      <c r="M3262" s="50">
        <v>7.77</v>
      </c>
      <c r="N3262" s="51">
        <f t="shared" si="232"/>
        <v>0.72185731937308972</v>
      </c>
    </row>
    <row r="3263" spans="1:14" x14ac:dyDescent="0.2">
      <c r="A3263" s="3" t="s">
        <v>346</v>
      </c>
      <c r="B3263" s="3" t="s">
        <v>350</v>
      </c>
      <c r="C3263" s="41" t="str">
        <f ca="1">TRIM(Table1[[#This Row],[Location]])</f>
        <v>Bangunan Lembaga Tabung Haji, Jalan Ibrahim</v>
      </c>
      <c r="D3263" s="3" t="s">
        <v>531</v>
      </c>
      <c r="E3263" s="3" t="s">
        <v>46</v>
      </c>
      <c r="F3263" s="36" t="s">
        <v>304</v>
      </c>
      <c r="G3263" s="98">
        <v>112</v>
      </c>
      <c r="H3263" s="36">
        <v>155</v>
      </c>
      <c r="I3263" s="9">
        <v>133.5</v>
      </c>
      <c r="J3263" s="106">
        <f t="shared" si="231"/>
        <v>1436.9819849999999</v>
      </c>
      <c r="K3263" s="50">
        <v>12.92</v>
      </c>
      <c r="L3263" s="50">
        <v>14.2</v>
      </c>
      <c r="M3263" s="50">
        <v>13.559999999999999</v>
      </c>
      <c r="N3263" s="51">
        <f t="shared" si="232"/>
        <v>1.2597664415314151</v>
      </c>
    </row>
    <row r="3264" spans="1:14" x14ac:dyDescent="0.2">
      <c r="A3264" s="3" t="s">
        <v>346</v>
      </c>
      <c r="B3264" s="3" t="s">
        <v>350</v>
      </c>
      <c r="C3264" s="41" t="str">
        <f ca="1">TRIM(Table1[[#This Row],[Location]])</f>
        <v>Bangunan Majlis Bandaran Temerloh, Jalan Ahmad Shah</v>
      </c>
      <c r="D3264" s="3" t="s">
        <v>531</v>
      </c>
      <c r="E3264" s="3" t="s">
        <v>46</v>
      </c>
      <c r="F3264" s="36">
        <v>1</v>
      </c>
      <c r="H3264" s="36"/>
      <c r="I3264" s="9">
        <v>217</v>
      </c>
      <c r="J3264" s="106">
        <f t="shared" si="231"/>
        <v>2335.76847</v>
      </c>
      <c r="M3264" s="50">
        <v>12</v>
      </c>
      <c r="N3264" s="51">
        <f t="shared" si="232"/>
        <v>1.1148375588773587</v>
      </c>
    </row>
    <row r="3265" spans="1:14" x14ac:dyDescent="0.2">
      <c r="A3265" s="3" t="s">
        <v>346</v>
      </c>
      <c r="B3265" s="3" t="s">
        <v>350</v>
      </c>
      <c r="C3265" s="41" t="str">
        <f ca="1">TRIM(Table1[[#This Row],[Location]])</f>
        <v>Bangunan Majlis Bandaran Temerloh, Jalan Ahmad Shah</v>
      </c>
      <c r="D3265" s="3" t="s">
        <v>531</v>
      </c>
      <c r="E3265" s="3" t="s">
        <v>46</v>
      </c>
      <c r="F3265" s="36">
        <v>2</v>
      </c>
      <c r="H3265" s="36"/>
      <c r="I3265" s="9">
        <v>217</v>
      </c>
      <c r="J3265" s="106">
        <f t="shared" si="231"/>
        <v>2335.76847</v>
      </c>
      <c r="M3265" s="50">
        <v>9.2200000000000006</v>
      </c>
      <c r="N3265" s="51">
        <f t="shared" si="232"/>
        <v>0.85656685773743724</v>
      </c>
    </row>
    <row r="3266" spans="1:14" x14ac:dyDescent="0.2">
      <c r="A3266" s="3" t="s">
        <v>346</v>
      </c>
      <c r="B3266" s="3" t="s">
        <v>350</v>
      </c>
      <c r="C3266" s="41" t="str">
        <f ca="1">TRIM(Table1[[#This Row],[Location]])</f>
        <v>Bangunan Bank Rakyat, Jalan Ibrahim</v>
      </c>
      <c r="D3266" s="3" t="s">
        <v>531</v>
      </c>
      <c r="E3266" s="3" t="s">
        <v>46</v>
      </c>
      <c r="F3266" s="36" t="s">
        <v>366</v>
      </c>
      <c r="H3266" s="36"/>
      <c r="I3266" s="9">
        <v>188.5</v>
      </c>
      <c r="J3266" s="106">
        <f t="shared" si="231"/>
        <v>2028.9970349999999</v>
      </c>
      <c r="M3266" s="50">
        <v>7</v>
      </c>
      <c r="N3266" s="51">
        <f t="shared" si="232"/>
        <v>0.6503219093451259</v>
      </c>
    </row>
    <row r="3267" spans="1:14" x14ac:dyDescent="0.2">
      <c r="A3267" s="3" t="s">
        <v>346</v>
      </c>
      <c r="B3267" s="3" t="s">
        <v>351</v>
      </c>
      <c r="C3267" s="41" t="str">
        <f ca="1">TRIM(Table1[[#This Row],[Location]])</f>
        <v>Bangunan Lembaga Tabung Haji, Jalan Ah Peng</v>
      </c>
      <c r="D3267" s="3" t="s">
        <v>531</v>
      </c>
      <c r="E3267" s="3" t="s">
        <v>46</v>
      </c>
      <c r="F3267" s="36">
        <v>1</v>
      </c>
      <c r="H3267" s="36"/>
      <c r="I3267" s="9">
        <v>365</v>
      </c>
      <c r="J3267" s="106">
        <f t="shared" si="231"/>
        <v>3928.8271499999996</v>
      </c>
      <c r="M3267" s="50">
        <v>7.86</v>
      </c>
      <c r="N3267" s="51">
        <f t="shared" si="232"/>
        <v>0.73021860106466996</v>
      </c>
    </row>
    <row r="3268" spans="1:14" x14ac:dyDescent="0.2">
      <c r="A3268" s="3" t="s">
        <v>346</v>
      </c>
      <c r="B3268" s="3" t="s">
        <v>351</v>
      </c>
      <c r="C3268" s="41" t="str">
        <f ca="1">TRIM(Table1[[#This Row],[Location]])</f>
        <v>Bangunan Lembaga Tabung Haji, Jalan Ah Peng</v>
      </c>
      <c r="D3268" s="3" t="s">
        <v>531</v>
      </c>
      <c r="E3268" s="3" t="s">
        <v>46</v>
      </c>
      <c r="F3268" s="36">
        <v>2</v>
      </c>
      <c r="G3268" s="98">
        <v>168</v>
      </c>
      <c r="H3268" s="36">
        <v>198</v>
      </c>
      <c r="I3268" s="9">
        <v>183</v>
      </c>
      <c r="J3268" s="106">
        <f t="shared" si="231"/>
        <v>1969.7955299999999</v>
      </c>
      <c r="M3268" s="50">
        <v>7.2</v>
      </c>
      <c r="N3268" s="51">
        <f t="shared" si="232"/>
        <v>0.66890253532641519</v>
      </c>
    </row>
    <row r="3269" spans="1:14" x14ac:dyDescent="0.2">
      <c r="A3269" s="3" t="s">
        <v>346</v>
      </c>
      <c r="B3269" s="3" t="s">
        <v>351</v>
      </c>
      <c r="C3269" s="41" t="str">
        <f ca="1">TRIM(Table1[[#This Row],[Location]])</f>
        <v>Bangunan Lembaga Tabung Haji, Jalan Ah Peng</v>
      </c>
      <c r="D3269" s="3" t="s">
        <v>531</v>
      </c>
      <c r="E3269" s="3" t="s">
        <v>46</v>
      </c>
      <c r="F3269" s="36">
        <v>3</v>
      </c>
      <c r="H3269" s="36"/>
      <c r="I3269" s="9">
        <v>168</v>
      </c>
      <c r="J3269" s="106">
        <f t="shared" si="231"/>
        <v>1808.3368799999998</v>
      </c>
      <c r="M3269" s="50">
        <v>6.6</v>
      </c>
      <c r="N3269" s="51">
        <f t="shared" si="232"/>
        <v>0.61316065738254721</v>
      </c>
    </row>
    <row r="3270" spans="1:14" x14ac:dyDescent="0.2">
      <c r="A3270" s="20" t="s">
        <v>367</v>
      </c>
      <c r="B3270" s="20" t="s">
        <v>368</v>
      </c>
      <c r="C3270" s="41" t="str">
        <f ca="1">TRIM(Table1[[#This Row],[Location]])</f>
        <v>Kuala Ketil Commercial Centre</v>
      </c>
      <c r="D3270" s="3" t="s">
        <v>532</v>
      </c>
      <c r="E3270" s="37" t="s">
        <v>4</v>
      </c>
      <c r="F3270" s="36"/>
      <c r="G3270" s="99"/>
      <c r="I3270" s="9">
        <v>121</v>
      </c>
      <c r="J3270" s="106">
        <f t="shared" ref="J3270:J3333" si="233">I3270*10.76391</f>
        <v>1302.4331099999999</v>
      </c>
      <c r="K3270" s="50">
        <v>12.396694214876034</v>
      </c>
      <c r="L3270" s="50">
        <v>14.87603305785124</v>
      </c>
      <c r="M3270" s="50">
        <v>13.636363636363637</v>
      </c>
      <c r="N3270" s="51">
        <f t="shared" ref="N3270:N3333" si="234">M3270/10.7639</f>
        <v>1.2668608623606348</v>
      </c>
    </row>
    <row r="3271" spans="1:14" x14ac:dyDescent="0.2">
      <c r="A3271" s="20" t="s">
        <v>367</v>
      </c>
      <c r="B3271" s="20" t="s">
        <v>368</v>
      </c>
      <c r="C3271" s="41" t="str">
        <f ca="1">TRIM(Table1[[#This Row],[Location]])</f>
        <v>Taman Bestari</v>
      </c>
      <c r="D3271" s="3" t="s">
        <v>532</v>
      </c>
      <c r="E3271" s="37" t="s">
        <v>4</v>
      </c>
      <c r="F3271" s="36"/>
      <c r="G3271" s="99"/>
      <c r="I3271" s="9">
        <v>164</v>
      </c>
      <c r="J3271" s="106">
        <f t="shared" si="233"/>
        <v>1765.2812399999998</v>
      </c>
      <c r="M3271" s="50">
        <v>6.7073170731707314</v>
      </c>
      <c r="N3271" s="51">
        <f t="shared" si="234"/>
        <v>0.62313074937250734</v>
      </c>
    </row>
    <row r="3272" spans="1:14" x14ac:dyDescent="0.2">
      <c r="A3272" s="20" t="s">
        <v>369</v>
      </c>
      <c r="B3272" s="20" t="s">
        <v>370</v>
      </c>
      <c r="C3272" s="41" t="str">
        <f ca="1">TRIM(Table1[[#This Row],[Location]])</f>
        <v>Pekan Simpang Pertang</v>
      </c>
      <c r="D3272" s="3" t="s">
        <v>533</v>
      </c>
      <c r="E3272" s="3" t="s">
        <v>4</v>
      </c>
      <c r="I3272" s="9">
        <v>128</v>
      </c>
      <c r="J3272" s="106">
        <f t="shared" si="233"/>
        <v>1377.7804799999999</v>
      </c>
      <c r="K3272" s="50">
        <v>6.640625</v>
      </c>
      <c r="L3272" s="50">
        <v>7.8125</v>
      </c>
      <c r="M3272" s="50">
        <v>7.2265625</v>
      </c>
      <c r="N3272" s="51">
        <f t="shared" si="234"/>
        <v>0.67137027471455513</v>
      </c>
    </row>
    <row r="3273" spans="1:14" x14ac:dyDescent="0.2">
      <c r="A3273" s="20" t="s">
        <v>369</v>
      </c>
      <c r="B3273" s="20" t="s">
        <v>371</v>
      </c>
      <c r="C3273" s="41" t="str">
        <f ca="1">TRIM(Table1[[#This Row],[Location]])</f>
        <v>Jalan Besar Bahau</v>
      </c>
      <c r="D3273" s="3" t="s">
        <v>531</v>
      </c>
      <c r="E3273" s="3" t="s">
        <v>4</v>
      </c>
      <c r="I3273" s="9">
        <v>209</v>
      </c>
      <c r="J3273" s="106">
        <f t="shared" si="233"/>
        <v>2249.6571899999999</v>
      </c>
      <c r="K3273" s="50">
        <v>14.354066985645932</v>
      </c>
      <c r="L3273" s="50">
        <v>16.746411483253588</v>
      </c>
      <c r="M3273" s="50">
        <v>15.55023923444976</v>
      </c>
      <c r="N3273" s="51">
        <f t="shared" si="234"/>
        <v>1.4446658956744081</v>
      </c>
    </row>
    <row r="3274" spans="1:14" x14ac:dyDescent="0.2">
      <c r="A3274" s="20" t="s">
        <v>369</v>
      </c>
      <c r="B3274" s="20" t="s">
        <v>371</v>
      </c>
      <c r="C3274" s="41" t="str">
        <f ca="1">TRIM(Table1[[#This Row],[Location]])</f>
        <v>Jalan Gurney</v>
      </c>
      <c r="D3274" s="3" t="s">
        <v>531</v>
      </c>
      <c r="E3274" s="3" t="s">
        <v>4</v>
      </c>
      <c r="I3274" s="9">
        <v>209</v>
      </c>
      <c r="J3274" s="106">
        <f t="shared" si="233"/>
        <v>2249.6571899999999</v>
      </c>
      <c r="K3274" s="50">
        <v>19.138755980861244</v>
      </c>
      <c r="L3274" s="50">
        <v>21.5311004784689</v>
      </c>
      <c r="M3274" s="50">
        <v>20.334928229665071</v>
      </c>
      <c r="N3274" s="51">
        <f t="shared" si="234"/>
        <v>1.8891784789588413</v>
      </c>
    </row>
    <row r="3275" spans="1:14" x14ac:dyDescent="0.2">
      <c r="A3275" s="20" t="s">
        <v>369</v>
      </c>
      <c r="B3275" s="20" t="s">
        <v>371</v>
      </c>
      <c r="C3275" s="41" t="str">
        <f ca="1">TRIM(Table1[[#This Row],[Location]])</f>
        <v>Jalan Mahligai</v>
      </c>
      <c r="D3275" s="3" t="s">
        <v>531</v>
      </c>
      <c r="E3275" s="3" t="s">
        <v>4</v>
      </c>
      <c r="I3275" s="9">
        <v>80</v>
      </c>
      <c r="J3275" s="106">
        <f t="shared" si="233"/>
        <v>861.11279999999988</v>
      </c>
      <c r="K3275" s="50">
        <v>31.25</v>
      </c>
      <c r="L3275" s="50">
        <v>43.75</v>
      </c>
      <c r="M3275" s="50">
        <v>37.5</v>
      </c>
      <c r="N3275" s="51">
        <f t="shared" si="234"/>
        <v>3.4838673714917459</v>
      </c>
    </row>
    <row r="3276" spans="1:14" x14ac:dyDescent="0.2">
      <c r="A3276" s="20" t="s">
        <v>369</v>
      </c>
      <c r="B3276" s="20" t="s">
        <v>371</v>
      </c>
      <c r="C3276" s="41" t="str">
        <f ca="1">TRIM(Table1[[#This Row],[Location]])</f>
        <v>Jalan Mewah Bahau</v>
      </c>
      <c r="D3276" s="3" t="s">
        <v>531</v>
      </c>
      <c r="E3276" s="3" t="s">
        <v>4</v>
      </c>
      <c r="I3276" s="9">
        <v>199</v>
      </c>
      <c r="J3276" s="106">
        <f t="shared" si="233"/>
        <v>2142.01809</v>
      </c>
      <c r="K3276" s="50">
        <v>7.5376884422110555</v>
      </c>
      <c r="L3276" s="50">
        <v>10.050251256281408</v>
      </c>
      <c r="M3276" s="50">
        <v>8.7939698492462313</v>
      </c>
      <c r="N3276" s="51">
        <f t="shared" si="234"/>
        <v>0.81698732329789681</v>
      </c>
    </row>
    <row r="3277" spans="1:14" x14ac:dyDescent="0.2">
      <c r="A3277" s="20" t="s">
        <v>369</v>
      </c>
      <c r="B3277" s="20" t="s">
        <v>371</v>
      </c>
      <c r="C3277" s="41" t="str">
        <f ca="1">TRIM(Table1[[#This Row],[Location]])</f>
        <v>Pusat Perniagaan Casuarina Bahau</v>
      </c>
      <c r="D3277" s="3" t="s">
        <v>531</v>
      </c>
      <c r="E3277" s="3" t="s">
        <v>4</v>
      </c>
      <c r="I3277" s="9">
        <v>133</v>
      </c>
      <c r="J3277" s="106">
        <f t="shared" si="233"/>
        <v>1431.6000299999998</v>
      </c>
      <c r="M3277" s="50">
        <v>15.037593984962406</v>
      </c>
      <c r="N3277" s="51">
        <f t="shared" si="234"/>
        <v>1.3970395474653616</v>
      </c>
    </row>
    <row r="3278" spans="1:14" x14ac:dyDescent="0.2">
      <c r="A3278" s="20" t="s">
        <v>369</v>
      </c>
      <c r="B3278" s="20" t="s">
        <v>371</v>
      </c>
      <c r="C3278" s="41" t="str">
        <f ca="1">TRIM(Table1[[#This Row],[Location]])</f>
        <v>Pusat Perniagaan Ara Bahau</v>
      </c>
      <c r="D3278" s="3" t="s">
        <v>532</v>
      </c>
      <c r="E3278" s="3" t="s">
        <v>4</v>
      </c>
      <c r="I3278" s="9">
        <v>147</v>
      </c>
      <c r="J3278" s="106">
        <f t="shared" si="233"/>
        <v>1582.29477</v>
      </c>
      <c r="M3278" s="50">
        <v>13.605442176870747</v>
      </c>
      <c r="N3278" s="51">
        <f t="shared" si="234"/>
        <v>1.26398816199247</v>
      </c>
    </row>
    <row r="3279" spans="1:14" x14ac:dyDescent="0.2">
      <c r="A3279" s="20" t="s">
        <v>369</v>
      </c>
      <c r="B3279" s="20" t="s">
        <v>371</v>
      </c>
      <c r="C3279" s="41" t="str">
        <f ca="1">TRIM(Table1[[#This Row],[Location]])</f>
        <v>Pusat Perniagaan Kiara</v>
      </c>
      <c r="D3279" s="3" t="s">
        <v>532</v>
      </c>
      <c r="E3279" s="3" t="s">
        <v>4</v>
      </c>
      <c r="I3279" s="9">
        <v>122</v>
      </c>
      <c r="J3279" s="106">
        <f t="shared" si="233"/>
        <v>1313.1970199999998</v>
      </c>
      <c r="K3279" s="50">
        <v>20.491803278688526</v>
      </c>
      <c r="L3279" s="50">
        <v>24.590163934426229</v>
      </c>
      <c r="M3279" s="50">
        <v>22.540983606557376</v>
      </c>
      <c r="N3279" s="51">
        <f t="shared" si="234"/>
        <v>2.0941279282190819</v>
      </c>
    </row>
    <row r="3280" spans="1:14" x14ac:dyDescent="0.2">
      <c r="A3280" s="20" t="s">
        <v>369</v>
      </c>
      <c r="B3280" s="20" t="s">
        <v>371</v>
      </c>
      <c r="C3280" s="41" t="str">
        <f ca="1">TRIM(Table1[[#This Row],[Location]])</f>
        <v>Pusat Perniagaan Tecoma Bahau</v>
      </c>
      <c r="D3280" s="3" t="s">
        <v>532</v>
      </c>
      <c r="E3280" s="3" t="s">
        <v>4</v>
      </c>
      <c r="I3280" s="9">
        <v>132</v>
      </c>
      <c r="J3280" s="106">
        <f t="shared" si="233"/>
        <v>1420.8361199999999</v>
      </c>
      <c r="M3280" s="50">
        <v>15.151515151515152</v>
      </c>
      <c r="N3280" s="51">
        <f t="shared" si="234"/>
        <v>1.4076231804007053</v>
      </c>
    </row>
    <row r="3281" spans="1:14" x14ac:dyDescent="0.2">
      <c r="A3281" s="20" t="s">
        <v>369</v>
      </c>
      <c r="B3281" s="20" t="s">
        <v>371</v>
      </c>
      <c r="C3281" s="41" t="str">
        <f ca="1">TRIM(Table1[[#This Row],[Location]])</f>
        <v>Taman Margosa Maju</v>
      </c>
      <c r="D3281" s="3" t="s">
        <v>532</v>
      </c>
      <c r="E3281" s="3" t="s">
        <v>4</v>
      </c>
      <c r="I3281" s="9">
        <v>135</v>
      </c>
      <c r="J3281" s="106">
        <f t="shared" si="233"/>
        <v>1453.1278499999999</v>
      </c>
      <c r="M3281" s="50">
        <v>7.4074074074074074</v>
      </c>
      <c r="N3281" s="51">
        <f t="shared" si="234"/>
        <v>0.6881713326403448</v>
      </c>
    </row>
    <row r="3282" spans="1:14" x14ac:dyDescent="0.2">
      <c r="A3282" s="20" t="s">
        <v>369</v>
      </c>
      <c r="B3282" s="20" t="s">
        <v>371</v>
      </c>
      <c r="C3282" s="41" t="str">
        <f ca="1">TRIM(Table1[[#This Row],[Location]])</f>
        <v>Kampung Baru Mahsan</v>
      </c>
      <c r="D3282" s="3" t="s">
        <v>532</v>
      </c>
      <c r="E3282" s="3" t="s">
        <v>4</v>
      </c>
      <c r="I3282" s="9">
        <v>115</v>
      </c>
      <c r="J3282" s="106">
        <f t="shared" si="233"/>
        <v>1237.8496499999999</v>
      </c>
      <c r="M3282" s="50">
        <v>7.8260869565217392</v>
      </c>
      <c r="N3282" s="51">
        <f t="shared" si="234"/>
        <v>0.72706797318088612</v>
      </c>
    </row>
    <row r="3283" spans="1:14" x14ac:dyDescent="0.2">
      <c r="A3283" s="20" t="s">
        <v>369</v>
      </c>
      <c r="B3283" s="20" t="s">
        <v>371</v>
      </c>
      <c r="C3283" s="41" t="str">
        <f ca="1">TRIM(Table1[[#This Row],[Location]])</f>
        <v>Taman Teratai</v>
      </c>
      <c r="D3283" s="3" t="s">
        <v>532</v>
      </c>
      <c r="E3283" s="3" t="s">
        <v>4</v>
      </c>
      <c r="I3283" s="9">
        <v>115</v>
      </c>
      <c r="J3283" s="106">
        <f t="shared" si="233"/>
        <v>1237.8496499999999</v>
      </c>
      <c r="M3283" s="50">
        <v>8.695652173913043</v>
      </c>
      <c r="N3283" s="51">
        <f t="shared" si="234"/>
        <v>0.80785330353431783</v>
      </c>
    </row>
    <row r="3284" spans="1:14" x14ac:dyDescent="0.2">
      <c r="A3284" s="20" t="s">
        <v>369</v>
      </c>
      <c r="B3284" s="20" t="s">
        <v>371</v>
      </c>
      <c r="C3284" s="41" t="str">
        <f ca="1">TRIM(Table1[[#This Row],[Location]])</f>
        <v>Pusat Perniagaan Mega Mas</v>
      </c>
      <c r="D3284" s="3" t="s">
        <v>533</v>
      </c>
      <c r="E3284" s="3" t="s">
        <v>4</v>
      </c>
      <c r="I3284" s="9">
        <v>143</v>
      </c>
      <c r="J3284" s="106">
        <f t="shared" si="233"/>
        <v>1539.2391299999999</v>
      </c>
      <c r="K3284" s="50">
        <v>9.79020979020979</v>
      </c>
      <c r="L3284" s="50">
        <v>10.48951048951049</v>
      </c>
      <c r="M3284" s="50">
        <v>10.13986013986014</v>
      </c>
      <c r="N3284" s="51">
        <f t="shared" si="234"/>
        <v>0.94202474380662593</v>
      </c>
    </row>
    <row r="3285" spans="1:14" x14ac:dyDescent="0.2">
      <c r="A3285" s="20" t="s">
        <v>369</v>
      </c>
      <c r="B3285" s="20" t="s">
        <v>371</v>
      </c>
      <c r="C3285" s="41" t="str">
        <f ca="1">TRIM(Table1[[#This Row],[Location]])</f>
        <v>Pusat Perniagaan Bandar Sri Jempol</v>
      </c>
      <c r="D3285" s="3" t="s">
        <v>533</v>
      </c>
      <c r="E3285" s="3" t="s">
        <v>4</v>
      </c>
      <c r="I3285" s="9">
        <v>133</v>
      </c>
      <c r="J3285" s="106">
        <f t="shared" si="233"/>
        <v>1431.6000299999998</v>
      </c>
      <c r="K3285" s="50">
        <v>9.7744360902255636</v>
      </c>
      <c r="L3285" s="50">
        <v>12.781954887218046</v>
      </c>
      <c r="M3285" s="50">
        <v>11.278195488721805</v>
      </c>
      <c r="N3285" s="51">
        <f t="shared" si="234"/>
        <v>1.0477796605990213</v>
      </c>
    </row>
    <row r="3286" spans="1:14" x14ac:dyDescent="0.2">
      <c r="A3286" s="20" t="s">
        <v>369</v>
      </c>
      <c r="B3286" s="20" t="s">
        <v>371</v>
      </c>
      <c r="C3286" s="41" t="str">
        <f ca="1">TRIM(Table1[[#This Row],[Location]])</f>
        <v>Pekan Batu Kikir</v>
      </c>
      <c r="D3286" s="3" t="s">
        <v>533</v>
      </c>
      <c r="E3286" s="3" t="s">
        <v>4</v>
      </c>
      <c r="I3286" s="9">
        <v>133</v>
      </c>
      <c r="J3286" s="106">
        <f t="shared" si="233"/>
        <v>1431.6000299999998</v>
      </c>
      <c r="K3286" s="50">
        <v>7.518796992481203</v>
      </c>
      <c r="L3286" s="50">
        <v>9.022556390977444</v>
      </c>
      <c r="M3286" s="50">
        <v>8.2706766917293226</v>
      </c>
      <c r="N3286" s="51">
        <f t="shared" si="234"/>
        <v>0.76837175110594891</v>
      </c>
    </row>
    <row r="3287" spans="1:14" x14ac:dyDescent="0.2">
      <c r="A3287" s="20" t="s">
        <v>369</v>
      </c>
      <c r="B3287" s="20" t="s">
        <v>371</v>
      </c>
      <c r="C3287" s="41" t="str">
        <f ca="1">TRIM(Table1[[#This Row],[Location]])</f>
        <v>Taman Kasih Putera</v>
      </c>
      <c r="D3287" s="3" t="s">
        <v>533</v>
      </c>
      <c r="E3287" s="3" t="s">
        <v>4</v>
      </c>
      <c r="I3287" s="9">
        <v>143</v>
      </c>
      <c r="J3287" s="106">
        <f t="shared" si="233"/>
        <v>1539.2391299999999</v>
      </c>
      <c r="K3287" s="50">
        <v>11.188811188811188</v>
      </c>
      <c r="L3287" s="50">
        <v>13.986013986013987</v>
      </c>
      <c r="M3287" s="50">
        <v>12.587412587412587</v>
      </c>
      <c r="N3287" s="51">
        <f t="shared" si="234"/>
        <v>1.1694100267944321</v>
      </c>
    </row>
    <row r="3288" spans="1:14" x14ac:dyDescent="0.2">
      <c r="A3288" s="20" t="s">
        <v>369</v>
      </c>
      <c r="B3288" s="20" t="s">
        <v>371</v>
      </c>
      <c r="C3288" s="41" t="str">
        <f ca="1">TRIM(Table1[[#This Row],[Location]])</f>
        <v>Pekan Rompin</v>
      </c>
      <c r="D3288" s="3" t="s">
        <v>534</v>
      </c>
      <c r="E3288" s="3" t="s">
        <v>4</v>
      </c>
      <c r="I3288" s="9">
        <v>101</v>
      </c>
      <c r="J3288" s="106">
        <f t="shared" si="233"/>
        <v>1087.15491</v>
      </c>
      <c r="M3288" s="50">
        <v>7.9207920792079207</v>
      </c>
      <c r="N3288" s="51">
        <f t="shared" si="234"/>
        <v>0.73586637549660638</v>
      </c>
    </row>
    <row r="3289" spans="1:14" x14ac:dyDescent="0.2">
      <c r="A3289" s="20" t="s">
        <v>369</v>
      </c>
      <c r="B3289" s="20" t="s">
        <v>371</v>
      </c>
      <c r="C3289" s="41" t="str">
        <f ca="1">TRIM(Table1[[#This Row],[Location]])</f>
        <v>Taman Serting Jaya</v>
      </c>
      <c r="D3289" s="3" t="s">
        <v>534</v>
      </c>
      <c r="E3289" s="3" t="s">
        <v>4</v>
      </c>
      <c r="I3289" s="9">
        <v>122</v>
      </c>
      <c r="J3289" s="106">
        <f t="shared" si="233"/>
        <v>1313.1970199999998</v>
      </c>
      <c r="M3289" s="50">
        <v>6.557377049180328</v>
      </c>
      <c r="N3289" s="51">
        <f t="shared" si="234"/>
        <v>0.60920085184555117</v>
      </c>
    </row>
    <row r="3290" spans="1:14" x14ac:dyDescent="0.2">
      <c r="A3290" s="20" t="s">
        <v>369</v>
      </c>
      <c r="B3290" s="20" t="s">
        <v>371</v>
      </c>
      <c r="C3290" s="41" t="str">
        <f ca="1">TRIM(Table1[[#This Row],[Location]])</f>
        <v>Taman Sri Air Hitam</v>
      </c>
      <c r="D3290" s="3" t="s">
        <v>534</v>
      </c>
      <c r="E3290" s="3" t="s">
        <v>4</v>
      </c>
      <c r="I3290" s="9">
        <v>127</v>
      </c>
      <c r="J3290" s="106">
        <f t="shared" si="233"/>
        <v>1367.01657</v>
      </c>
      <c r="M3290" s="50">
        <v>4.7244094488188972</v>
      </c>
      <c r="N3290" s="51">
        <f t="shared" si="234"/>
        <v>0.43891242475486558</v>
      </c>
    </row>
    <row r="3291" spans="1:14" x14ac:dyDescent="0.2">
      <c r="A3291" s="20" t="s">
        <v>369</v>
      </c>
      <c r="B3291" s="20" t="s">
        <v>371</v>
      </c>
      <c r="C3291" s="41" t="str">
        <f ca="1">TRIM(Table1[[#This Row],[Location]])</f>
        <v>Wisma UMNO Bahau</v>
      </c>
      <c r="D3291" s="30" t="s">
        <v>533</v>
      </c>
      <c r="E3291" s="3" t="s">
        <v>46</v>
      </c>
      <c r="F3291" s="8" t="s">
        <v>57</v>
      </c>
      <c r="I3291" s="9">
        <v>594</v>
      </c>
      <c r="J3291" s="106">
        <f t="shared" si="233"/>
        <v>6393.7625399999997</v>
      </c>
      <c r="M3291" s="50">
        <v>12.3</v>
      </c>
      <c r="N3291" s="51">
        <f t="shared" si="234"/>
        <v>1.1427084978492927</v>
      </c>
    </row>
    <row r="3292" spans="1:14" x14ac:dyDescent="0.2">
      <c r="A3292" s="20" t="s">
        <v>367</v>
      </c>
      <c r="B3292" s="20" t="s">
        <v>372</v>
      </c>
      <c r="C3292" s="41" t="str">
        <f ca="1">TRIM(Table1[[#This Row],[Location]])</f>
        <v>Jalan Kota</v>
      </c>
      <c r="D3292" s="3" t="s">
        <v>531</v>
      </c>
      <c r="E3292" s="37" t="s">
        <v>4</v>
      </c>
      <c r="F3292" s="36"/>
      <c r="G3292" s="99"/>
      <c r="I3292" s="9">
        <v>111</v>
      </c>
      <c r="J3292" s="106">
        <f t="shared" si="233"/>
        <v>1194.7940099999998</v>
      </c>
      <c r="M3292" s="50">
        <v>45.045045045045043</v>
      </c>
      <c r="N3292" s="51">
        <f t="shared" si="234"/>
        <v>4.1848256714615566</v>
      </c>
    </row>
    <row r="3293" spans="1:14" x14ac:dyDescent="0.2">
      <c r="A3293" s="20" t="s">
        <v>367</v>
      </c>
      <c r="B3293" s="20" t="s">
        <v>372</v>
      </c>
      <c r="C3293" s="41" t="str">
        <f ca="1">TRIM(Table1[[#This Row],[Location]])</f>
        <v>Jalan Putra</v>
      </c>
      <c r="D3293" s="3" t="s">
        <v>531</v>
      </c>
      <c r="E3293" s="37" t="s">
        <v>4</v>
      </c>
      <c r="F3293" s="36"/>
      <c r="G3293" s="99"/>
      <c r="I3293" s="9">
        <v>130</v>
      </c>
      <c r="J3293" s="106">
        <f t="shared" si="233"/>
        <v>1399.3082999999999</v>
      </c>
      <c r="K3293" s="50">
        <v>23.076923076923077</v>
      </c>
      <c r="L3293" s="50">
        <v>30.76923076923077</v>
      </c>
      <c r="M3293" s="50">
        <v>26.923076923076923</v>
      </c>
      <c r="N3293" s="51">
        <f t="shared" si="234"/>
        <v>2.5012381128658689</v>
      </c>
    </row>
    <row r="3294" spans="1:14" x14ac:dyDescent="0.2">
      <c r="A3294" s="20" t="s">
        <v>367</v>
      </c>
      <c r="B3294" s="20" t="s">
        <v>372</v>
      </c>
      <c r="C3294" s="41" t="str">
        <f ca="1">TRIM(Table1[[#This Row],[Location]])</f>
        <v>Jalan Tunku Ibrahim</v>
      </c>
      <c r="D3294" s="3" t="s">
        <v>531</v>
      </c>
      <c r="E3294" s="37" t="s">
        <v>4</v>
      </c>
      <c r="F3294" s="36"/>
      <c r="G3294" s="99"/>
      <c r="I3294" s="9">
        <v>173</v>
      </c>
      <c r="J3294" s="106">
        <f t="shared" si="233"/>
        <v>1862.1564299999998</v>
      </c>
      <c r="K3294" s="50">
        <v>21.965317919075144</v>
      </c>
      <c r="L3294" s="50">
        <v>23.121387283236995</v>
      </c>
      <c r="M3294" s="50">
        <v>22.543352601156069</v>
      </c>
      <c r="N3294" s="51">
        <f t="shared" si="234"/>
        <v>2.0943480152320322</v>
      </c>
    </row>
    <row r="3295" spans="1:14" x14ac:dyDescent="0.2">
      <c r="A3295" s="20" t="s">
        <v>367</v>
      </c>
      <c r="B3295" s="20" t="s">
        <v>372</v>
      </c>
      <c r="C3295" s="41" t="str">
        <f ca="1">TRIM(Table1[[#This Row],[Location]])</f>
        <v>Bandar Baru Mergong</v>
      </c>
      <c r="D3295" s="3" t="s">
        <v>532</v>
      </c>
      <c r="E3295" s="37" t="s">
        <v>4</v>
      </c>
      <c r="F3295" s="36"/>
      <c r="G3295" s="99"/>
      <c r="I3295" s="9">
        <v>116</v>
      </c>
      <c r="J3295" s="106">
        <f t="shared" si="233"/>
        <v>1248.61356</v>
      </c>
      <c r="K3295" s="50">
        <v>8.6206896551724146</v>
      </c>
      <c r="L3295" s="50">
        <v>15.517241379310345</v>
      </c>
      <c r="M3295" s="50">
        <v>12.068965517241381</v>
      </c>
      <c r="N3295" s="51">
        <f t="shared" si="234"/>
        <v>1.1212446712847</v>
      </c>
    </row>
    <row r="3296" spans="1:14" x14ac:dyDescent="0.2">
      <c r="A3296" s="20" t="s">
        <v>367</v>
      </c>
      <c r="B3296" s="20" t="s">
        <v>372</v>
      </c>
      <c r="C3296" s="41" t="str">
        <f ca="1">TRIM(Table1[[#This Row],[Location]])</f>
        <v>Kompleks Alor Malai</v>
      </c>
      <c r="D3296" s="3" t="s">
        <v>532</v>
      </c>
      <c r="E3296" s="37" t="s">
        <v>4</v>
      </c>
      <c r="F3296" s="36"/>
      <c r="G3296" s="99"/>
      <c r="I3296" s="9">
        <v>98</v>
      </c>
      <c r="J3296" s="106">
        <f t="shared" si="233"/>
        <v>1054.8631799999998</v>
      </c>
      <c r="K3296" s="50">
        <v>20.408163265306122</v>
      </c>
      <c r="L3296" s="50">
        <v>21.428571428571427</v>
      </c>
      <c r="M3296" s="50">
        <v>20.918367346938773</v>
      </c>
      <c r="N3296" s="51">
        <f t="shared" si="234"/>
        <v>1.9433817990634226</v>
      </c>
    </row>
    <row r="3297" spans="1:14" x14ac:dyDescent="0.2">
      <c r="A3297" s="20" t="s">
        <v>367</v>
      </c>
      <c r="B3297" s="20" t="s">
        <v>372</v>
      </c>
      <c r="C3297" s="41" t="str">
        <f ca="1">TRIM(Table1[[#This Row],[Location]])</f>
        <v>Kompleks Perniagaan Anggerik</v>
      </c>
      <c r="D3297" s="3" t="s">
        <v>532</v>
      </c>
      <c r="E3297" s="37" t="s">
        <v>4</v>
      </c>
      <c r="F3297" s="36"/>
      <c r="G3297" s="99"/>
      <c r="I3297" s="9">
        <v>117</v>
      </c>
      <c r="J3297" s="106">
        <f t="shared" si="233"/>
        <v>1259.3774699999999</v>
      </c>
      <c r="M3297" s="50">
        <v>17.094017094017094</v>
      </c>
      <c r="N3297" s="51">
        <f t="shared" si="234"/>
        <v>1.588087690708488</v>
      </c>
    </row>
    <row r="3298" spans="1:14" x14ac:dyDescent="0.2">
      <c r="A3298" s="20" t="s">
        <v>367</v>
      </c>
      <c r="B3298" s="20" t="s">
        <v>372</v>
      </c>
      <c r="C3298" s="41" t="str">
        <f ca="1">TRIM(Table1[[#This Row],[Location]])</f>
        <v>Kompleks Perniagaan Kota Tanah</v>
      </c>
      <c r="D3298" s="3" t="s">
        <v>532</v>
      </c>
      <c r="E3298" s="37" t="s">
        <v>4</v>
      </c>
      <c r="F3298" s="36"/>
      <c r="G3298" s="99"/>
      <c r="I3298" s="9">
        <v>149</v>
      </c>
      <c r="J3298" s="106">
        <f t="shared" si="233"/>
        <v>1603.82259</v>
      </c>
      <c r="K3298" s="50">
        <v>10.738255033557047</v>
      </c>
      <c r="L3298" s="50">
        <v>16.107382550335572</v>
      </c>
      <c r="M3298" s="50">
        <v>13.422818791946309</v>
      </c>
      <c r="N3298" s="51">
        <f t="shared" si="234"/>
        <v>1.24702187793888</v>
      </c>
    </row>
    <row r="3299" spans="1:14" x14ac:dyDescent="0.2">
      <c r="A3299" s="20" t="s">
        <v>367</v>
      </c>
      <c r="B3299" s="20" t="s">
        <v>372</v>
      </c>
      <c r="C3299" s="41" t="str">
        <f ca="1">TRIM(Table1[[#This Row],[Location]])</f>
        <v>Kompleks Perniagaan Mergong Jaya</v>
      </c>
      <c r="D3299" s="3" t="s">
        <v>532</v>
      </c>
      <c r="E3299" s="37" t="s">
        <v>4</v>
      </c>
      <c r="F3299" s="36"/>
      <c r="G3299" s="99"/>
      <c r="I3299" s="9">
        <v>98</v>
      </c>
      <c r="J3299" s="106">
        <f t="shared" si="233"/>
        <v>1054.8631799999998</v>
      </c>
      <c r="K3299" s="50">
        <v>15.306122448979592</v>
      </c>
      <c r="L3299" s="50">
        <v>18.367346938775512</v>
      </c>
      <c r="M3299" s="50">
        <v>16.836734693877553</v>
      </c>
      <c r="N3299" s="51">
        <f t="shared" si="234"/>
        <v>1.564185350465682</v>
      </c>
    </row>
    <row r="3300" spans="1:14" x14ac:dyDescent="0.2">
      <c r="A3300" s="20" t="s">
        <v>367</v>
      </c>
      <c r="B3300" s="20" t="s">
        <v>372</v>
      </c>
      <c r="C3300" s="41" t="str">
        <f ca="1">TRIM(Table1[[#This Row],[Location]])</f>
        <v>Kompleks Perniagaan Sultan Abdul Hamid</v>
      </c>
      <c r="D3300" s="3" t="s">
        <v>532</v>
      </c>
      <c r="E3300" s="37" t="s">
        <v>4</v>
      </c>
      <c r="F3300" s="36"/>
      <c r="G3300" s="99"/>
      <c r="I3300" s="9">
        <v>114</v>
      </c>
      <c r="J3300" s="106">
        <f t="shared" si="233"/>
        <v>1227.08574</v>
      </c>
      <c r="K3300" s="50">
        <v>21.05263157894737</v>
      </c>
      <c r="L3300" s="50">
        <v>28.07017543859649</v>
      </c>
      <c r="M3300" s="50">
        <v>24.561403508771932</v>
      </c>
      <c r="N3300" s="51">
        <f t="shared" si="234"/>
        <v>2.2818312608600908</v>
      </c>
    </row>
    <row r="3301" spans="1:14" x14ac:dyDescent="0.2">
      <c r="A3301" s="20" t="s">
        <v>367</v>
      </c>
      <c r="B3301" s="20" t="s">
        <v>372</v>
      </c>
      <c r="C3301" s="41" t="str">
        <f ca="1">TRIM(Table1[[#This Row],[Location]])</f>
        <v>Kompleks Perniagaan Utama Sultanah Sambungan</v>
      </c>
      <c r="D3301" s="3" t="s">
        <v>532</v>
      </c>
      <c r="E3301" s="37" t="s">
        <v>4</v>
      </c>
      <c r="F3301" s="36"/>
      <c r="G3301" s="99"/>
      <c r="I3301" s="9">
        <v>100</v>
      </c>
      <c r="J3301" s="106">
        <f t="shared" si="233"/>
        <v>1076.3909999999998</v>
      </c>
      <c r="K3301" s="50">
        <v>27</v>
      </c>
      <c r="L3301" s="50">
        <v>30</v>
      </c>
      <c r="M3301" s="50">
        <v>28.5</v>
      </c>
      <c r="N3301" s="51">
        <f t="shared" si="234"/>
        <v>2.6477392023337267</v>
      </c>
    </row>
    <row r="3302" spans="1:14" x14ac:dyDescent="0.2">
      <c r="A3302" s="20" t="s">
        <v>367</v>
      </c>
      <c r="B3302" s="20" t="s">
        <v>372</v>
      </c>
      <c r="C3302" s="41" t="str">
        <f ca="1">TRIM(Table1[[#This Row],[Location]])</f>
        <v>Kompleks Perniagaan Wantas</v>
      </c>
      <c r="D3302" s="3" t="s">
        <v>532</v>
      </c>
      <c r="E3302" s="37" t="s">
        <v>4</v>
      </c>
      <c r="F3302" s="36"/>
      <c r="G3302" s="99"/>
      <c r="I3302" s="9">
        <v>117</v>
      </c>
      <c r="J3302" s="106">
        <f t="shared" si="233"/>
        <v>1259.3774699999999</v>
      </c>
      <c r="K3302" s="50">
        <v>17.948717948717949</v>
      </c>
      <c r="L3302" s="50">
        <v>19.658119658119659</v>
      </c>
      <c r="M3302" s="50">
        <v>18.803418803418804</v>
      </c>
      <c r="N3302" s="51">
        <f t="shared" si="234"/>
        <v>1.7468964597793368</v>
      </c>
    </row>
    <row r="3303" spans="1:14" x14ac:dyDescent="0.2">
      <c r="A3303" s="20" t="s">
        <v>367</v>
      </c>
      <c r="B3303" s="20" t="s">
        <v>372</v>
      </c>
      <c r="C3303" s="41" t="str">
        <f ca="1">TRIM(Table1[[#This Row],[Location]])</f>
        <v>Kompleks Sri Putra</v>
      </c>
      <c r="D3303" s="3" t="s">
        <v>532</v>
      </c>
      <c r="E3303" s="37" t="s">
        <v>4</v>
      </c>
      <c r="F3303" s="36"/>
      <c r="G3303" s="99"/>
      <c r="I3303" s="9">
        <v>126</v>
      </c>
      <c r="J3303" s="106">
        <f t="shared" si="233"/>
        <v>1356.2526599999999</v>
      </c>
      <c r="K3303" s="50">
        <v>14.285714285714286</v>
      </c>
      <c r="L3303" s="50">
        <v>23.80952380952381</v>
      </c>
      <c r="M3303" s="50">
        <v>19.047619047619047</v>
      </c>
      <c r="N3303" s="51">
        <f t="shared" si="234"/>
        <v>1.7695834267894581</v>
      </c>
    </row>
    <row r="3304" spans="1:14" x14ac:dyDescent="0.2">
      <c r="A3304" s="20" t="s">
        <v>367</v>
      </c>
      <c r="B3304" s="20" t="s">
        <v>372</v>
      </c>
      <c r="C3304" s="41" t="str">
        <f ca="1">TRIM(Table1[[#This Row],[Location]])</f>
        <v>Medan Bendahara</v>
      </c>
      <c r="D3304" s="3" t="s">
        <v>532</v>
      </c>
      <c r="E3304" s="37" t="s">
        <v>4</v>
      </c>
      <c r="F3304" s="36"/>
      <c r="G3304" s="99"/>
      <c r="I3304" s="9">
        <v>50</v>
      </c>
      <c r="J3304" s="106">
        <f t="shared" si="233"/>
        <v>538.19549999999992</v>
      </c>
      <c r="K3304" s="50">
        <v>12</v>
      </c>
      <c r="L3304" s="50">
        <v>13</v>
      </c>
      <c r="M3304" s="50">
        <v>12.5</v>
      </c>
      <c r="N3304" s="51">
        <f t="shared" si="234"/>
        <v>1.1612891238305818</v>
      </c>
    </row>
    <row r="3305" spans="1:14" x14ac:dyDescent="0.2">
      <c r="A3305" s="20" t="s">
        <v>367</v>
      </c>
      <c r="B3305" s="20" t="s">
        <v>372</v>
      </c>
      <c r="C3305" s="41" t="str">
        <f ca="1">TRIM(Table1[[#This Row],[Location]])</f>
        <v>Pekan Simpang Kuala</v>
      </c>
      <c r="D3305" s="3" t="s">
        <v>532</v>
      </c>
      <c r="E3305" s="37" t="s">
        <v>4</v>
      </c>
      <c r="F3305" s="36"/>
      <c r="G3305" s="99"/>
      <c r="I3305" s="9">
        <v>115</v>
      </c>
      <c r="J3305" s="106">
        <f t="shared" si="233"/>
        <v>1237.8496499999999</v>
      </c>
      <c r="K3305" s="50">
        <v>21.739130434782609</v>
      </c>
      <c r="L3305" s="50">
        <v>26.086956521739129</v>
      </c>
      <c r="M3305" s="50">
        <v>23.913043478260867</v>
      </c>
      <c r="N3305" s="51">
        <f t="shared" si="234"/>
        <v>2.2215965847193737</v>
      </c>
    </row>
    <row r="3306" spans="1:14" x14ac:dyDescent="0.2">
      <c r="A3306" s="20" t="s">
        <v>367</v>
      </c>
      <c r="B3306" s="20" t="s">
        <v>372</v>
      </c>
      <c r="C3306" s="41" t="str">
        <f ca="1">TRIM(Table1[[#This Row],[Location]])</f>
        <v>Pusat Perdagangan Tunku Haminah</v>
      </c>
      <c r="D3306" s="3" t="s">
        <v>532</v>
      </c>
      <c r="E3306" s="37" t="s">
        <v>4</v>
      </c>
      <c r="F3306" s="36"/>
      <c r="G3306" s="99"/>
      <c r="I3306" s="9">
        <v>130</v>
      </c>
      <c r="J3306" s="106">
        <f t="shared" si="233"/>
        <v>1399.3082999999999</v>
      </c>
      <c r="K3306" s="50">
        <v>13.846153846153847</v>
      </c>
      <c r="L3306" s="50">
        <v>21.153846153846153</v>
      </c>
      <c r="M3306" s="50">
        <v>17.5</v>
      </c>
      <c r="N3306" s="51">
        <f t="shared" si="234"/>
        <v>1.6258047733628147</v>
      </c>
    </row>
    <row r="3307" spans="1:14" x14ac:dyDescent="0.2">
      <c r="A3307" s="20" t="s">
        <v>367</v>
      </c>
      <c r="B3307" s="20" t="s">
        <v>372</v>
      </c>
      <c r="C3307" s="41" t="str">
        <f ca="1">TRIM(Table1[[#This Row],[Location]])</f>
        <v>Shahab Perdana</v>
      </c>
      <c r="D3307" s="3" t="s">
        <v>532</v>
      </c>
      <c r="E3307" s="37" t="s">
        <v>4</v>
      </c>
      <c r="F3307" s="36"/>
      <c r="G3307" s="99"/>
      <c r="I3307" s="9">
        <v>117</v>
      </c>
      <c r="J3307" s="106">
        <f t="shared" si="233"/>
        <v>1259.3774699999999</v>
      </c>
      <c r="K3307" s="50">
        <v>12.820512820512821</v>
      </c>
      <c r="L3307" s="50">
        <v>17.094017094017094</v>
      </c>
      <c r="M3307" s="50">
        <v>14.957264957264957</v>
      </c>
      <c r="N3307" s="51">
        <f t="shared" si="234"/>
        <v>1.389576729369927</v>
      </c>
    </row>
    <row r="3308" spans="1:14" x14ac:dyDescent="0.2">
      <c r="A3308" s="20" t="s">
        <v>367</v>
      </c>
      <c r="B3308" s="20" t="s">
        <v>372</v>
      </c>
      <c r="C3308" s="41" t="str">
        <f ca="1">TRIM(Table1[[#This Row],[Location]])</f>
        <v>Taman Anggerik</v>
      </c>
      <c r="D3308" s="3" t="s">
        <v>532</v>
      </c>
      <c r="E3308" s="37" t="s">
        <v>4</v>
      </c>
      <c r="F3308" s="36"/>
      <c r="G3308" s="99"/>
      <c r="I3308" s="9">
        <v>108</v>
      </c>
      <c r="J3308" s="106">
        <f t="shared" si="233"/>
        <v>1162.5022799999999</v>
      </c>
      <c r="M3308" s="50">
        <v>6.4814814814814818</v>
      </c>
      <c r="N3308" s="51">
        <f t="shared" si="234"/>
        <v>0.60214991606030177</v>
      </c>
    </row>
    <row r="3309" spans="1:14" x14ac:dyDescent="0.2">
      <c r="A3309" s="20" t="s">
        <v>367</v>
      </c>
      <c r="B3309" s="20" t="s">
        <v>372</v>
      </c>
      <c r="C3309" s="41" t="str">
        <f ca="1">TRIM(Table1[[#This Row],[Location]])</f>
        <v>Taman Anggerik Fasa 2</v>
      </c>
      <c r="D3309" s="3" t="s">
        <v>532</v>
      </c>
      <c r="E3309" s="37" t="s">
        <v>4</v>
      </c>
      <c r="F3309" s="36"/>
      <c r="G3309" s="99"/>
      <c r="I3309" s="9">
        <v>128</v>
      </c>
      <c r="J3309" s="106">
        <f t="shared" si="233"/>
        <v>1377.7804799999999</v>
      </c>
      <c r="K3309" s="50">
        <v>7.8125</v>
      </c>
      <c r="L3309" s="50">
        <v>14.0625</v>
      </c>
      <c r="M3309" s="50">
        <v>10.9375</v>
      </c>
      <c r="N3309" s="51">
        <f t="shared" si="234"/>
        <v>1.0161279833517591</v>
      </c>
    </row>
    <row r="3310" spans="1:14" x14ac:dyDescent="0.2">
      <c r="A3310" s="20" t="s">
        <v>367</v>
      </c>
      <c r="B3310" s="20" t="s">
        <v>372</v>
      </c>
      <c r="C3310" s="41" t="str">
        <f ca="1">TRIM(Table1[[#This Row],[Location]])</f>
        <v>Taman Desa Seraya</v>
      </c>
      <c r="D3310" s="3" t="s">
        <v>532</v>
      </c>
      <c r="E3310" s="37" t="s">
        <v>4</v>
      </c>
      <c r="F3310" s="36"/>
      <c r="G3310" s="99"/>
      <c r="I3310" s="9">
        <v>117</v>
      </c>
      <c r="J3310" s="106">
        <f t="shared" si="233"/>
        <v>1259.3774699999999</v>
      </c>
      <c r="K3310" s="50">
        <v>10.256410256410257</v>
      </c>
      <c r="L3310" s="50">
        <v>11.111111111111111</v>
      </c>
      <c r="M3310" s="50">
        <v>10.683760683760685</v>
      </c>
      <c r="N3310" s="51">
        <f t="shared" si="234"/>
        <v>0.99255480669280516</v>
      </c>
    </row>
    <row r="3311" spans="1:14" x14ac:dyDescent="0.2">
      <c r="A3311" s="20" t="s">
        <v>367</v>
      </c>
      <c r="B3311" s="20" t="s">
        <v>372</v>
      </c>
      <c r="C3311" s="41" t="str">
        <f ca="1">TRIM(Table1[[#This Row],[Location]])</f>
        <v>Taman Gunung Indah</v>
      </c>
      <c r="D3311" s="3" t="s">
        <v>532</v>
      </c>
      <c r="E3311" s="37" t="s">
        <v>4</v>
      </c>
      <c r="F3311" s="36"/>
      <c r="G3311" s="99"/>
      <c r="I3311" s="9">
        <v>118</v>
      </c>
      <c r="J3311" s="106">
        <f t="shared" si="233"/>
        <v>1270.1413799999998</v>
      </c>
      <c r="K3311" s="50">
        <v>20.338983050847457</v>
      </c>
      <c r="L3311" s="50">
        <v>22.457627118644069</v>
      </c>
      <c r="M3311" s="50">
        <v>21.398305084745765</v>
      </c>
      <c r="N3311" s="51">
        <f t="shared" si="234"/>
        <v>1.9879695170659115</v>
      </c>
    </row>
    <row r="3312" spans="1:14" x14ac:dyDescent="0.2">
      <c r="A3312" s="20" t="s">
        <v>367</v>
      </c>
      <c r="B3312" s="20" t="s">
        <v>372</v>
      </c>
      <c r="C3312" s="41" t="str">
        <f ca="1">TRIM(Table1[[#This Row],[Location]])</f>
        <v>Taman Perindustrian 2010 (Starcity)</v>
      </c>
      <c r="D3312" s="3" t="s">
        <v>532</v>
      </c>
      <c r="E3312" s="37" t="s">
        <v>4</v>
      </c>
      <c r="F3312" s="36"/>
      <c r="G3312" s="99"/>
      <c r="I3312" s="9">
        <v>117</v>
      </c>
      <c r="J3312" s="106">
        <f t="shared" si="233"/>
        <v>1259.3774699999999</v>
      </c>
      <c r="K3312" s="50">
        <v>20.512820512820515</v>
      </c>
      <c r="L3312" s="50">
        <v>26.495726495726494</v>
      </c>
      <c r="M3312" s="50">
        <v>23.504273504273506</v>
      </c>
      <c r="N3312" s="51">
        <f t="shared" si="234"/>
        <v>2.1836205747241713</v>
      </c>
    </row>
    <row r="3313" spans="1:14" x14ac:dyDescent="0.2">
      <c r="A3313" s="20" t="s">
        <v>367</v>
      </c>
      <c r="B3313" s="20" t="s">
        <v>372</v>
      </c>
      <c r="C3313" s="41" t="str">
        <f ca="1">TRIM(Table1[[#This Row],[Location]])</f>
        <v>Taman PKNK</v>
      </c>
      <c r="D3313" s="3" t="s">
        <v>532</v>
      </c>
      <c r="E3313" s="37" t="s">
        <v>4</v>
      </c>
      <c r="F3313" s="36"/>
      <c r="G3313" s="99"/>
      <c r="I3313" s="9">
        <v>90</v>
      </c>
      <c r="J3313" s="106">
        <f t="shared" si="233"/>
        <v>968.75189999999998</v>
      </c>
      <c r="M3313" s="50">
        <v>11.666666666666666</v>
      </c>
      <c r="N3313" s="51">
        <f t="shared" si="234"/>
        <v>1.083869848908543</v>
      </c>
    </row>
    <row r="3314" spans="1:14" x14ac:dyDescent="0.2">
      <c r="A3314" s="20" t="s">
        <v>367</v>
      </c>
      <c r="B3314" s="20" t="s">
        <v>372</v>
      </c>
      <c r="C3314" s="41" t="str">
        <f ca="1">TRIM(Table1[[#This Row],[Location]])</f>
        <v>Kawasan Perindustrian Tandop</v>
      </c>
      <c r="D3314" s="3" t="s">
        <v>533</v>
      </c>
      <c r="E3314" s="37" t="s">
        <v>4</v>
      </c>
      <c r="F3314" s="36"/>
      <c r="G3314" s="99"/>
      <c r="I3314" s="9">
        <v>99</v>
      </c>
      <c r="J3314" s="106">
        <f t="shared" si="233"/>
        <v>1065.62709</v>
      </c>
      <c r="K3314" s="50">
        <v>14.141414141414142</v>
      </c>
      <c r="L3314" s="50">
        <v>18.686868686868689</v>
      </c>
      <c r="M3314" s="50">
        <v>16.414141414141415</v>
      </c>
      <c r="N3314" s="51">
        <f t="shared" si="234"/>
        <v>1.5249251121007643</v>
      </c>
    </row>
    <row r="3315" spans="1:14" x14ac:dyDescent="0.2">
      <c r="A3315" s="20" t="s">
        <v>367</v>
      </c>
      <c r="B3315" s="20" t="s">
        <v>372</v>
      </c>
      <c r="C3315" s="41" t="str">
        <f ca="1">TRIM(Table1[[#This Row],[Location]])</f>
        <v>Kawasan Perindustrian Tandop Baru</v>
      </c>
      <c r="D3315" s="3" t="s">
        <v>533</v>
      </c>
      <c r="E3315" s="37" t="s">
        <v>4</v>
      </c>
      <c r="F3315" s="36"/>
      <c r="G3315" s="99"/>
      <c r="I3315" s="9">
        <v>130</v>
      </c>
      <c r="J3315" s="106">
        <f t="shared" si="233"/>
        <v>1399.3082999999999</v>
      </c>
      <c r="K3315" s="50">
        <v>7.6923076923076925</v>
      </c>
      <c r="L3315" s="50">
        <v>11.538461538461538</v>
      </c>
      <c r="M3315" s="50">
        <v>9.615384615384615</v>
      </c>
      <c r="N3315" s="51">
        <f t="shared" si="234"/>
        <v>0.89329932602352446</v>
      </c>
    </row>
    <row r="3316" spans="1:14" x14ac:dyDescent="0.2">
      <c r="A3316" s="20" t="s">
        <v>367</v>
      </c>
      <c r="B3316" s="20" t="s">
        <v>372</v>
      </c>
      <c r="C3316" s="41" t="str">
        <f ca="1">TRIM(Table1[[#This Row],[Location]])</f>
        <v>Kompleks Perniagaan Nakhoda</v>
      </c>
      <c r="D3316" s="3" t="s">
        <v>533</v>
      </c>
      <c r="E3316" s="37" t="s">
        <v>4</v>
      </c>
      <c r="F3316" s="36"/>
      <c r="G3316" s="99"/>
      <c r="I3316" s="9">
        <v>102</v>
      </c>
      <c r="J3316" s="106">
        <f t="shared" si="233"/>
        <v>1097.9188199999999</v>
      </c>
      <c r="M3316" s="50">
        <v>23.529411764705884</v>
      </c>
      <c r="N3316" s="51">
        <f t="shared" si="234"/>
        <v>2.1859559977987426</v>
      </c>
    </row>
    <row r="3317" spans="1:14" x14ac:dyDescent="0.2">
      <c r="A3317" s="20" t="s">
        <v>367</v>
      </c>
      <c r="B3317" s="20" t="s">
        <v>372</v>
      </c>
      <c r="C3317" s="41" t="str">
        <f ca="1">TRIM(Table1[[#This Row],[Location]])</f>
        <v>Kompleks Perniagaan Taman Restu</v>
      </c>
      <c r="D3317" s="3" t="s">
        <v>533</v>
      </c>
      <c r="E3317" s="37" t="s">
        <v>4</v>
      </c>
      <c r="F3317" s="36"/>
      <c r="G3317" s="99"/>
      <c r="I3317" s="9">
        <v>108</v>
      </c>
      <c r="J3317" s="106">
        <f t="shared" si="233"/>
        <v>1162.5022799999999</v>
      </c>
      <c r="M3317" s="50">
        <v>13.888888888888889</v>
      </c>
      <c r="N3317" s="51">
        <f t="shared" si="234"/>
        <v>1.2903212487006466</v>
      </c>
    </row>
    <row r="3318" spans="1:14" x14ac:dyDescent="0.2">
      <c r="A3318" s="20" t="s">
        <v>367</v>
      </c>
      <c r="B3318" s="20" t="s">
        <v>372</v>
      </c>
      <c r="C3318" s="41" t="str">
        <f ca="1">TRIM(Table1[[#This Row],[Location]])</f>
        <v>Seberang Jalan Putra</v>
      </c>
      <c r="D3318" s="3" t="s">
        <v>533</v>
      </c>
      <c r="E3318" s="37" t="s">
        <v>4</v>
      </c>
      <c r="F3318" s="36"/>
      <c r="G3318" s="99"/>
      <c r="I3318" s="9">
        <v>118</v>
      </c>
      <c r="J3318" s="106">
        <f t="shared" si="233"/>
        <v>1270.1413799999998</v>
      </c>
      <c r="K3318" s="50">
        <v>12.711864406779661</v>
      </c>
      <c r="L3318" s="50">
        <v>15.254237288135593</v>
      </c>
      <c r="M3318" s="50">
        <v>13.983050847457626</v>
      </c>
      <c r="N3318" s="51">
        <f t="shared" si="234"/>
        <v>1.2990691893698034</v>
      </c>
    </row>
    <row r="3319" spans="1:14" x14ac:dyDescent="0.2">
      <c r="A3319" s="20" t="s">
        <v>367</v>
      </c>
      <c r="B3319" s="20" t="s">
        <v>372</v>
      </c>
      <c r="C3319" s="41" t="str">
        <f ca="1">TRIM(Table1[[#This Row],[Location]])</f>
        <v>Taman Berjaya</v>
      </c>
      <c r="D3319" s="3" t="s">
        <v>533</v>
      </c>
      <c r="E3319" s="37" t="s">
        <v>4</v>
      </c>
      <c r="F3319" s="36"/>
      <c r="G3319" s="99"/>
      <c r="I3319" s="9">
        <v>98</v>
      </c>
      <c r="J3319" s="106">
        <f t="shared" si="233"/>
        <v>1054.8631799999998</v>
      </c>
      <c r="M3319" s="50">
        <v>13.775510204081632</v>
      </c>
      <c r="N3319" s="51">
        <f t="shared" si="234"/>
        <v>1.2797880140173759</v>
      </c>
    </row>
    <row r="3320" spans="1:14" x14ac:dyDescent="0.2">
      <c r="A3320" s="20" t="s">
        <v>367</v>
      </c>
      <c r="B3320" s="20" t="s">
        <v>372</v>
      </c>
      <c r="C3320" s="41" t="str">
        <f ca="1">TRIM(Table1[[#This Row],[Location]])</f>
        <v>Taman Johan</v>
      </c>
      <c r="D3320" s="3" t="s">
        <v>533</v>
      </c>
      <c r="E3320" s="37" t="s">
        <v>4</v>
      </c>
      <c r="F3320" s="36"/>
      <c r="G3320" s="99"/>
      <c r="I3320" s="9">
        <v>108</v>
      </c>
      <c r="J3320" s="106">
        <f t="shared" si="233"/>
        <v>1162.5022799999999</v>
      </c>
      <c r="K3320" s="50">
        <v>11.111111111111111</v>
      </c>
      <c r="L3320" s="50">
        <v>13.888888888888889</v>
      </c>
      <c r="M3320" s="50">
        <v>12.5</v>
      </c>
      <c r="N3320" s="51">
        <f t="shared" si="234"/>
        <v>1.1612891238305818</v>
      </c>
    </row>
    <row r="3321" spans="1:14" x14ac:dyDescent="0.2">
      <c r="A3321" s="20" t="s">
        <v>367</v>
      </c>
      <c r="B3321" s="20" t="s">
        <v>372</v>
      </c>
      <c r="C3321" s="41" t="str">
        <f ca="1">TRIM(Table1[[#This Row],[Location]])</f>
        <v>Taman Kasih</v>
      </c>
      <c r="D3321" s="3" t="s">
        <v>533</v>
      </c>
      <c r="E3321" s="37" t="s">
        <v>4</v>
      </c>
      <c r="F3321" s="36"/>
      <c r="G3321" s="99"/>
      <c r="I3321" s="9">
        <v>117</v>
      </c>
      <c r="J3321" s="106">
        <f t="shared" si="233"/>
        <v>1259.3774699999999</v>
      </c>
      <c r="M3321" s="50">
        <v>12.820512820512821</v>
      </c>
      <c r="N3321" s="51">
        <f t="shared" si="234"/>
        <v>1.1910657680313661</v>
      </c>
    </row>
    <row r="3322" spans="1:14" x14ac:dyDescent="0.2">
      <c r="A3322" s="20" t="s">
        <v>367</v>
      </c>
      <c r="B3322" s="20" t="s">
        <v>372</v>
      </c>
      <c r="C3322" s="41" t="str">
        <f ca="1">TRIM(Table1[[#This Row],[Location]])</f>
        <v>Taman Mahawangsa</v>
      </c>
      <c r="D3322" s="3" t="s">
        <v>533</v>
      </c>
      <c r="E3322" s="37" t="s">
        <v>4</v>
      </c>
      <c r="F3322" s="36"/>
      <c r="G3322" s="99"/>
      <c r="I3322" s="9">
        <v>113</v>
      </c>
      <c r="J3322" s="106">
        <f t="shared" si="233"/>
        <v>1216.3218299999999</v>
      </c>
      <c r="K3322" s="50">
        <v>6.1946902654867255</v>
      </c>
      <c r="L3322" s="50">
        <v>7.5221238938053094</v>
      </c>
      <c r="M3322" s="50">
        <v>6.8584070796460175</v>
      </c>
      <c r="N3322" s="51">
        <f t="shared" si="234"/>
        <v>0.63716748387164668</v>
      </c>
    </row>
    <row r="3323" spans="1:14" x14ac:dyDescent="0.2">
      <c r="A3323" s="20" t="s">
        <v>367</v>
      </c>
      <c r="B3323" s="20" t="s">
        <v>372</v>
      </c>
      <c r="C3323" s="41" t="str">
        <f ca="1">TRIM(Table1[[#This Row],[Location]])</f>
        <v>Taman Saga</v>
      </c>
      <c r="D3323" s="3" t="s">
        <v>533</v>
      </c>
      <c r="E3323" s="37" t="s">
        <v>4</v>
      </c>
      <c r="F3323" s="36"/>
      <c r="G3323" s="99"/>
      <c r="I3323" s="9">
        <v>108</v>
      </c>
      <c r="J3323" s="106">
        <f t="shared" si="233"/>
        <v>1162.5022799999999</v>
      </c>
      <c r="K3323" s="50">
        <v>11.111111111111111</v>
      </c>
      <c r="L3323" s="50">
        <v>14.814814814814815</v>
      </c>
      <c r="M3323" s="50">
        <v>12.962962962962962</v>
      </c>
      <c r="N3323" s="51">
        <f t="shared" si="234"/>
        <v>1.2042998321206033</v>
      </c>
    </row>
    <row r="3324" spans="1:14" x14ac:dyDescent="0.2">
      <c r="A3324" s="20" t="s">
        <v>367</v>
      </c>
      <c r="B3324" s="20" t="s">
        <v>372</v>
      </c>
      <c r="C3324" s="41" t="str">
        <f ca="1">TRIM(Table1[[#This Row],[Location]])</f>
        <v>Taman Saga Fasa 4</v>
      </c>
      <c r="D3324" s="3" t="s">
        <v>533</v>
      </c>
      <c r="E3324" s="37" t="s">
        <v>4</v>
      </c>
      <c r="F3324" s="36"/>
      <c r="G3324" s="99"/>
      <c r="I3324" s="9">
        <v>80</v>
      </c>
      <c r="J3324" s="106">
        <f t="shared" si="233"/>
        <v>861.11279999999988</v>
      </c>
      <c r="K3324" s="50">
        <v>25</v>
      </c>
      <c r="L3324" s="50">
        <v>27.5</v>
      </c>
      <c r="M3324" s="50">
        <v>26.25</v>
      </c>
      <c r="N3324" s="51">
        <f t="shared" si="234"/>
        <v>2.4387071600442218</v>
      </c>
    </row>
    <row r="3325" spans="1:14" x14ac:dyDescent="0.2">
      <c r="A3325" s="20" t="s">
        <v>367</v>
      </c>
      <c r="B3325" s="20" t="s">
        <v>372</v>
      </c>
      <c r="C3325" s="41" t="str">
        <f ca="1">TRIM(Table1[[#This Row],[Location]])</f>
        <v>Taman Sepakat 2</v>
      </c>
      <c r="D3325" s="3" t="s">
        <v>533</v>
      </c>
      <c r="E3325" s="37" t="s">
        <v>4</v>
      </c>
      <c r="F3325" s="36"/>
      <c r="G3325" s="99"/>
      <c r="I3325" s="9">
        <v>116</v>
      </c>
      <c r="J3325" s="106">
        <f t="shared" si="233"/>
        <v>1248.61356</v>
      </c>
      <c r="M3325" s="50">
        <v>12.931034482758621</v>
      </c>
      <c r="N3325" s="51">
        <f t="shared" si="234"/>
        <v>1.2013335763764641</v>
      </c>
    </row>
    <row r="3326" spans="1:14" x14ac:dyDescent="0.2">
      <c r="A3326" s="20" t="s">
        <v>367</v>
      </c>
      <c r="B3326" s="20" t="s">
        <v>372</v>
      </c>
      <c r="C3326" s="41" t="str">
        <f ca="1">TRIM(Table1[[#This Row],[Location]])</f>
        <v>Taman Seri Belida</v>
      </c>
      <c r="D3326" s="3" t="s">
        <v>533</v>
      </c>
      <c r="E3326" s="37" t="s">
        <v>4</v>
      </c>
      <c r="F3326" s="36"/>
      <c r="G3326" s="99"/>
      <c r="I3326" s="9">
        <v>130</v>
      </c>
      <c r="J3326" s="106">
        <f t="shared" si="233"/>
        <v>1399.3082999999999</v>
      </c>
      <c r="M3326" s="50">
        <v>13.846153846153847</v>
      </c>
      <c r="N3326" s="51">
        <f t="shared" si="234"/>
        <v>1.2863510294738754</v>
      </c>
    </row>
    <row r="3327" spans="1:14" x14ac:dyDescent="0.2">
      <c r="A3327" s="20" t="s">
        <v>367</v>
      </c>
      <c r="B3327" s="20" t="s">
        <v>372</v>
      </c>
      <c r="C3327" s="41" t="str">
        <f ca="1">TRIM(Table1[[#This Row],[Location]])</f>
        <v>Taman Sri Pantai, Pantai Johor</v>
      </c>
      <c r="D3327" s="3" t="s">
        <v>533</v>
      </c>
      <c r="E3327" s="37" t="s">
        <v>4</v>
      </c>
      <c r="F3327" s="36"/>
      <c r="G3327" s="99"/>
      <c r="I3327" s="9">
        <v>112</v>
      </c>
      <c r="J3327" s="106">
        <f t="shared" si="233"/>
        <v>1205.55792</v>
      </c>
      <c r="K3327" s="50">
        <v>13.392857142857142</v>
      </c>
      <c r="L3327" s="50">
        <v>15.178571428571429</v>
      </c>
      <c r="M3327" s="50">
        <v>14.285714285714285</v>
      </c>
      <c r="N3327" s="51">
        <f t="shared" si="234"/>
        <v>1.3271875700920934</v>
      </c>
    </row>
    <row r="3328" spans="1:14" x14ac:dyDescent="0.2">
      <c r="A3328" s="20" t="s">
        <v>367</v>
      </c>
      <c r="B3328" s="20" t="s">
        <v>372</v>
      </c>
      <c r="C3328" s="41" t="str">
        <f ca="1">TRIM(Table1[[#This Row],[Location]])</f>
        <v>Taman Tunku Habsah</v>
      </c>
      <c r="D3328" s="3" t="s">
        <v>533</v>
      </c>
      <c r="E3328" s="37" t="s">
        <v>4</v>
      </c>
      <c r="F3328" s="36"/>
      <c r="G3328" s="99"/>
      <c r="I3328" s="9">
        <v>102</v>
      </c>
      <c r="J3328" s="106">
        <f t="shared" si="233"/>
        <v>1097.9188199999999</v>
      </c>
      <c r="K3328" s="50">
        <v>13.725490196078431</v>
      </c>
      <c r="L3328" s="50">
        <v>15.196078431372548</v>
      </c>
      <c r="M3328" s="50">
        <v>14.46078431372549</v>
      </c>
      <c r="N3328" s="51">
        <f t="shared" si="234"/>
        <v>1.3434521236471437</v>
      </c>
    </row>
    <row r="3329" spans="1:14" x14ac:dyDescent="0.2">
      <c r="A3329" s="20" t="s">
        <v>367</v>
      </c>
      <c r="B3329" s="20" t="s">
        <v>372</v>
      </c>
      <c r="C3329" s="41" t="str">
        <f ca="1">TRIM(Table1[[#This Row],[Location]])</f>
        <v>Taman Tunku Hosna</v>
      </c>
      <c r="D3329" s="3" t="s">
        <v>533</v>
      </c>
      <c r="E3329" s="37" t="s">
        <v>4</v>
      </c>
      <c r="F3329" s="36"/>
      <c r="G3329" s="99"/>
      <c r="I3329" s="9">
        <v>89</v>
      </c>
      <c r="J3329" s="106">
        <f t="shared" si="233"/>
        <v>957.98798999999997</v>
      </c>
      <c r="K3329" s="50">
        <v>17.977528089887642</v>
      </c>
      <c r="L3329" s="50">
        <v>22.471910112359552</v>
      </c>
      <c r="M3329" s="50">
        <v>20.224719101123597</v>
      </c>
      <c r="N3329" s="51">
        <f t="shared" si="234"/>
        <v>1.8789397059730764</v>
      </c>
    </row>
    <row r="3330" spans="1:14" x14ac:dyDescent="0.2">
      <c r="A3330" s="20" t="s">
        <v>367</v>
      </c>
      <c r="B3330" s="20" t="s">
        <v>373</v>
      </c>
      <c r="C3330" s="41" t="str">
        <f ca="1">TRIM(Table1[[#This Row],[Location]])</f>
        <v>Bandar Amanjaya (Zon Melati)</v>
      </c>
      <c r="D3330" s="3" t="s">
        <v>532</v>
      </c>
      <c r="E3330" s="37" t="s">
        <v>4</v>
      </c>
      <c r="F3330" s="36"/>
      <c r="G3330" s="99"/>
      <c r="I3330" s="9">
        <v>139</v>
      </c>
      <c r="J3330" s="106">
        <f t="shared" si="233"/>
        <v>1496.1834899999999</v>
      </c>
      <c r="M3330" s="50">
        <v>8.9928057553956826</v>
      </c>
      <c r="N3330" s="51">
        <f t="shared" si="234"/>
        <v>0.83545980131696529</v>
      </c>
    </row>
    <row r="3331" spans="1:14" x14ac:dyDescent="0.2">
      <c r="A3331" s="20" t="s">
        <v>367</v>
      </c>
      <c r="B3331" s="20" t="s">
        <v>373</v>
      </c>
      <c r="C3331" s="41" t="str">
        <f ca="1">TRIM(Table1[[#This Row],[Location]])</f>
        <v>Bandar Mutiara</v>
      </c>
      <c r="D3331" s="3" t="s">
        <v>532</v>
      </c>
      <c r="E3331" s="37" t="s">
        <v>4</v>
      </c>
      <c r="F3331" s="36"/>
      <c r="G3331" s="99"/>
      <c r="I3331" s="9">
        <v>123</v>
      </c>
      <c r="J3331" s="106">
        <f t="shared" si="233"/>
        <v>1323.96093</v>
      </c>
      <c r="K3331" s="50">
        <v>7.3170731707317076</v>
      </c>
      <c r="L3331" s="50">
        <v>9.7560975609756095</v>
      </c>
      <c r="M3331" s="50">
        <v>8.536585365853659</v>
      </c>
      <c r="N3331" s="51">
        <f t="shared" si="234"/>
        <v>0.7930754992013731</v>
      </c>
    </row>
    <row r="3332" spans="1:14" x14ac:dyDescent="0.2">
      <c r="A3332" s="20" t="s">
        <v>367</v>
      </c>
      <c r="B3332" s="20" t="s">
        <v>373</v>
      </c>
      <c r="C3332" s="41" t="str">
        <f ca="1">TRIM(Table1[[#This Row],[Location]])</f>
        <v>Bandar Puteri Jaya Seksyen 1</v>
      </c>
      <c r="D3332" s="3" t="s">
        <v>532</v>
      </c>
      <c r="E3332" s="37" t="s">
        <v>4</v>
      </c>
      <c r="F3332" s="36"/>
      <c r="G3332" s="99"/>
      <c r="I3332" s="9">
        <v>146</v>
      </c>
      <c r="J3332" s="106">
        <f t="shared" si="233"/>
        <v>1571.5308599999998</v>
      </c>
      <c r="M3332" s="50">
        <v>10.95890410958904</v>
      </c>
      <c r="N3332" s="51">
        <f t="shared" si="234"/>
        <v>1.0181164921254415</v>
      </c>
    </row>
    <row r="3333" spans="1:14" x14ac:dyDescent="0.2">
      <c r="A3333" s="20" t="s">
        <v>367</v>
      </c>
      <c r="B3333" s="20" t="s">
        <v>373</v>
      </c>
      <c r="C3333" s="41" t="str">
        <f ca="1">TRIM(Table1[[#This Row],[Location]])</f>
        <v>Bandar Sungai Petani</v>
      </c>
      <c r="D3333" s="3" t="s">
        <v>532</v>
      </c>
      <c r="E3333" s="37" t="s">
        <v>4</v>
      </c>
      <c r="F3333" s="36"/>
      <c r="G3333" s="99"/>
      <c r="I3333" s="9">
        <v>124</v>
      </c>
      <c r="J3333" s="106">
        <f t="shared" si="233"/>
        <v>1334.7248399999999</v>
      </c>
      <c r="M3333" s="50">
        <v>24.193548387096776</v>
      </c>
      <c r="N3333" s="51">
        <f t="shared" si="234"/>
        <v>2.247656368704352</v>
      </c>
    </row>
    <row r="3334" spans="1:14" x14ac:dyDescent="0.2">
      <c r="A3334" s="20" t="s">
        <v>367</v>
      </c>
      <c r="B3334" s="20" t="s">
        <v>373</v>
      </c>
      <c r="C3334" s="41" t="str">
        <f ca="1">TRIM(Table1[[#This Row],[Location]])</f>
        <v>Jalan Sekerat</v>
      </c>
      <c r="D3334" s="3" t="s">
        <v>532</v>
      </c>
      <c r="E3334" s="37" t="s">
        <v>4</v>
      </c>
      <c r="F3334" s="36"/>
      <c r="G3334" s="99"/>
      <c r="I3334" s="9">
        <v>98</v>
      </c>
      <c r="J3334" s="106">
        <f t="shared" ref="J3334:J3397" si="235">I3334*10.76391</f>
        <v>1054.8631799999998</v>
      </c>
      <c r="M3334" s="50">
        <v>15.306122448979592</v>
      </c>
      <c r="N3334" s="51">
        <f t="shared" ref="N3334:N3397" si="236">M3334/10.7639</f>
        <v>1.4219866822415288</v>
      </c>
    </row>
    <row r="3335" spans="1:14" x14ac:dyDescent="0.2">
      <c r="A3335" s="20" t="s">
        <v>367</v>
      </c>
      <c r="B3335" s="20" t="s">
        <v>373</v>
      </c>
      <c r="C3335" s="41" t="str">
        <f ca="1">TRIM(Table1[[#This Row],[Location]])</f>
        <v>Jalan Sg Petani - Tikam Batu</v>
      </c>
      <c r="D3335" s="3" t="s">
        <v>532</v>
      </c>
      <c r="E3335" s="37" t="s">
        <v>4</v>
      </c>
      <c r="F3335" s="36"/>
      <c r="G3335" s="99"/>
      <c r="I3335" s="9">
        <v>110</v>
      </c>
      <c r="J3335" s="106">
        <f t="shared" si="235"/>
        <v>1184.0300999999999</v>
      </c>
      <c r="M3335" s="50">
        <v>22.727272727272727</v>
      </c>
      <c r="N3335" s="51">
        <f t="shared" si="236"/>
        <v>2.1114347706010581</v>
      </c>
    </row>
    <row r="3336" spans="1:14" x14ac:dyDescent="0.2">
      <c r="A3336" s="20" t="s">
        <v>367</v>
      </c>
      <c r="B3336" s="20" t="s">
        <v>373</v>
      </c>
      <c r="C3336" s="41" t="str">
        <f ca="1">TRIM(Table1[[#This Row],[Location]])</f>
        <v>River Front City</v>
      </c>
      <c r="D3336" s="3" t="s">
        <v>532</v>
      </c>
      <c r="E3336" s="37" t="s">
        <v>4</v>
      </c>
      <c r="F3336" s="36"/>
      <c r="G3336" s="99"/>
      <c r="I3336" s="9">
        <v>111</v>
      </c>
      <c r="J3336" s="106">
        <f t="shared" si="235"/>
        <v>1194.7940099999998</v>
      </c>
      <c r="M3336" s="50">
        <v>13.513513513513514</v>
      </c>
      <c r="N3336" s="51">
        <f t="shared" si="236"/>
        <v>1.2554477014384671</v>
      </c>
    </row>
    <row r="3337" spans="1:14" x14ac:dyDescent="0.2">
      <c r="A3337" s="20" t="s">
        <v>367</v>
      </c>
      <c r="B3337" s="20" t="s">
        <v>373</v>
      </c>
      <c r="C3337" s="41" t="str">
        <f ca="1">TRIM(Table1[[#This Row],[Location]])</f>
        <v>Taman Aman</v>
      </c>
      <c r="D3337" s="3" t="s">
        <v>532</v>
      </c>
      <c r="E3337" s="37" t="s">
        <v>4</v>
      </c>
      <c r="F3337" s="36"/>
      <c r="G3337" s="99"/>
      <c r="I3337" s="9">
        <v>121</v>
      </c>
      <c r="J3337" s="106">
        <f t="shared" si="235"/>
        <v>1302.4331099999999</v>
      </c>
      <c r="M3337" s="50">
        <v>10.743801652892563</v>
      </c>
      <c r="N3337" s="51">
        <f t="shared" si="236"/>
        <v>0.99813280064777288</v>
      </c>
    </row>
    <row r="3338" spans="1:14" x14ac:dyDescent="0.2">
      <c r="A3338" s="20" t="s">
        <v>367</v>
      </c>
      <c r="B3338" s="20" t="s">
        <v>373</v>
      </c>
      <c r="C3338" s="41" t="str">
        <f ca="1">TRIM(Table1[[#This Row],[Location]])</f>
        <v>Taman Batik</v>
      </c>
      <c r="D3338" s="3" t="s">
        <v>532</v>
      </c>
      <c r="E3338" s="37" t="s">
        <v>4</v>
      </c>
      <c r="F3338" s="36"/>
      <c r="G3338" s="99"/>
      <c r="I3338" s="9">
        <v>121</v>
      </c>
      <c r="J3338" s="106">
        <f t="shared" si="235"/>
        <v>1302.4331099999999</v>
      </c>
      <c r="K3338" s="50">
        <v>9.9173553719008272</v>
      </c>
      <c r="L3338" s="50">
        <v>11.570247933884298</v>
      </c>
      <c r="M3338" s="50">
        <v>10.743801652892563</v>
      </c>
      <c r="N3338" s="51">
        <f t="shared" si="236"/>
        <v>0.99813280064777288</v>
      </c>
    </row>
    <row r="3339" spans="1:14" x14ac:dyDescent="0.2">
      <c r="A3339" s="20" t="s">
        <v>367</v>
      </c>
      <c r="B3339" s="20" t="s">
        <v>373</v>
      </c>
      <c r="C3339" s="41" t="str">
        <f ca="1">TRIM(Table1[[#This Row],[Location]])</f>
        <v>Taman Berangan</v>
      </c>
      <c r="D3339" s="3" t="s">
        <v>532</v>
      </c>
      <c r="E3339" s="37" t="s">
        <v>4</v>
      </c>
      <c r="F3339" s="36"/>
      <c r="G3339" s="99"/>
      <c r="I3339" s="9">
        <v>109</v>
      </c>
      <c r="J3339" s="106">
        <f t="shared" si="235"/>
        <v>1173.2661899999998</v>
      </c>
      <c r="K3339" s="50">
        <v>9.1743119266055047</v>
      </c>
      <c r="L3339" s="50">
        <v>13.761467889908257</v>
      </c>
      <c r="M3339" s="50">
        <v>11.467889908256881</v>
      </c>
      <c r="N3339" s="51">
        <f t="shared" si="236"/>
        <v>1.0654028658996164</v>
      </c>
    </row>
    <row r="3340" spans="1:14" x14ac:dyDescent="0.2">
      <c r="A3340" s="20" t="s">
        <v>367</v>
      </c>
      <c r="B3340" s="20" t="s">
        <v>373</v>
      </c>
      <c r="C3340" s="41" t="str">
        <f ca="1">TRIM(Table1[[#This Row],[Location]])</f>
        <v>Taman Desa Meranti</v>
      </c>
      <c r="D3340" s="3" t="s">
        <v>532</v>
      </c>
      <c r="E3340" s="37" t="s">
        <v>4</v>
      </c>
      <c r="F3340" s="36"/>
      <c r="G3340" s="99"/>
      <c r="I3340" s="9">
        <v>118</v>
      </c>
      <c r="J3340" s="106">
        <f t="shared" si="235"/>
        <v>1270.1413799999998</v>
      </c>
      <c r="M3340" s="50">
        <v>15.254237288135593</v>
      </c>
      <c r="N3340" s="51">
        <f t="shared" si="236"/>
        <v>1.417166388403422</v>
      </c>
    </row>
    <row r="3341" spans="1:14" x14ac:dyDescent="0.2">
      <c r="A3341" s="20" t="s">
        <v>367</v>
      </c>
      <c r="B3341" s="20" t="s">
        <v>373</v>
      </c>
      <c r="C3341" s="41" t="str">
        <f ca="1">TRIM(Table1[[#This Row],[Location]])</f>
        <v>Taman Desa Puteri</v>
      </c>
      <c r="D3341" s="3" t="s">
        <v>532</v>
      </c>
      <c r="E3341" s="37" t="s">
        <v>4</v>
      </c>
      <c r="F3341" s="36"/>
      <c r="G3341" s="99"/>
      <c r="I3341" s="9">
        <v>123</v>
      </c>
      <c r="J3341" s="106">
        <f t="shared" si="235"/>
        <v>1323.96093</v>
      </c>
      <c r="M3341" s="50">
        <v>12.195121951219512</v>
      </c>
      <c r="N3341" s="51">
        <f t="shared" si="236"/>
        <v>1.1329649988591044</v>
      </c>
    </row>
    <row r="3342" spans="1:14" x14ac:dyDescent="0.2">
      <c r="A3342" s="20" t="s">
        <v>367</v>
      </c>
      <c r="B3342" s="20" t="s">
        <v>373</v>
      </c>
      <c r="C3342" s="41" t="str">
        <f ca="1">TRIM(Table1[[#This Row],[Location]])</f>
        <v>Taman Patani Jaya Fasa 5D</v>
      </c>
      <c r="D3342" s="3" t="s">
        <v>532</v>
      </c>
      <c r="E3342" s="37" t="s">
        <v>4</v>
      </c>
      <c r="F3342" s="36"/>
      <c r="G3342" s="99"/>
      <c r="I3342" s="9">
        <v>115</v>
      </c>
      <c r="J3342" s="106">
        <f t="shared" si="235"/>
        <v>1237.8496499999999</v>
      </c>
      <c r="K3342" s="50">
        <v>10.434782608695652</v>
      </c>
      <c r="L3342" s="50">
        <v>13.913043478260869</v>
      </c>
      <c r="M3342" s="50">
        <v>12.173913043478262</v>
      </c>
      <c r="N3342" s="51">
        <f t="shared" si="236"/>
        <v>1.1309946249480451</v>
      </c>
    </row>
    <row r="3343" spans="1:14" x14ac:dyDescent="0.2">
      <c r="A3343" s="20" t="s">
        <v>367</v>
      </c>
      <c r="B3343" s="20" t="s">
        <v>373</v>
      </c>
      <c r="C3343" s="41" t="str">
        <f ca="1">TRIM(Table1[[#This Row],[Location]])</f>
        <v>Taman Permai</v>
      </c>
      <c r="D3343" s="3" t="s">
        <v>532</v>
      </c>
      <c r="E3343" s="37" t="s">
        <v>4</v>
      </c>
      <c r="F3343" s="36"/>
      <c r="G3343" s="99"/>
      <c r="I3343" s="9">
        <v>200</v>
      </c>
      <c r="J3343" s="106">
        <f t="shared" si="235"/>
        <v>2152.7819999999997</v>
      </c>
      <c r="M3343" s="50">
        <v>5</v>
      </c>
      <c r="N3343" s="51">
        <f t="shared" si="236"/>
        <v>0.46451564953223273</v>
      </c>
    </row>
    <row r="3344" spans="1:14" x14ac:dyDescent="0.2">
      <c r="A3344" s="20" t="s">
        <v>367</v>
      </c>
      <c r="B3344" s="20" t="s">
        <v>373</v>
      </c>
      <c r="C3344" s="41" t="str">
        <f ca="1">TRIM(Table1[[#This Row],[Location]])</f>
        <v>Taman Sinar Intan</v>
      </c>
      <c r="D3344" s="3" t="s">
        <v>532</v>
      </c>
      <c r="E3344" s="37" t="s">
        <v>4</v>
      </c>
      <c r="F3344" s="36"/>
      <c r="G3344" s="99"/>
      <c r="I3344" s="9">
        <v>149</v>
      </c>
      <c r="J3344" s="106">
        <f t="shared" si="235"/>
        <v>1603.82259</v>
      </c>
      <c r="M3344" s="50">
        <v>7.3825503355704694</v>
      </c>
      <c r="N3344" s="51">
        <f t="shared" si="236"/>
        <v>0.68586203286638392</v>
      </c>
    </row>
    <row r="3345" spans="1:14" x14ac:dyDescent="0.2">
      <c r="A3345" s="20" t="s">
        <v>367</v>
      </c>
      <c r="B3345" s="20" t="s">
        <v>373</v>
      </c>
      <c r="C3345" s="41" t="str">
        <f ca="1">TRIM(Table1[[#This Row],[Location]])</f>
        <v>Taman Songket Indah</v>
      </c>
      <c r="D3345" s="3" t="s">
        <v>532</v>
      </c>
      <c r="E3345" s="37" t="s">
        <v>4</v>
      </c>
      <c r="F3345" s="36"/>
      <c r="G3345" s="99"/>
      <c r="I3345" s="9">
        <v>134</v>
      </c>
      <c r="J3345" s="106">
        <f t="shared" si="235"/>
        <v>1442.36394</v>
      </c>
      <c r="K3345" s="50">
        <v>9.7014925373134329</v>
      </c>
      <c r="L3345" s="50">
        <v>13.432835820895523</v>
      </c>
      <c r="M3345" s="50">
        <v>11.567164179104477</v>
      </c>
      <c r="N3345" s="51">
        <f t="shared" si="236"/>
        <v>1.0746257563805384</v>
      </c>
    </row>
    <row r="3346" spans="1:14" x14ac:dyDescent="0.2">
      <c r="A3346" s="20" t="s">
        <v>369</v>
      </c>
      <c r="B3346" s="20" t="s">
        <v>374</v>
      </c>
      <c r="C3346" s="41" t="str">
        <f ca="1">TRIM(Table1[[#This Row],[Location]])</f>
        <v>Jalan Dato' Undang Johol</v>
      </c>
      <c r="D3346" s="3" t="s">
        <v>531</v>
      </c>
      <c r="E3346" s="3" t="s">
        <v>4</v>
      </c>
      <c r="I3346" s="9">
        <v>150</v>
      </c>
      <c r="J3346" s="106">
        <f t="shared" si="235"/>
        <v>1614.5864999999999</v>
      </c>
      <c r="K3346" s="50">
        <v>10</v>
      </c>
      <c r="L3346" s="50">
        <v>13.333333333333334</v>
      </c>
      <c r="M3346" s="50">
        <v>11.666666666666666</v>
      </c>
      <c r="N3346" s="51">
        <f t="shared" si="236"/>
        <v>1.083869848908543</v>
      </c>
    </row>
    <row r="3347" spans="1:14" x14ac:dyDescent="0.2">
      <c r="A3347" s="20" t="s">
        <v>369</v>
      </c>
      <c r="B3347" s="20" t="s">
        <v>374</v>
      </c>
      <c r="C3347" s="41" t="str">
        <f ca="1">TRIM(Table1[[#This Row],[Location]])</f>
        <v>Jalan Perpateh (Jalan Seremban Lama)</v>
      </c>
      <c r="D3347" s="3" t="s">
        <v>531</v>
      </c>
      <c r="E3347" s="3" t="s">
        <v>4</v>
      </c>
      <c r="I3347" s="9">
        <v>145</v>
      </c>
      <c r="J3347" s="106">
        <f t="shared" si="235"/>
        <v>1560.76695</v>
      </c>
      <c r="K3347" s="50">
        <v>8.2758620689655178</v>
      </c>
      <c r="L3347" s="50">
        <v>9.6551724137931032</v>
      </c>
      <c r="M3347" s="50">
        <v>8.9655172413793096</v>
      </c>
      <c r="N3347" s="51">
        <f t="shared" si="236"/>
        <v>0.83292461295434828</v>
      </c>
    </row>
    <row r="3348" spans="1:14" x14ac:dyDescent="0.2">
      <c r="A3348" s="20" t="s">
        <v>369</v>
      </c>
      <c r="B3348" s="20" t="s">
        <v>374</v>
      </c>
      <c r="C3348" s="41" t="str">
        <f ca="1">TRIM(Table1[[#This Row],[Location]])</f>
        <v>Jalan Raja Melewar</v>
      </c>
      <c r="D3348" s="3" t="s">
        <v>531</v>
      </c>
      <c r="E3348" s="3" t="s">
        <v>4</v>
      </c>
      <c r="I3348" s="9">
        <v>131</v>
      </c>
      <c r="J3348" s="106">
        <f t="shared" si="235"/>
        <v>1410.0722099999998</v>
      </c>
      <c r="K3348" s="50">
        <v>11.450381679389313</v>
      </c>
      <c r="L3348" s="50">
        <v>13.740458015267176</v>
      </c>
      <c r="M3348" s="50">
        <v>12.595419847328245</v>
      </c>
      <c r="N3348" s="51">
        <f t="shared" si="236"/>
        <v>1.1701539263025711</v>
      </c>
    </row>
    <row r="3349" spans="1:14" x14ac:dyDescent="0.2">
      <c r="A3349" s="20" t="s">
        <v>369</v>
      </c>
      <c r="B3349" s="20" t="s">
        <v>374</v>
      </c>
      <c r="C3349" s="41" t="str">
        <f ca="1">TRIM(Table1[[#This Row],[Location]])</f>
        <v>Jalan Tung Yen</v>
      </c>
      <c r="D3349" s="3" t="s">
        <v>531</v>
      </c>
      <c r="E3349" s="3" t="s">
        <v>4</v>
      </c>
      <c r="I3349" s="9">
        <v>145</v>
      </c>
      <c r="J3349" s="106">
        <f t="shared" si="235"/>
        <v>1560.76695</v>
      </c>
      <c r="K3349" s="50">
        <v>10.344827586206897</v>
      </c>
      <c r="L3349" s="50">
        <v>12.413793103448276</v>
      </c>
      <c r="M3349" s="50">
        <v>11.379310344827585</v>
      </c>
      <c r="N3349" s="51">
        <f t="shared" si="236"/>
        <v>1.0571735472112882</v>
      </c>
    </row>
    <row r="3350" spans="1:14" x14ac:dyDescent="0.2">
      <c r="A3350" s="20" t="s">
        <v>369</v>
      </c>
      <c r="B3350" s="20" t="s">
        <v>374</v>
      </c>
      <c r="C3350" s="41" t="str">
        <f ca="1">TRIM(Table1[[#This Row],[Location]])</f>
        <v>Jalan Yam Tuan Radin</v>
      </c>
      <c r="D3350" s="3" t="s">
        <v>531</v>
      </c>
      <c r="E3350" s="3" t="s">
        <v>4</v>
      </c>
      <c r="I3350" s="9">
        <v>150</v>
      </c>
      <c r="J3350" s="106">
        <f t="shared" si="235"/>
        <v>1614.5864999999999</v>
      </c>
      <c r="K3350" s="50">
        <v>6.666666666666667</v>
      </c>
      <c r="L3350" s="50">
        <v>13.333333333333334</v>
      </c>
      <c r="M3350" s="50">
        <v>10</v>
      </c>
      <c r="N3350" s="51">
        <f t="shared" si="236"/>
        <v>0.92903129906446547</v>
      </c>
    </row>
    <row r="3351" spans="1:14" x14ac:dyDescent="0.2">
      <c r="A3351" s="20" t="s">
        <v>369</v>
      </c>
      <c r="B3351" s="20" t="s">
        <v>374</v>
      </c>
      <c r="C3351" s="41" t="str">
        <f ca="1">TRIM(Table1[[#This Row],[Location]])</f>
        <v>Jalan Melang</v>
      </c>
      <c r="D3351" s="3" t="s">
        <v>532</v>
      </c>
      <c r="E3351" s="3" t="s">
        <v>4</v>
      </c>
      <c r="I3351" s="9">
        <v>142</v>
      </c>
      <c r="J3351" s="106">
        <f t="shared" si="235"/>
        <v>1528.4752199999998</v>
      </c>
      <c r="K3351" s="50">
        <v>8.4507042253521121</v>
      </c>
      <c r="L3351" s="50">
        <v>10.56338028169014</v>
      </c>
      <c r="M3351" s="50">
        <v>9.5070422535211261</v>
      </c>
      <c r="N3351" s="51">
        <f t="shared" si="236"/>
        <v>0.88323398150494958</v>
      </c>
    </row>
    <row r="3352" spans="1:14" x14ac:dyDescent="0.2">
      <c r="A3352" s="20" t="s">
        <v>369</v>
      </c>
      <c r="B3352" s="20" t="s">
        <v>374</v>
      </c>
      <c r="C3352" s="41" t="str">
        <f ca="1">TRIM(Table1[[#This Row],[Location]])</f>
        <v>Taman Ampang Tinggi</v>
      </c>
      <c r="D3352" s="3" t="s">
        <v>532</v>
      </c>
      <c r="E3352" s="3" t="s">
        <v>4</v>
      </c>
      <c r="I3352" s="9">
        <v>142</v>
      </c>
      <c r="J3352" s="106">
        <f t="shared" si="235"/>
        <v>1528.4752199999998</v>
      </c>
      <c r="M3352" s="50">
        <v>7.042253521126761</v>
      </c>
      <c r="N3352" s="51">
        <f t="shared" si="236"/>
        <v>0.65424739370737017</v>
      </c>
    </row>
    <row r="3353" spans="1:14" x14ac:dyDescent="0.2">
      <c r="A3353" s="20" t="s">
        <v>369</v>
      </c>
      <c r="B3353" s="20" t="s">
        <v>374</v>
      </c>
      <c r="C3353" s="41" t="str">
        <f ca="1">TRIM(Table1[[#This Row],[Location]])</f>
        <v>Pusat Komersil Melang</v>
      </c>
      <c r="D3353" s="3" t="s">
        <v>532</v>
      </c>
      <c r="E3353" s="3" t="s">
        <v>4</v>
      </c>
      <c r="I3353" s="9">
        <v>129</v>
      </c>
      <c r="J3353" s="106">
        <f t="shared" si="235"/>
        <v>1388.5443899999998</v>
      </c>
      <c r="K3353" s="50">
        <v>19.379844961240309</v>
      </c>
      <c r="L3353" s="50">
        <v>20.155038759689923</v>
      </c>
      <c r="M3353" s="50">
        <v>19.767441860465116</v>
      </c>
      <c r="N3353" s="51">
        <f t="shared" si="236"/>
        <v>1.8364572190809201</v>
      </c>
    </row>
    <row r="3354" spans="1:14" x14ac:dyDescent="0.2">
      <c r="A3354" s="20" t="s">
        <v>369</v>
      </c>
      <c r="B3354" s="20" t="s">
        <v>374</v>
      </c>
      <c r="C3354" s="41" t="str">
        <f ca="1">TRIM(Table1[[#This Row],[Location]])</f>
        <v>Taman Sentosa</v>
      </c>
      <c r="D3354" s="3" t="s">
        <v>533</v>
      </c>
      <c r="E3354" s="3" t="s">
        <v>4</v>
      </c>
      <c r="I3354" s="9">
        <v>135</v>
      </c>
      <c r="J3354" s="106">
        <f t="shared" si="235"/>
        <v>1453.1278499999999</v>
      </c>
      <c r="K3354" s="50">
        <v>11.111111111111111</v>
      </c>
      <c r="L3354" s="50">
        <v>13.333333333333334</v>
      </c>
      <c r="M3354" s="50">
        <v>12.222222222222221</v>
      </c>
      <c r="N3354" s="51">
        <f t="shared" si="236"/>
        <v>1.1354826988565689</v>
      </c>
    </row>
    <row r="3355" spans="1:14" x14ac:dyDescent="0.2">
      <c r="A3355" s="20" t="s">
        <v>369</v>
      </c>
      <c r="B3355" s="20" t="s">
        <v>374</v>
      </c>
      <c r="C3355" s="41" t="str">
        <f ca="1">TRIM(Table1[[#This Row],[Location]])</f>
        <v>Bangunan Tabung Haji Kuala Pilah</v>
      </c>
      <c r="D3355" s="30" t="s">
        <v>533</v>
      </c>
      <c r="E3355" s="3" t="s">
        <v>46</v>
      </c>
      <c r="F3355" s="8" t="s">
        <v>43</v>
      </c>
      <c r="I3355" s="9">
        <v>269</v>
      </c>
      <c r="J3355" s="106">
        <f t="shared" si="235"/>
        <v>2895.4917899999996</v>
      </c>
      <c r="M3355" s="50">
        <v>11.84</v>
      </c>
      <c r="N3355" s="51">
        <f t="shared" si="236"/>
        <v>1.0999730580923273</v>
      </c>
    </row>
    <row r="3356" spans="1:14" x14ac:dyDescent="0.2">
      <c r="A3356" s="20" t="s">
        <v>369</v>
      </c>
      <c r="B3356" s="20" t="s">
        <v>374</v>
      </c>
      <c r="C3356" s="41" t="str">
        <f ca="1">TRIM(Table1[[#This Row],[Location]])</f>
        <v>Bangunan Tabung Haji Kuala Pilah</v>
      </c>
      <c r="D3356" s="30" t="s">
        <v>533</v>
      </c>
      <c r="E3356" s="3" t="s">
        <v>46</v>
      </c>
      <c r="F3356" s="8" t="s">
        <v>56</v>
      </c>
      <c r="G3356" s="98">
        <v>20</v>
      </c>
      <c r="H3356" s="8">
        <v>36</v>
      </c>
      <c r="I3356" s="9">
        <v>28</v>
      </c>
      <c r="J3356" s="106">
        <f t="shared" si="235"/>
        <v>301.38947999999999</v>
      </c>
      <c r="K3356" s="50">
        <v>11.02</v>
      </c>
      <c r="L3356" s="50">
        <v>12.82</v>
      </c>
      <c r="M3356" s="50">
        <v>11.92</v>
      </c>
      <c r="N3356" s="51">
        <f t="shared" si="236"/>
        <v>1.107405308484843</v>
      </c>
    </row>
    <row r="3357" spans="1:14" x14ac:dyDescent="0.2">
      <c r="A3357" s="20" t="s">
        <v>369</v>
      </c>
      <c r="B3357" s="20" t="s">
        <v>374</v>
      </c>
      <c r="C3357" s="41" t="str">
        <f ca="1">TRIM(Table1[[#This Row],[Location]])</f>
        <v>Bangunan Tabung Haji Kuala Pilah</v>
      </c>
      <c r="D3357" s="30" t="s">
        <v>533</v>
      </c>
      <c r="E3357" s="3" t="s">
        <v>46</v>
      </c>
      <c r="F3357" s="8">
        <v>1</v>
      </c>
      <c r="G3357" s="98">
        <v>57</v>
      </c>
      <c r="H3357" s="8">
        <v>124</v>
      </c>
      <c r="I3357" s="9">
        <v>90.5</v>
      </c>
      <c r="J3357" s="106">
        <f t="shared" si="235"/>
        <v>974.13385499999993</v>
      </c>
      <c r="K3357" s="50">
        <v>6.56</v>
      </c>
      <c r="L3357" s="50">
        <v>8.0500000000000007</v>
      </c>
      <c r="M3357" s="50">
        <v>7.3049999999999997</v>
      </c>
      <c r="N3357" s="51">
        <f t="shared" si="236"/>
        <v>0.67865736396659204</v>
      </c>
    </row>
    <row r="3358" spans="1:14" x14ac:dyDescent="0.2">
      <c r="A3358" s="20" t="s">
        <v>369</v>
      </c>
      <c r="B3358" s="20" t="s">
        <v>374</v>
      </c>
      <c r="C3358" s="41" t="str">
        <f ca="1">TRIM(Table1[[#This Row],[Location]])</f>
        <v>Bangunan Tabung Haji Kuala Pilah</v>
      </c>
      <c r="D3358" s="30" t="s">
        <v>533</v>
      </c>
      <c r="E3358" s="3" t="s">
        <v>46</v>
      </c>
      <c r="F3358" s="8">
        <v>2</v>
      </c>
      <c r="G3358" s="98">
        <v>74</v>
      </c>
      <c r="H3358" s="8">
        <v>85</v>
      </c>
      <c r="I3358" s="9">
        <v>79.5</v>
      </c>
      <c r="J3358" s="106">
        <f t="shared" si="235"/>
        <v>855.73084499999993</v>
      </c>
      <c r="K3358" s="50">
        <v>8.09</v>
      </c>
      <c r="L3358" s="50">
        <v>8.9</v>
      </c>
      <c r="M3358" s="50">
        <v>8.495000000000001</v>
      </c>
      <c r="N3358" s="51">
        <f t="shared" si="236"/>
        <v>0.78921208855526359</v>
      </c>
    </row>
    <row r="3359" spans="1:14" x14ac:dyDescent="0.2">
      <c r="A3359" s="20" t="s">
        <v>369</v>
      </c>
      <c r="B3359" s="20" t="s">
        <v>374</v>
      </c>
      <c r="C3359" s="41" t="str">
        <f ca="1">TRIM(Table1[[#This Row],[Location]])</f>
        <v>Bangunan Tabung Haji Kuala Pilah</v>
      </c>
      <c r="D3359" s="30" t="s">
        <v>533</v>
      </c>
      <c r="E3359" s="3" t="s">
        <v>46</v>
      </c>
      <c r="F3359" s="8">
        <v>3</v>
      </c>
      <c r="G3359" s="98">
        <v>28</v>
      </c>
      <c r="H3359" s="8">
        <v>40</v>
      </c>
      <c r="I3359" s="9">
        <v>34</v>
      </c>
      <c r="J3359" s="106">
        <f t="shared" si="235"/>
        <v>365.97293999999999</v>
      </c>
      <c r="K3359" s="50">
        <v>7.34</v>
      </c>
      <c r="L3359" s="50">
        <v>7.79</v>
      </c>
      <c r="M3359" s="50">
        <v>7.5649999999999995</v>
      </c>
      <c r="N3359" s="51">
        <f t="shared" si="236"/>
        <v>0.70281217774226812</v>
      </c>
    </row>
    <row r="3360" spans="1:14" x14ac:dyDescent="0.2">
      <c r="A3360" s="20" t="s">
        <v>369</v>
      </c>
      <c r="B3360" s="20" t="s">
        <v>374</v>
      </c>
      <c r="C3360" s="41" t="str">
        <f ca="1">TRIM(Table1[[#This Row],[Location]])</f>
        <v>Wisma Kuala Pilah</v>
      </c>
      <c r="D3360" s="30" t="s">
        <v>533</v>
      </c>
      <c r="E3360" s="3" t="s">
        <v>46</v>
      </c>
      <c r="F3360" s="8" t="s">
        <v>43</v>
      </c>
      <c r="I3360" s="9">
        <v>392</v>
      </c>
      <c r="J3360" s="106">
        <f t="shared" si="235"/>
        <v>4219.4527199999993</v>
      </c>
      <c r="M3360" s="50">
        <v>13.33</v>
      </c>
      <c r="N3360" s="51">
        <f t="shared" si="236"/>
        <v>1.2383987216529326</v>
      </c>
    </row>
    <row r="3361" spans="1:14" x14ac:dyDescent="0.2">
      <c r="A3361" s="20" t="s">
        <v>369</v>
      </c>
      <c r="B3361" s="20" t="s">
        <v>374</v>
      </c>
      <c r="C3361" s="41" t="str">
        <f ca="1">TRIM(Table1[[#This Row],[Location]])</f>
        <v>Wisma Kuala Pilah</v>
      </c>
      <c r="D3361" s="30" t="s">
        <v>533</v>
      </c>
      <c r="E3361" s="3" t="s">
        <v>46</v>
      </c>
      <c r="F3361" s="8">
        <v>1</v>
      </c>
      <c r="I3361" s="9">
        <v>414</v>
      </c>
      <c r="J3361" s="106">
        <f t="shared" si="235"/>
        <v>4456.2587399999993</v>
      </c>
      <c r="M3361" s="50">
        <v>9.66</v>
      </c>
      <c r="N3361" s="51">
        <f t="shared" si="236"/>
        <v>0.89744423489627367</v>
      </c>
    </row>
    <row r="3362" spans="1:14" x14ac:dyDescent="0.2">
      <c r="A3362" s="20" t="s">
        <v>369</v>
      </c>
      <c r="B3362" s="20" t="s">
        <v>374</v>
      </c>
      <c r="C3362" s="41" t="str">
        <f ca="1">TRIM(Table1[[#This Row],[Location]])</f>
        <v>Wisma Kuala Pilah</v>
      </c>
      <c r="D3362" s="30" t="s">
        <v>533</v>
      </c>
      <c r="E3362" s="3" t="s">
        <v>46</v>
      </c>
      <c r="F3362" s="8">
        <v>2</v>
      </c>
      <c r="I3362" s="9">
        <v>218</v>
      </c>
      <c r="J3362" s="106">
        <f t="shared" si="235"/>
        <v>2346.5323799999996</v>
      </c>
      <c r="M3362" s="50">
        <v>6.41</v>
      </c>
      <c r="N3362" s="51">
        <f t="shared" si="236"/>
        <v>0.59550906270032244</v>
      </c>
    </row>
    <row r="3363" spans="1:14" x14ac:dyDescent="0.2">
      <c r="A3363" s="20" t="s">
        <v>367</v>
      </c>
      <c r="B3363" s="20" t="s">
        <v>375</v>
      </c>
      <c r="C3363" s="41" t="str">
        <f ca="1">TRIM(Table1[[#This Row],[Location]])</f>
        <v>Bandar Baru Darulaman</v>
      </c>
      <c r="D3363" s="3" t="s">
        <v>533</v>
      </c>
      <c r="E3363" s="37" t="s">
        <v>4</v>
      </c>
      <c r="F3363" s="36"/>
      <c r="G3363" s="99"/>
      <c r="I3363" s="9">
        <v>124</v>
      </c>
      <c r="J3363" s="106">
        <f t="shared" si="235"/>
        <v>1334.7248399999999</v>
      </c>
      <c r="K3363" s="50">
        <v>9.67741935483871</v>
      </c>
      <c r="L3363" s="50">
        <v>16.129032258064516</v>
      </c>
      <c r="M3363" s="50">
        <v>12.903225806451612</v>
      </c>
      <c r="N3363" s="51">
        <f t="shared" si="236"/>
        <v>1.1987500633089876</v>
      </c>
    </row>
    <row r="3364" spans="1:14" x14ac:dyDescent="0.2">
      <c r="A3364" s="20" t="s">
        <v>367</v>
      </c>
      <c r="B3364" s="20" t="s">
        <v>375</v>
      </c>
      <c r="C3364" s="41" t="str">
        <f ca="1">TRIM(Table1[[#This Row],[Location]])</f>
        <v>Bandar Darulaman Jaya</v>
      </c>
      <c r="D3364" s="3" t="s">
        <v>533</v>
      </c>
      <c r="E3364" s="37" t="s">
        <v>4</v>
      </c>
      <c r="F3364" s="36"/>
      <c r="G3364" s="99"/>
      <c r="I3364" s="9">
        <v>118</v>
      </c>
      <c r="J3364" s="106">
        <f t="shared" si="235"/>
        <v>1270.1413799999998</v>
      </c>
      <c r="K3364" s="50">
        <v>30.508474576271187</v>
      </c>
      <c r="L3364" s="50">
        <v>33.898305084745765</v>
      </c>
      <c r="M3364" s="50">
        <v>32.203389830508478</v>
      </c>
      <c r="N3364" s="51">
        <f t="shared" si="236"/>
        <v>2.9917957088516687</v>
      </c>
    </row>
    <row r="3365" spans="1:14" x14ac:dyDescent="0.2">
      <c r="A3365" s="20" t="s">
        <v>367</v>
      </c>
      <c r="B3365" s="20" t="s">
        <v>375</v>
      </c>
      <c r="C3365" s="41" t="str">
        <f ca="1">TRIM(Table1[[#This Row],[Location]])</f>
        <v>Jitra Complex Off Jalan Ibrahim</v>
      </c>
      <c r="D3365" s="3" t="s">
        <v>533</v>
      </c>
      <c r="E3365" s="37" t="s">
        <v>4</v>
      </c>
      <c r="F3365" s="36"/>
      <c r="G3365" s="99"/>
      <c r="I3365" s="9">
        <v>108</v>
      </c>
      <c r="J3365" s="106">
        <f t="shared" si="235"/>
        <v>1162.5022799999999</v>
      </c>
      <c r="M3365" s="50">
        <v>6.4814814814814818</v>
      </c>
      <c r="N3365" s="51">
        <f t="shared" si="236"/>
        <v>0.60214991606030177</v>
      </c>
    </row>
    <row r="3366" spans="1:14" x14ac:dyDescent="0.2">
      <c r="A3366" s="20" t="s">
        <v>367</v>
      </c>
      <c r="B3366" s="20" t="s">
        <v>375</v>
      </c>
      <c r="C3366" s="41" t="str">
        <f ca="1">TRIM(Table1[[#This Row],[Location]])</f>
        <v>Pekan Jitra 2</v>
      </c>
      <c r="D3366" s="3" t="s">
        <v>533</v>
      </c>
      <c r="E3366" s="37" t="s">
        <v>4</v>
      </c>
      <c r="F3366" s="36"/>
      <c r="G3366" s="99"/>
      <c r="I3366" s="9">
        <v>130</v>
      </c>
      <c r="J3366" s="106">
        <f t="shared" si="235"/>
        <v>1399.3082999999999</v>
      </c>
      <c r="K3366" s="50">
        <v>23.076923076923077</v>
      </c>
      <c r="L3366" s="50">
        <v>24.615384615384617</v>
      </c>
      <c r="M3366" s="50">
        <v>23.846153846153847</v>
      </c>
      <c r="N3366" s="51">
        <f t="shared" si="236"/>
        <v>2.2153823285383409</v>
      </c>
    </row>
    <row r="3367" spans="1:14" x14ac:dyDescent="0.2">
      <c r="A3367" s="20" t="s">
        <v>367</v>
      </c>
      <c r="B3367" s="20" t="s">
        <v>375</v>
      </c>
      <c r="C3367" s="41" t="str">
        <f ca="1">TRIM(Table1[[#This Row],[Location]])</f>
        <v>Pekan Jitra 3</v>
      </c>
      <c r="D3367" s="3" t="s">
        <v>533</v>
      </c>
      <c r="E3367" s="37" t="s">
        <v>4</v>
      </c>
      <c r="F3367" s="36"/>
      <c r="G3367" s="99"/>
      <c r="I3367" s="9">
        <v>130</v>
      </c>
      <c r="J3367" s="106">
        <f t="shared" si="235"/>
        <v>1399.3082999999999</v>
      </c>
      <c r="K3367" s="50">
        <v>19.23076923076923</v>
      </c>
      <c r="L3367" s="50">
        <v>27.692307692307693</v>
      </c>
      <c r="M3367" s="50">
        <v>23.46153846153846</v>
      </c>
      <c r="N3367" s="51">
        <f t="shared" si="236"/>
        <v>2.1796503554973996</v>
      </c>
    </row>
    <row r="3368" spans="1:14" x14ac:dyDescent="0.2">
      <c r="A3368" s="20" t="s">
        <v>367</v>
      </c>
      <c r="B3368" s="20" t="s">
        <v>375</v>
      </c>
      <c r="C3368" s="41" t="str">
        <f ca="1">TRIM(Table1[[#This Row],[Location]])</f>
        <v>Plaza Seri Tunku</v>
      </c>
      <c r="D3368" s="3" t="s">
        <v>533</v>
      </c>
      <c r="E3368" s="37" t="s">
        <v>4</v>
      </c>
      <c r="F3368" s="36"/>
      <c r="G3368" s="99"/>
      <c r="I3368" s="9">
        <v>121</v>
      </c>
      <c r="J3368" s="106">
        <f t="shared" si="235"/>
        <v>1302.4331099999999</v>
      </c>
      <c r="K3368" s="50">
        <v>10.743801652892563</v>
      </c>
      <c r="L3368" s="50">
        <v>20.66115702479339</v>
      </c>
      <c r="M3368" s="50">
        <v>15.702479338842977</v>
      </c>
      <c r="N3368" s="51">
        <f t="shared" si="236"/>
        <v>1.458809477869822</v>
      </c>
    </row>
    <row r="3369" spans="1:14" x14ac:dyDescent="0.2">
      <c r="A3369" s="20" t="s">
        <v>367</v>
      </c>
      <c r="B3369" s="20" t="s">
        <v>375</v>
      </c>
      <c r="C3369" s="41" t="str">
        <f ca="1">TRIM(Table1[[#This Row],[Location]])</f>
        <v>Pusat Bandar Barat, Bandar Darulaman</v>
      </c>
      <c r="D3369" s="3" t="s">
        <v>533</v>
      </c>
      <c r="E3369" s="37" t="s">
        <v>4</v>
      </c>
      <c r="F3369" s="36"/>
      <c r="G3369" s="99"/>
      <c r="I3369" s="9">
        <v>150</v>
      </c>
      <c r="J3369" s="106">
        <f t="shared" si="235"/>
        <v>1614.5864999999999</v>
      </c>
      <c r="M3369" s="50">
        <v>10</v>
      </c>
      <c r="N3369" s="51">
        <f t="shared" si="236"/>
        <v>0.92903129906446547</v>
      </c>
    </row>
    <row r="3370" spans="1:14" x14ac:dyDescent="0.2">
      <c r="A3370" s="20" t="s">
        <v>367</v>
      </c>
      <c r="B3370" s="20" t="s">
        <v>375</v>
      </c>
      <c r="C3370" s="41" t="str">
        <f ca="1">TRIM(Table1[[#This Row],[Location]])</f>
        <v>Taman Bahagia, Kodiang</v>
      </c>
      <c r="D3370" s="3" t="s">
        <v>533</v>
      </c>
      <c r="E3370" s="37" t="s">
        <v>4</v>
      </c>
      <c r="F3370" s="36"/>
      <c r="G3370" s="99"/>
      <c r="I3370" s="9">
        <v>93</v>
      </c>
      <c r="J3370" s="106">
        <f t="shared" si="235"/>
        <v>1001.0436299999999</v>
      </c>
      <c r="M3370" s="50">
        <v>19.35483870967742</v>
      </c>
      <c r="N3370" s="51">
        <f t="shared" si="236"/>
        <v>1.7981250949634817</v>
      </c>
    </row>
    <row r="3371" spans="1:14" x14ac:dyDescent="0.2">
      <c r="A3371" s="20" t="s">
        <v>367</v>
      </c>
      <c r="B3371" s="20" t="s">
        <v>375</v>
      </c>
      <c r="C3371" s="41" t="str">
        <f ca="1">TRIM(Table1[[#This Row],[Location]])</f>
        <v>Taman Berjaya, Kodiang</v>
      </c>
      <c r="D3371" s="3" t="s">
        <v>533</v>
      </c>
      <c r="E3371" s="37" t="s">
        <v>4</v>
      </c>
      <c r="F3371" s="36"/>
      <c r="G3371" s="99"/>
      <c r="I3371" s="9">
        <v>83</v>
      </c>
      <c r="J3371" s="106">
        <f t="shared" si="235"/>
        <v>893.40452999999991</v>
      </c>
      <c r="K3371" s="50">
        <v>12.048192771084338</v>
      </c>
      <c r="L3371" s="50">
        <v>15.662650602409638</v>
      </c>
      <c r="M3371" s="50">
        <v>13.855421686746988</v>
      </c>
      <c r="N3371" s="51">
        <f t="shared" si="236"/>
        <v>1.2872120408724521</v>
      </c>
    </row>
    <row r="3372" spans="1:14" x14ac:dyDescent="0.2">
      <c r="A3372" s="20" t="s">
        <v>367</v>
      </c>
      <c r="B3372" s="20" t="s">
        <v>375</v>
      </c>
      <c r="C3372" s="41" t="str">
        <f ca="1">TRIM(Table1[[#This Row],[Location]])</f>
        <v>Taman Cermai, Jitra</v>
      </c>
      <c r="D3372" s="3" t="s">
        <v>533</v>
      </c>
      <c r="E3372" s="37" t="s">
        <v>4</v>
      </c>
      <c r="F3372" s="36"/>
      <c r="G3372" s="99"/>
      <c r="I3372" s="9">
        <v>130</v>
      </c>
      <c r="J3372" s="106">
        <f t="shared" si="235"/>
        <v>1399.3082999999999</v>
      </c>
      <c r="M3372" s="50">
        <v>7.6923076923076925</v>
      </c>
      <c r="N3372" s="51">
        <f t="shared" si="236"/>
        <v>0.71463946081881968</v>
      </c>
    </row>
    <row r="3373" spans="1:14" x14ac:dyDescent="0.2">
      <c r="A3373" s="20" t="s">
        <v>367</v>
      </c>
      <c r="B3373" s="20" t="s">
        <v>375</v>
      </c>
      <c r="C3373" s="41" t="str">
        <f ca="1">TRIM(Table1[[#This Row],[Location]])</f>
        <v>Taman Desa Murni</v>
      </c>
      <c r="D3373" s="3" t="s">
        <v>533</v>
      </c>
      <c r="E3373" s="37" t="s">
        <v>4</v>
      </c>
      <c r="F3373" s="36"/>
      <c r="G3373" s="99"/>
      <c r="I3373" s="9">
        <v>121</v>
      </c>
      <c r="J3373" s="106">
        <f t="shared" si="235"/>
        <v>1302.4331099999999</v>
      </c>
      <c r="M3373" s="50">
        <v>14.87603305785124</v>
      </c>
      <c r="N3373" s="51">
        <f t="shared" si="236"/>
        <v>1.3820300316661471</v>
      </c>
    </row>
    <row r="3374" spans="1:14" x14ac:dyDescent="0.2">
      <c r="A3374" s="20" t="s">
        <v>367</v>
      </c>
      <c r="B3374" s="20" t="s">
        <v>375</v>
      </c>
      <c r="C3374" s="41" t="str">
        <f ca="1">TRIM(Table1[[#This Row],[Location]])</f>
        <v>Taman Padang Sera</v>
      </c>
      <c r="D3374" s="3" t="s">
        <v>533</v>
      </c>
      <c r="E3374" s="37" t="s">
        <v>4</v>
      </c>
      <c r="F3374" s="36"/>
      <c r="G3374" s="99"/>
      <c r="I3374" s="9">
        <v>90</v>
      </c>
      <c r="J3374" s="106">
        <f t="shared" si="235"/>
        <v>968.75189999999998</v>
      </c>
      <c r="M3374" s="50">
        <v>13.333333333333334</v>
      </c>
      <c r="N3374" s="51">
        <f t="shared" si="236"/>
        <v>1.2387083987526208</v>
      </c>
    </row>
    <row r="3375" spans="1:14" x14ac:dyDescent="0.2">
      <c r="A3375" s="20" t="s">
        <v>367</v>
      </c>
      <c r="B3375" s="20" t="s">
        <v>375</v>
      </c>
      <c r="C3375" s="41" t="str">
        <f ca="1">TRIM(Table1[[#This Row],[Location]])</f>
        <v>Taman Pertama, Changloon</v>
      </c>
      <c r="D3375" s="3" t="s">
        <v>533</v>
      </c>
      <c r="E3375" s="37" t="s">
        <v>4</v>
      </c>
      <c r="F3375" s="36"/>
      <c r="G3375" s="99"/>
      <c r="I3375" s="9">
        <v>182</v>
      </c>
      <c r="J3375" s="106">
        <f t="shared" si="235"/>
        <v>1959.0316199999997</v>
      </c>
      <c r="M3375" s="50">
        <v>6.5934065934065931</v>
      </c>
      <c r="N3375" s="51">
        <f t="shared" si="236"/>
        <v>0.61254810927327397</v>
      </c>
    </row>
    <row r="3376" spans="1:14" x14ac:dyDescent="0.2">
      <c r="A3376" s="20" t="s">
        <v>367</v>
      </c>
      <c r="B3376" s="20" t="s">
        <v>375</v>
      </c>
      <c r="C3376" s="41" t="str">
        <f ca="1">TRIM(Table1[[#This Row],[Location]])</f>
        <v>Taman Seraya, Changloon</v>
      </c>
      <c r="D3376" s="3" t="s">
        <v>533</v>
      </c>
      <c r="E3376" s="37" t="s">
        <v>4</v>
      </c>
      <c r="F3376" s="36"/>
      <c r="G3376" s="99"/>
      <c r="I3376" s="9">
        <v>130</v>
      </c>
      <c r="J3376" s="106">
        <f t="shared" si="235"/>
        <v>1399.3082999999999</v>
      </c>
      <c r="M3376" s="50">
        <v>11.538461538461538</v>
      </c>
      <c r="N3376" s="51">
        <f t="shared" si="236"/>
        <v>1.0719591912282294</v>
      </c>
    </row>
    <row r="3377" spans="1:14" x14ac:dyDescent="0.2">
      <c r="A3377" s="20" t="s">
        <v>367</v>
      </c>
      <c r="B3377" s="20" t="s">
        <v>375</v>
      </c>
      <c r="C3377" s="41" t="str">
        <f ca="1">TRIM(Table1[[#This Row],[Location]])</f>
        <v>Taman Sri Hosba</v>
      </c>
      <c r="D3377" s="3" t="s">
        <v>533</v>
      </c>
      <c r="E3377" s="37" t="s">
        <v>4</v>
      </c>
      <c r="F3377" s="36"/>
      <c r="G3377" s="99"/>
      <c r="I3377" s="9">
        <v>52</v>
      </c>
      <c r="J3377" s="106">
        <f t="shared" si="235"/>
        <v>559.72331999999994</v>
      </c>
      <c r="K3377" s="50">
        <v>17.307692307692307</v>
      </c>
      <c r="L3377" s="50">
        <v>19.23076923076923</v>
      </c>
      <c r="M3377" s="50">
        <v>18.269230769230766</v>
      </c>
      <c r="N3377" s="51">
        <f t="shared" si="236"/>
        <v>1.6972687194446963</v>
      </c>
    </row>
    <row r="3378" spans="1:14" x14ac:dyDescent="0.2">
      <c r="A3378" s="20" t="s">
        <v>367</v>
      </c>
      <c r="B3378" s="20" t="s">
        <v>375</v>
      </c>
      <c r="C3378" s="41" t="str">
        <f ca="1">TRIM(Table1[[#This Row],[Location]])</f>
        <v>Taman Suria Fasa 2, Jitra</v>
      </c>
      <c r="D3378" s="3" t="s">
        <v>533</v>
      </c>
      <c r="E3378" s="37" t="s">
        <v>4</v>
      </c>
      <c r="F3378" s="36"/>
      <c r="G3378" s="99"/>
      <c r="I3378" s="9">
        <v>130</v>
      </c>
      <c r="J3378" s="106">
        <f t="shared" si="235"/>
        <v>1399.3082999999999</v>
      </c>
      <c r="K3378" s="50">
        <v>8.4615384615384617</v>
      </c>
      <c r="L3378" s="50">
        <v>15.384615384615385</v>
      </c>
      <c r="M3378" s="50">
        <v>11.923076923076923</v>
      </c>
      <c r="N3378" s="51">
        <f t="shared" si="236"/>
        <v>1.1076911642691705</v>
      </c>
    </row>
    <row r="3379" spans="1:14" x14ac:dyDescent="0.2">
      <c r="A3379" s="20" t="s">
        <v>367</v>
      </c>
      <c r="B3379" s="20" t="s">
        <v>375</v>
      </c>
      <c r="C3379" s="41" t="str">
        <f ca="1">TRIM(Table1[[#This Row],[Location]])</f>
        <v>Taman Suria, Jitra</v>
      </c>
      <c r="D3379" s="3" t="s">
        <v>533</v>
      </c>
      <c r="E3379" s="37" t="s">
        <v>4</v>
      </c>
      <c r="F3379" s="36"/>
      <c r="G3379" s="99"/>
      <c r="I3379" s="9">
        <v>130</v>
      </c>
      <c r="J3379" s="106">
        <f t="shared" si="235"/>
        <v>1399.3082999999999</v>
      </c>
      <c r="K3379" s="50">
        <v>6.9230769230769234</v>
      </c>
      <c r="L3379" s="50">
        <v>10.384615384615385</v>
      </c>
      <c r="M3379" s="50">
        <v>8.6538461538461533</v>
      </c>
      <c r="N3379" s="51">
        <f t="shared" si="236"/>
        <v>0.80396939342117202</v>
      </c>
    </row>
    <row r="3380" spans="1:14" x14ac:dyDescent="0.2">
      <c r="A3380" s="20" t="s">
        <v>367</v>
      </c>
      <c r="B3380" s="20" t="s">
        <v>375</v>
      </c>
      <c r="C3380" s="41" t="str">
        <f ca="1">TRIM(Table1[[#This Row],[Location]])</f>
        <v>Taman Teja, Changloon</v>
      </c>
      <c r="D3380" s="3" t="s">
        <v>533</v>
      </c>
      <c r="E3380" s="37" t="s">
        <v>4</v>
      </c>
      <c r="F3380" s="36"/>
      <c r="G3380" s="99"/>
      <c r="I3380" s="9">
        <v>122</v>
      </c>
      <c r="J3380" s="106">
        <f t="shared" si="235"/>
        <v>1313.1970199999998</v>
      </c>
      <c r="K3380" s="50">
        <v>9.8360655737704921</v>
      </c>
      <c r="L3380" s="50">
        <v>11.475409836065573</v>
      </c>
      <c r="M3380" s="50">
        <v>10.655737704918032</v>
      </c>
      <c r="N3380" s="51">
        <f t="shared" si="236"/>
        <v>0.98995138424902052</v>
      </c>
    </row>
    <row r="3381" spans="1:14" x14ac:dyDescent="0.2">
      <c r="A3381" s="20" t="s">
        <v>367</v>
      </c>
      <c r="B3381" s="20" t="s">
        <v>375</v>
      </c>
      <c r="C3381" s="41" t="str">
        <f ca="1">TRIM(Table1[[#This Row],[Location]])</f>
        <v>Taman Tunku Intan Safinaz</v>
      </c>
      <c r="D3381" s="3" t="s">
        <v>533</v>
      </c>
      <c r="E3381" s="37" t="s">
        <v>4</v>
      </c>
      <c r="F3381" s="36"/>
      <c r="G3381" s="99"/>
      <c r="I3381" s="9">
        <v>126</v>
      </c>
      <c r="J3381" s="106">
        <f t="shared" si="235"/>
        <v>1356.2526599999999</v>
      </c>
      <c r="K3381" s="50">
        <v>18.253968253968253</v>
      </c>
      <c r="L3381" s="50">
        <v>19.841269841269842</v>
      </c>
      <c r="M3381" s="50">
        <v>19.047619047619047</v>
      </c>
      <c r="N3381" s="51">
        <f t="shared" si="236"/>
        <v>1.7695834267894581</v>
      </c>
    </row>
    <row r="3382" spans="1:14" x14ac:dyDescent="0.2">
      <c r="A3382" s="20" t="s">
        <v>367</v>
      </c>
      <c r="B3382" s="20" t="s">
        <v>376</v>
      </c>
      <c r="C3382" s="41" t="str">
        <f ca="1">TRIM(Table1[[#This Row],[Location]])</f>
        <v>PKNK Complex</v>
      </c>
      <c r="D3382" s="3" t="s">
        <v>531</v>
      </c>
      <c r="E3382" s="37" t="s">
        <v>4</v>
      </c>
      <c r="F3382" s="36"/>
      <c r="G3382" s="99"/>
      <c r="I3382" s="9">
        <v>88</v>
      </c>
      <c r="J3382" s="106">
        <f t="shared" si="235"/>
        <v>947.22407999999996</v>
      </c>
      <c r="K3382" s="50">
        <v>17.045454545454547</v>
      </c>
      <c r="L3382" s="50">
        <v>19.318181818181817</v>
      </c>
      <c r="M3382" s="50">
        <v>18.18181818181818</v>
      </c>
      <c r="N3382" s="51">
        <f t="shared" si="236"/>
        <v>1.6891478164808462</v>
      </c>
    </row>
    <row r="3383" spans="1:14" x14ac:dyDescent="0.2">
      <c r="A3383" s="20" t="s">
        <v>367</v>
      </c>
      <c r="B3383" s="20" t="s">
        <v>376</v>
      </c>
      <c r="C3383" s="41" t="str">
        <f ca="1">TRIM(Table1[[#This Row],[Location]])</f>
        <v>Kulim Square Indah</v>
      </c>
      <c r="D3383" s="3" t="s">
        <v>532</v>
      </c>
      <c r="E3383" s="37" t="s">
        <v>4</v>
      </c>
      <c r="F3383" s="36"/>
      <c r="G3383" s="99"/>
      <c r="I3383" s="9">
        <v>149</v>
      </c>
      <c r="J3383" s="106">
        <f t="shared" si="235"/>
        <v>1603.82259</v>
      </c>
      <c r="M3383" s="50">
        <v>16.778523489932887</v>
      </c>
      <c r="N3383" s="51">
        <f t="shared" si="236"/>
        <v>1.5587773474236</v>
      </c>
    </row>
    <row r="3384" spans="1:14" x14ac:dyDescent="0.2">
      <c r="A3384" s="20" t="s">
        <v>367</v>
      </c>
      <c r="B3384" s="20" t="s">
        <v>376</v>
      </c>
      <c r="C3384" s="41" t="str">
        <f ca="1">TRIM(Table1[[#This Row],[Location]])</f>
        <v>Pusat Perniagaan Putra</v>
      </c>
      <c r="D3384" s="3" t="s">
        <v>532</v>
      </c>
      <c r="E3384" s="37" t="s">
        <v>4</v>
      </c>
      <c r="F3384" s="36"/>
      <c r="G3384" s="99"/>
      <c r="I3384" s="9">
        <v>90</v>
      </c>
      <c r="J3384" s="106">
        <f t="shared" si="235"/>
        <v>968.75189999999998</v>
      </c>
      <c r="K3384" s="50">
        <v>13.333333333333334</v>
      </c>
      <c r="L3384" s="50">
        <v>16.666666666666668</v>
      </c>
      <c r="M3384" s="50">
        <v>15</v>
      </c>
      <c r="N3384" s="51">
        <f t="shared" si="236"/>
        <v>1.3935469485966983</v>
      </c>
    </row>
    <row r="3385" spans="1:14" x14ac:dyDescent="0.2">
      <c r="A3385" s="20" t="s">
        <v>367</v>
      </c>
      <c r="B3385" s="20" t="s">
        <v>376</v>
      </c>
      <c r="C3385" s="41" t="str">
        <f ca="1">TRIM(Table1[[#This Row],[Location]])</f>
        <v>Taman Badlishah</v>
      </c>
      <c r="D3385" s="3" t="s">
        <v>532</v>
      </c>
      <c r="E3385" s="37" t="s">
        <v>4</v>
      </c>
      <c r="F3385" s="36"/>
      <c r="G3385" s="99"/>
      <c r="I3385" s="9">
        <v>98</v>
      </c>
      <c r="J3385" s="106">
        <f t="shared" si="235"/>
        <v>1054.8631799999998</v>
      </c>
      <c r="M3385" s="50">
        <v>15.306122448979592</v>
      </c>
      <c r="N3385" s="51">
        <f t="shared" si="236"/>
        <v>1.4219866822415288</v>
      </c>
    </row>
    <row r="3386" spans="1:14" x14ac:dyDescent="0.2">
      <c r="A3386" s="20" t="s">
        <v>367</v>
      </c>
      <c r="B3386" s="20" t="s">
        <v>376</v>
      </c>
      <c r="C3386" s="41" t="str">
        <f ca="1">TRIM(Table1[[#This Row],[Location]])</f>
        <v>Taman Bukit Kulim</v>
      </c>
      <c r="D3386" s="3" t="s">
        <v>532</v>
      </c>
      <c r="E3386" s="37" t="s">
        <v>4</v>
      </c>
      <c r="F3386" s="36"/>
      <c r="G3386" s="99"/>
      <c r="I3386" s="9">
        <v>94</v>
      </c>
      <c r="J3386" s="106">
        <f t="shared" si="235"/>
        <v>1011.8075399999999</v>
      </c>
      <c r="M3386" s="50">
        <v>13.829787234042554</v>
      </c>
      <c r="N3386" s="51">
        <f t="shared" si="236"/>
        <v>1.2848305199827714</v>
      </c>
    </row>
    <row r="3387" spans="1:14" x14ac:dyDescent="0.2">
      <c r="A3387" s="20" t="s">
        <v>367</v>
      </c>
      <c r="B3387" s="20" t="s">
        <v>376</v>
      </c>
      <c r="C3387" s="41" t="str">
        <f ca="1">TRIM(Table1[[#This Row],[Location]])</f>
        <v>Taman Desa Permai</v>
      </c>
      <c r="D3387" s="3" t="s">
        <v>532</v>
      </c>
      <c r="E3387" s="37" t="s">
        <v>4</v>
      </c>
      <c r="F3387" s="36"/>
      <c r="G3387" s="99"/>
      <c r="I3387" s="9">
        <v>142</v>
      </c>
      <c r="J3387" s="106">
        <f t="shared" si="235"/>
        <v>1528.4752199999998</v>
      </c>
      <c r="M3387" s="50">
        <v>8.4507042253521121</v>
      </c>
      <c r="N3387" s="51">
        <f t="shared" si="236"/>
        <v>0.78509687244884407</v>
      </c>
    </row>
    <row r="3388" spans="1:14" x14ac:dyDescent="0.2">
      <c r="A3388" s="20" t="s">
        <v>367</v>
      </c>
      <c r="B3388" s="20" t="s">
        <v>376</v>
      </c>
      <c r="C3388" s="41" t="str">
        <f ca="1">TRIM(Table1[[#This Row],[Location]])</f>
        <v>Taman Halia</v>
      </c>
      <c r="D3388" s="3" t="s">
        <v>532</v>
      </c>
      <c r="E3388" s="37" t="s">
        <v>4</v>
      </c>
      <c r="F3388" s="36"/>
      <c r="G3388" s="99"/>
      <c r="I3388" s="9">
        <v>130</v>
      </c>
      <c r="J3388" s="106">
        <f t="shared" si="235"/>
        <v>1399.3082999999999</v>
      </c>
      <c r="M3388" s="50">
        <v>11.538461538461538</v>
      </c>
      <c r="N3388" s="51">
        <f t="shared" si="236"/>
        <v>1.0719591912282294</v>
      </c>
    </row>
    <row r="3389" spans="1:14" x14ac:dyDescent="0.2">
      <c r="A3389" s="20" t="s">
        <v>367</v>
      </c>
      <c r="B3389" s="20" t="s">
        <v>376</v>
      </c>
      <c r="C3389" s="41" t="str">
        <f ca="1">TRIM(Table1[[#This Row],[Location]])</f>
        <v>Taman Kota Kenari</v>
      </c>
      <c r="D3389" s="3" t="s">
        <v>532</v>
      </c>
      <c r="E3389" s="37" t="s">
        <v>4</v>
      </c>
      <c r="F3389" s="36"/>
      <c r="G3389" s="99"/>
      <c r="I3389" s="9">
        <v>108</v>
      </c>
      <c r="J3389" s="106">
        <f t="shared" si="235"/>
        <v>1162.5022799999999</v>
      </c>
      <c r="M3389" s="50">
        <v>11.111111111111111</v>
      </c>
      <c r="N3389" s="51">
        <f t="shared" si="236"/>
        <v>1.0322569989605173</v>
      </c>
    </row>
    <row r="3390" spans="1:14" x14ac:dyDescent="0.2">
      <c r="A3390" s="20" t="s">
        <v>367</v>
      </c>
      <c r="B3390" s="20" t="s">
        <v>376</v>
      </c>
      <c r="C3390" s="41" t="str">
        <f ca="1">TRIM(Table1[[#This Row],[Location]])</f>
        <v>Taman Kulim Square</v>
      </c>
      <c r="D3390" s="3" t="s">
        <v>532</v>
      </c>
      <c r="E3390" s="37" t="s">
        <v>4</v>
      </c>
      <c r="F3390" s="36"/>
      <c r="G3390" s="99"/>
      <c r="I3390" s="9">
        <v>144</v>
      </c>
      <c r="J3390" s="106">
        <f t="shared" si="235"/>
        <v>1550.0030399999998</v>
      </c>
      <c r="M3390" s="50">
        <v>11.805555555555555</v>
      </c>
      <c r="N3390" s="51">
        <f t="shared" si="236"/>
        <v>1.0967730613955495</v>
      </c>
    </row>
    <row r="3391" spans="1:14" x14ac:dyDescent="0.2">
      <c r="A3391" s="20" t="s">
        <v>367</v>
      </c>
      <c r="B3391" s="20" t="s">
        <v>376</v>
      </c>
      <c r="C3391" s="41" t="str">
        <f ca="1">TRIM(Table1[[#This Row],[Location]])</f>
        <v>Taman Lembah Impiana</v>
      </c>
      <c r="D3391" s="3" t="s">
        <v>532</v>
      </c>
      <c r="E3391" s="37" t="s">
        <v>4</v>
      </c>
      <c r="F3391" s="36"/>
      <c r="G3391" s="99"/>
      <c r="I3391" s="9">
        <v>119</v>
      </c>
      <c r="J3391" s="106">
        <f t="shared" si="235"/>
        <v>1280.9052899999999</v>
      </c>
      <c r="M3391" s="50">
        <v>12.605042016806722</v>
      </c>
      <c r="N3391" s="51">
        <f t="shared" si="236"/>
        <v>1.1710478559636119</v>
      </c>
    </row>
    <row r="3392" spans="1:14" x14ac:dyDescent="0.2">
      <c r="A3392" s="20" t="s">
        <v>367</v>
      </c>
      <c r="B3392" s="20" t="s">
        <v>376</v>
      </c>
      <c r="C3392" s="41" t="str">
        <f ca="1">TRIM(Table1[[#This Row],[Location]])</f>
        <v>Taman Lobak</v>
      </c>
      <c r="D3392" s="3" t="s">
        <v>532</v>
      </c>
      <c r="E3392" s="37" t="s">
        <v>4</v>
      </c>
      <c r="F3392" s="36"/>
      <c r="G3392" s="99"/>
      <c r="I3392" s="9">
        <v>135</v>
      </c>
      <c r="J3392" s="106">
        <f t="shared" si="235"/>
        <v>1453.1278499999999</v>
      </c>
      <c r="M3392" s="50">
        <v>7.4074074074074074</v>
      </c>
      <c r="N3392" s="51">
        <f t="shared" si="236"/>
        <v>0.6881713326403448</v>
      </c>
    </row>
    <row r="3393" spans="1:14" x14ac:dyDescent="0.2">
      <c r="A3393" s="20" t="s">
        <v>367</v>
      </c>
      <c r="B3393" s="20" t="s">
        <v>376</v>
      </c>
      <c r="C3393" s="41" t="str">
        <f ca="1">TRIM(Table1[[#This Row],[Location]])</f>
        <v>Taman Pelangi Fasa 2</v>
      </c>
      <c r="D3393" s="3" t="s">
        <v>532</v>
      </c>
      <c r="E3393" s="37" t="s">
        <v>4</v>
      </c>
      <c r="F3393" s="36"/>
      <c r="G3393" s="99"/>
      <c r="I3393" s="9">
        <v>144</v>
      </c>
      <c r="J3393" s="106">
        <f t="shared" si="235"/>
        <v>1550.0030399999998</v>
      </c>
      <c r="K3393" s="50">
        <v>13.888888888888889</v>
      </c>
      <c r="L3393" s="50">
        <v>17.361111111111111</v>
      </c>
      <c r="M3393" s="50">
        <v>15.625</v>
      </c>
      <c r="N3393" s="51">
        <f t="shared" si="236"/>
        <v>1.4516114047882274</v>
      </c>
    </row>
    <row r="3394" spans="1:14" x14ac:dyDescent="0.2">
      <c r="A3394" s="20" t="s">
        <v>367</v>
      </c>
      <c r="B3394" s="20" t="s">
        <v>376</v>
      </c>
      <c r="C3394" s="41" t="str">
        <f ca="1">TRIM(Table1[[#This Row],[Location]])</f>
        <v>Taman Selasih</v>
      </c>
      <c r="D3394" s="3" t="s">
        <v>532</v>
      </c>
      <c r="E3394" s="37" t="s">
        <v>4</v>
      </c>
      <c r="F3394" s="36"/>
      <c r="G3394" s="99"/>
      <c r="I3394" s="9">
        <v>117</v>
      </c>
      <c r="J3394" s="106">
        <f t="shared" si="235"/>
        <v>1259.3774699999999</v>
      </c>
      <c r="M3394" s="50">
        <v>12.820512820512821</v>
      </c>
      <c r="N3394" s="51">
        <f t="shared" si="236"/>
        <v>1.1910657680313661</v>
      </c>
    </row>
    <row r="3395" spans="1:14" x14ac:dyDescent="0.2">
      <c r="A3395" s="20" t="s">
        <v>367</v>
      </c>
      <c r="B3395" s="20" t="s">
        <v>376</v>
      </c>
      <c r="C3395" s="41" t="str">
        <f ca="1">TRIM(Table1[[#This Row],[Location]])</f>
        <v>Taman Semarak</v>
      </c>
      <c r="D3395" s="3" t="s">
        <v>532</v>
      </c>
      <c r="E3395" s="37" t="s">
        <v>4</v>
      </c>
      <c r="F3395" s="36"/>
      <c r="G3395" s="99"/>
      <c r="I3395" s="9">
        <v>110</v>
      </c>
      <c r="J3395" s="106">
        <f t="shared" si="235"/>
        <v>1184.0300999999999</v>
      </c>
      <c r="K3395" s="50">
        <v>14.545454545454545</v>
      </c>
      <c r="L3395" s="50">
        <v>20.90909090909091</v>
      </c>
      <c r="M3395" s="50">
        <v>17.727272727272727</v>
      </c>
      <c r="N3395" s="51">
        <f t="shared" si="236"/>
        <v>1.6469191210688252</v>
      </c>
    </row>
    <row r="3396" spans="1:14" x14ac:dyDescent="0.2">
      <c r="A3396" s="20" t="s">
        <v>367</v>
      </c>
      <c r="B3396" s="20" t="s">
        <v>376</v>
      </c>
      <c r="C3396" s="41" t="str">
        <f ca="1">TRIM(Table1[[#This Row],[Location]])</f>
        <v>Taman Serai Wangi</v>
      </c>
      <c r="D3396" s="3" t="s">
        <v>532</v>
      </c>
      <c r="E3396" s="37" t="s">
        <v>4</v>
      </c>
      <c r="F3396" s="36"/>
      <c r="G3396" s="99"/>
      <c r="I3396" s="9">
        <v>117</v>
      </c>
      <c r="J3396" s="106">
        <f t="shared" si="235"/>
        <v>1259.3774699999999</v>
      </c>
      <c r="M3396" s="50">
        <v>11.965811965811966</v>
      </c>
      <c r="N3396" s="51">
        <f t="shared" si="236"/>
        <v>1.1116613834959417</v>
      </c>
    </row>
    <row r="3397" spans="1:14" x14ac:dyDescent="0.2">
      <c r="A3397" s="20" t="s">
        <v>367</v>
      </c>
      <c r="B3397" s="20" t="s">
        <v>376</v>
      </c>
      <c r="C3397" s="41" t="str">
        <f ca="1">TRIM(Table1[[#This Row],[Location]])</f>
        <v>Taman Serai Wangi Fasa 3 &amp; 4</v>
      </c>
      <c r="D3397" s="3" t="s">
        <v>532</v>
      </c>
      <c r="E3397" s="37" t="s">
        <v>4</v>
      </c>
      <c r="F3397" s="36"/>
      <c r="G3397" s="99"/>
      <c r="I3397" s="9">
        <v>130</v>
      </c>
      <c r="J3397" s="106">
        <f t="shared" si="235"/>
        <v>1399.3082999999999</v>
      </c>
      <c r="M3397" s="50">
        <v>9.2307692307692299</v>
      </c>
      <c r="N3397" s="51">
        <f t="shared" si="236"/>
        <v>0.85756735298258346</v>
      </c>
    </row>
    <row r="3398" spans="1:14" x14ac:dyDescent="0.2">
      <c r="A3398" s="20" t="s">
        <v>367</v>
      </c>
      <c r="B3398" s="20" t="s">
        <v>377</v>
      </c>
      <c r="C3398" s="41" t="str">
        <f ca="1">TRIM(Table1[[#This Row],[Location]])</f>
        <v>Bandar Baru Baron</v>
      </c>
      <c r="D3398" s="3" t="s">
        <v>531</v>
      </c>
      <c r="E3398" s="37" t="s">
        <v>4</v>
      </c>
      <c r="F3398" s="36"/>
      <c r="G3398" s="99"/>
      <c r="I3398" s="9">
        <v>106</v>
      </c>
      <c r="J3398" s="106">
        <f t="shared" ref="J3398:J3461" si="237">I3398*10.76391</f>
        <v>1140.9744599999999</v>
      </c>
      <c r="K3398" s="50">
        <v>21.69811320754717</v>
      </c>
      <c r="L3398" s="50">
        <v>23.584905660377359</v>
      </c>
      <c r="M3398" s="50">
        <v>22.641509433962263</v>
      </c>
      <c r="N3398" s="51">
        <f t="shared" ref="N3398:N3461" si="238">M3398/10.7639</f>
        <v>2.1034670922214311</v>
      </c>
    </row>
    <row r="3399" spans="1:14" x14ac:dyDescent="0.2">
      <c r="A3399" s="20" t="s">
        <v>367</v>
      </c>
      <c r="B3399" s="20" t="s">
        <v>377</v>
      </c>
      <c r="C3399" s="41" t="str">
        <f ca="1">TRIM(Table1[[#This Row],[Location]])</f>
        <v>Dindong Padang Pasir</v>
      </c>
      <c r="D3399" s="3" t="s">
        <v>531</v>
      </c>
      <c r="E3399" s="37" t="s">
        <v>4</v>
      </c>
      <c r="F3399" s="36"/>
      <c r="G3399" s="99"/>
      <c r="I3399" s="9">
        <v>126</v>
      </c>
      <c r="J3399" s="106">
        <f t="shared" si="237"/>
        <v>1356.2526599999999</v>
      </c>
      <c r="M3399" s="50">
        <v>15.079365079365079</v>
      </c>
      <c r="N3399" s="51">
        <f t="shared" si="238"/>
        <v>1.4009202128749876</v>
      </c>
    </row>
    <row r="3400" spans="1:14" x14ac:dyDescent="0.2">
      <c r="A3400" s="20" t="s">
        <v>367</v>
      </c>
      <c r="B3400" s="20" t="s">
        <v>377</v>
      </c>
      <c r="C3400" s="41" t="str">
        <f ca="1">TRIM(Table1[[#This Row],[Location]])</f>
        <v>Kelana Mas</v>
      </c>
      <c r="D3400" s="3" t="s">
        <v>531</v>
      </c>
      <c r="E3400" s="37" t="s">
        <v>4</v>
      </c>
      <c r="F3400" s="36"/>
      <c r="G3400" s="99"/>
      <c r="I3400" s="9">
        <v>100</v>
      </c>
      <c r="J3400" s="106">
        <f t="shared" si="237"/>
        <v>1076.3909999999998</v>
      </c>
      <c r="K3400" s="50">
        <v>16</v>
      </c>
      <c r="L3400" s="50">
        <v>18</v>
      </c>
      <c r="M3400" s="50">
        <v>17</v>
      </c>
      <c r="N3400" s="51">
        <f t="shared" si="238"/>
        <v>1.5793532084095914</v>
      </c>
    </row>
    <row r="3401" spans="1:14" x14ac:dyDescent="0.2">
      <c r="A3401" s="20" t="s">
        <v>367</v>
      </c>
      <c r="B3401" s="20" t="s">
        <v>377</v>
      </c>
      <c r="C3401" s="41" t="str">
        <f ca="1">TRIM(Table1[[#This Row],[Location]])</f>
        <v>Pekan Baru Kuah</v>
      </c>
      <c r="D3401" s="3" t="s">
        <v>531</v>
      </c>
      <c r="E3401" s="37" t="s">
        <v>4</v>
      </c>
      <c r="F3401" s="36"/>
      <c r="G3401" s="99"/>
      <c r="I3401" s="9">
        <v>119</v>
      </c>
      <c r="J3401" s="106">
        <f t="shared" si="237"/>
        <v>1280.9052899999999</v>
      </c>
      <c r="K3401" s="50">
        <v>16.806722689075631</v>
      </c>
      <c r="L3401" s="50">
        <v>18.487394957983192</v>
      </c>
      <c r="M3401" s="50">
        <v>17.647058823529413</v>
      </c>
      <c r="N3401" s="51">
        <f t="shared" si="238"/>
        <v>1.6394669983490568</v>
      </c>
    </row>
    <row r="3402" spans="1:14" x14ac:dyDescent="0.2">
      <c r="A3402" s="20" t="s">
        <v>367</v>
      </c>
      <c r="B3402" s="20" t="s">
        <v>377</v>
      </c>
      <c r="C3402" s="41" t="str">
        <f ca="1">TRIM(Table1[[#This Row],[Location]])</f>
        <v>Pusat Bandar Kuah</v>
      </c>
      <c r="D3402" s="3" t="s">
        <v>531</v>
      </c>
      <c r="E3402" s="37" t="s">
        <v>4</v>
      </c>
      <c r="F3402" s="36"/>
      <c r="G3402" s="99"/>
      <c r="I3402" s="9">
        <v>98</v>
      </c>
      <c r="J3402" s="106">
        <f t="shared" si="237"/>
        <v>1054.8631799999998</v>
      </c>
      <c r="M3402" s="50">
        <v>36.734693877551024</v>
      </c>
      <c r="N3402" s="51">
        <f t="shared" si="238"/>
        <v>3.4127680373796694</v>
      </c>
    </row>
    <row r="3403" spans="1:14" x14ac:dyDescent="0.2">
      <c r="A3403" s="20" t="s">
        <v>367</v>
      </c>
      <c r="B3403" s="20" t="s">
        <v>377</v>
      </c>
      <c r="C3403" s="41" t="str">
        <f ca="1">TRIM(Table1[[#This Row],[Location]])</f>
        <v>Taman Bendang Baru</v>
      </c>
      <c r="D3403" s="3" t="s">
        <v>531</v>
      </c>
      <c r="E3403" s="37" t="s">
        <v>4</v>
      </c>
      <c r="F3403" s="36"/>
      <c r="G3403" s="99"/>
      <c r="I3403" s="9">
        <v>107</v>
      </c>
      <c r="J3403" s="106">
        <f t="shared" si="237"/>
        <v>1151.7383699999998</v>
      </c>
      <c r="M3403" s="50">
        <v>20.560747663551403</v>
      </c>
      <c r="N3403" s="51">
        <f t="shared" si="238"/>
        <v>1.9101578111605835</v>
      </c>
    </row>
    <row r="3404" spans="1:14" x14ac:dyDescent="0.2">
      <c r="A3404" s="20" t="s">
        <v>367</v>
      </c>
      <c r="B3404" s="20" t="s">
        <v>377</v>
      </c>
      <c r="C3404" s="41" t="str">
        <f ca="1">TRIM(Table1[[#This Row],[Location]])</f>
        <v>Langkawi Mall</v>
      </c>
      <c r="D3404" s="3" t="s">
        <v>532</v>
      </c>
      <c r="E3404" s="37" t="s">
        <v>4</v>
      </c>
      <c r="F3404" s="36"/>
      <c r="G3404" s="99"/>
      <c r="I3404" s="9">
        <v>99</v>
      </c>
      <c r="J3404" s="106">
        <f t="shared" si="237"/>
        <v>1065.62709</v>
      </c>
      <c r="M3404" s="50">
        <v>18.181818181818183</v>
      </c>
      <c r="N3404" s="51">
        <f t="shared" si="238"/>
        <v>1.6891478164808464</v>
      </c>
    </row>
    <row r="3405" spans="1:14" x14ac:dyDescent="0.2">
      <c r="A3405" s="20" t="s">
        <v>367</v>
      </c>
      <c r="B3405" s="20" t="s">
        <v>377</v>
      </c>
      <c r="C3405" s="41" t="str">
        <f ca="1">TRIM(Table1[[#This Row],[Location]])</f>
        <v>Mahsuri Mall</v>
      </c>
      <c r="D3405" s="3" t="s">
        <v>532</v>
      </c>
      <c r="E3405" s="37" t="s">
        <v>4</v>
      </c>
      <c r="F3405" s="36"/>
      <c r="G3405" s="99"/>
      <c r="I3405" s="9">
        <v>111</v>
      </c>
      <c r="J3405" s="106">
        <f t="shared" si="237"/>
        <v>1194.7940099999998</v>
      </c>
      <c r="M3405" s="50">
        <v>22.522522522522522</v>
      </c>
      <c r="N3405" s="51">
        <f t="shared" si="238"/>
        <v>2.0924128357307783</v>
      </c>
    </row>
    <row r="3406" spans="1:14" x14ac:dyDescent="0.2">
      <c r="A3406" s="20" t="s">
        <v>367</v>
      </c>
      <c r="B3406" s="20" t="s">
        <v>377</v>
      </c>
      <c r="C3406" s="41" t="str">
        <f ca="1">TRIM(Table1[[#This Row],[Location]])</f>
        <v>Pusat Mas</v>
      </c>
      <c r="D3406" s="3" t="s">
        <v>532</v>
      </c>
      <c r="E3406" s="37" t="s">
        <v>4</v>
      </c>
      <c r="F3406" s="36"/>
      <c r="G3406" s="99"/>
      <c r="I3406" s="9">
        <v>106</v>
      </c>
      <c r="J3406" s="106">
        <f t="shared" si="237"/>
        <v>1140.9744599999999</v>
      </c>
      <c r="K3406" s="50">
        <v>14.622641509433961</v>
      </c>
      <c r="L3406" s="50">
        <v>16.981132075471699</v>
      </c>
      <c r="M3406" s="50">
        <v>15.80188679245283</v>
      </c>
      <c r="N3406" s="51">
        <f t="shared" si="238"/>
        <v>1.4680447414462072</v>
      </c>
    </row>
    <row r="3407" spans="1:14" x14ac:dyDescent="0.2">
      <c r="A3407" s="20" t="s">
        <v>367</v>
      </c>
      <c r="B3407" s="20" t="s">
        <v>377</v>
      </c>
      <c r="C3407" s="41" t="str">
        <f ca="1">TRIM(Table1[[#This Row],[Location]])</f>
        <v>Taman Seri Negeri</v>
      </c>
      <c r="D3407" s="3" t="s">
        <v>532</v>
      </c>
      <c r="E3407" s="37" t="s">
        <v>4</v>
      </c>
      <c r="F3407" s="36"/>
      <c r="G3407" s="99"/>
      <c r="I3407" s="9">
        <v>107</v>
      </c>
      <c r="J3407" s="106">
        <f t="shared" si="237"/>
        <v>1151.7383699999998</v>
      </c>
      <c r="K3407" s="50">
        <v>14.953271028037383</v>
      </c>
      <c r="L3407" s="50">
        <v>15.88785046728972</v>
      </c>
      <c r="M3407" s="50">
        <v>15.420560747663551</v>
      </c>
      <c r="N3407" s="51">
        <f t="shared" si="238"/>
        <v>1.4326183583704375</v>
      </c>
    </row>
    <row r="3408" spans="1:14" x14ac:dyDescent="0.2">
      <c r="A3408" s="20" t="s">
        <v>367</v>
      </c>
      <c r="B3408" s="20" t="s">
        <v>377</v>
      </c>
      <c r="C3408" s="41" t="str">
        <f ca="1">TRIM(Table1[[#This Row],[Location]])</f>
        <v>Lot 3026 (Simpang Chandekura)</v>
      </c>
      <c r="D3408" s="3" t="s">
        <v>533</v>
      </c>
      <c r="E3408" s="37" t="s">
        <v>4</v>
      </c>
      <c r="F3408" s="36"/>
      <c r="G3408" s="99"/>
      <c r="I3408" s="9">
        <v>78</v>
      </c>
      <c r="J3408" s="106">
        <f t="shared" si="237"/>
        <v>839.58497999999997</v>
      </c>
      <c r="M3408" s="50">
        <v>32.051282051282051</v>
      </c>
      <c r="N3408" s="51">
        <f t="shared" si="238"/>
        <v>2.977664420078415</v>
      </c>
    </row>
    <row r="3409" spans="1:14" x14ac:dyDescent="0.2">
      <c r="A3409" s="20" t="s">
        <v>367</v>
      </c>
      <c r="B3409" s="20" t="s">
        <v>377</v>
      </c>
      <c r="C3409" s="41" t="str">
        <f ca="1">TRIM(Table1[[#This Row],[Location]])</f>
        <v>Taman Dayang</v>
      </c>
      <c r="D3409" s="3" t="s">
        <v>533</v>
      </c>
      <c r="E3409" s="37" t="s">
        <v>4</v>
      </c>
      <c r="F3409" s="36"/>
      <c r="G3409" s="99"/>
      <c r="I3409" s="9">
        <v>180</v>
      </c>
      <c r="J3409" s="106">
        <f t="shared" si="237"/>
        <v>1937.5038</v>
      </c>
      <c r="K3409" s="50">
        <v>3.8888888888888888</v>
      </c>
      <c r="L3409" s="50">
        <v>4.4444444444444446</v>
      </c>
      <c r="M3409" s="50">
        <v>4.166666666666667</v>
      </c>
      <c r="N3409" s="51">
        <f t="shared" si="238"/>
        <v>0.38709637461019397</v>
      </c>
    </row>
    <row r="3410" spans="1:14" x14ac:dyDescent="0.2">
      <c r="A3410" s="20" t="s">
        <v>367</v>
      </c>
      <c r="B3410" s="20" t="s">
        <v>377</v>
      </c>
      <c r="C3410" s="41" t="str">
        <f ca="1">TRIM(Table1[[#This Row],[Location]])</f>
        <v>Taman Intan</v>
      </c>
      <c r="D3410" s="3" t="s">
        <v>533</v>
      </c>
      <c r="E3410" s="37" t="s">
        <v>4</v>
      </c>
      <c r="F3410" s="36"/>
      <c r="G3410" s="99"/>
      <c r="I3410" s="9">
        <v>109</v>
      </c>
      <c r="J3410" s="106">
        <f t="shared" si="237"/>
        <v>1173.2661899999998</v>
      </c>
      <c r="M3410" s="50">
        <v>14.678899082568808</v>
      </c>
      <c r="N3410" s="51">
        <f t="shared" si="238"/>
        <v>1.363715668351509</v>
      </c>
    </row>
    <row r="3411" spans="1:14" x14ac:dyDescent="0.2">
      <c r="A3411" s="20" t="s">
        <v>367</v>
      </c>
      <c r="B3411" s="20" t="s">
        <v>377</v>
      </c>
      <c r="C3411" s="41" t="str">
        <f ca="1">TRIM(Table1[[#This Row],[Location]])</f>
        <v>Taman Seri Berlian</v>
      </c>
      <c r="D3411" s="3" t="s">
        <v>533</v>
      </c>
      <c r="E3411" s="37" t="s">
        <v>4</v>
      </c>
      <c r="F3411" s="36"/>
      <c r="G3411" s="99"/>
      <c r="I3411" s="9">
        <v>116</v>
      </c>
      <c r="J3411" s="106">
        <f t="shared" si="237"/>
        <v>1248.61356</v>
      </c>
      <c r="K3411" s="50">
        <v>10.344827586206897</v>
      </c>
      <c r="L3411" s="50">
        <v>12.931034482758621</v>
      </c>
      <c r="M3411" s="50">
        <v>11.637931034482758</v>
      </c>
      <c r="N3411" s="51">
        <f t="shared" si="238"/>
        <v>1.0812002187388177</v>
      </c>
    </row>
    <row r="3412" spans="1:14" x14ac:dyDescent="0.2">
      <c r="A3412" s="20" t="s">
        <v>367</v>
      </c>
      <c r="B3412" s="20" t="s">
        <v>377</v>
      </c>
      <c r="C3412" s="41" t="str">
        <f ca="1">TRIM(Table1[[#This Row],[Location]])</f>
        <v>Taman Seroja</v>
      </c>
      <c r="D3412" s="3" t="s">
        <v>533</v>
      </c>
      <c r="E3412" s="37" t="s">
        <v>4</v>
      </c>
      <c r="F3412" s="36"/>
      <c r="G3412" s="99"/>
      <c r="I3412" s="9">
        <v>158</v>
      </c>
      <c r="J3412" s="106">
        <f t="shared" si="237"/>
        <v>1700.69778</v>
      </c>
      <c r="K3412" s="50">
        <v>5.0632911392405067</v>
      </c>
      <c r="L3412" s="50">
        <v>9.4936708860759502</v>
      </c>
      <c r="M3412" s="50">
        <v>7.2784810126582284</v>
      </c>
      <c r="N3412" s="51">
        <f t="shared" si="238"/>
        <v>0.67619366704059203</v>
      </c>
    </row>
    <row r="3413" spans="1:14" x14ac:dyDescent="0.2">
      <c r="A3413" s="20" t="s">
        <v>367</v>
      </c>
      <c r="B3413" s="20" t="s">
        <v>377</v>
      </c>
      <c r="C3413" s="41" t="str">
        <f ca="1">TRIM(Table1[[#This Row],[Location]])</f>
        <v>The Smith House</v>
      </c>
      <c r="D3413" s="3" t="s">
        <v>533</v>
      </c>
      <c r="E3413" s="37" t="s">
        <v>4</v>
      </c>
      <c r="F3413" s="36"/>
      <c r="G3413" s="99"/>
      <c r="I3413" s="9">
        <v>98</v>
      </c>
      <c r="J3413" s="106">
        <f t="shared" si="237"/>
        <v>1054.8631799999998</v>
      </c>
      <c r="M3413" s="50">
        <v>22.448979591836736</v>
      </c>
      <c r="N3413" s="51">
        <f t="shared" si="238"/>
        <v>2.085580467287576</v>
      </c>
    </row>
    <row r="3414" spans="1:14" x14ac:dyDescent="0.2">
      <c r="A3414" s="20" t="s">
        <v>367</v>
      </c>
      <c r="B3414" s="20" t="s">
        <v>378</v>
      </c>
      <c r="C3414" s="41" t="str">
        <f ca="1">TRIM(Table1[[#This Row],[Location]])</f>
        <v>Bandar Baru Tanah Merah</v>
      </c>
      <c r="D3414" s="3" t="s">
        <v>533</v>
      </c>
      <c r="E3414" s="37" t="s">
        <v>4</v>
      </c>
      <c r="F3414" s="36"/>
      <c r="G3414" s="99"/>
      <c r="I3414" s="9">
        <v>104</v>
      </c>
      <c r="J3414" s="106">
        <f t="shared" si="237"/>
        <v>1119.4466399999999</v>
      </c>
      <c r="M3414" s="50">
        <v>12.5</v>
      </c>
      <c r="N3414" s="51">
        <f t="shared" si="238"/>
        <v>1.1612891238305818</v>
      </c>
    </row>
    <row r="3415" spans="1:14" x14ac:dyDescent="0.2">
      <c r="A3415" s="20" t="s">
        <v>367</v>
      </c>
      <c r="B3415" s="20" t="s">
        <v>378</v>
      </c>
      <c r="C3415" s="41" t="str">
        <f ca="1">TRIM(Table1[[#This Row],[Location]])</f>
        <v>Kawasan Perniagaan Kiara Mas</v>
      </c>
      <c r="D3415" s="3" t="s">
        <v>533</v>
      </c>
      <c r="E3415" s="37" t="s">
        <v>4</v>
      </c>
      <c r="F3415" s="36"/>
      <c r="G3415" s="99"/>
      <c r="I3415" s="9">
        <v>115</v>
      </c>
      <c r="J3415" s="106">
        <f t="shared" si="237"/>
        <v>1237.8496499999999</v>
      </c>
      <c r="M3415" s="50">
        <v>12.173913043478262</v>
      </c>
      <c r="N3415" s="51">
        <f t="shared" si="238"/>
        <v>1.1309946249480451</v>
      </c>
    </row>
    <row r="3416" spans="1:14" x14ac:dyDescent="0.2">
      <c r="A3416" s="20" t="s">
        <v>367</v>
      </c>
      <c r="B3416" s="20" t="s">
        <v>378</v>
      </c>
      <c r="C3416" s="41" t="str">
        <f ca="1">TRIM(Table1[[#This Row],[Location]])</f>
        <v>Pekan Pendang</v>
      </c>
      <c r="D3416" s="3" t="s">
        <v>533</v>
      </c>
      <c r="E3416" s="37" t="s">
        <v>4</v>
      </c>
      <c r="F3416" s="36"/>
      <c r="G3416" s="99"/>
      <c r="I3416" s="9">
        <v>111</v>
      </c>
      <c r="J3416" s="106">
        <f t="shared" si="237"/>
        <v>1194.7940099999998</v>
      </c>
      <c r="K3416" s="50">
        <v>13.513513513513514</v>
      </c>
      <c r="L3416" s="50">
        <v>15.765765765765765</v>
      </c>
      <c r="M3416" s="50">
        <v>14.63963963963964</v>
      </c>
      <c r="N3416" s="51">
        <f t="shared" si="238"/>
        <v>1.3600683432250058</v>
      </c>
    </row>
    <row r="3417" spans="1:14" x14ac:dyDescent="0.2">
      <c r="A3417" s="20" t="s">
        <v>367</v>
      </c>
      <c r="B3417" s="20" t="s">
        <v>378</v>
      </c>
      <c r="C3417" s="41" t="str">
        <f ca="1">TRIM(Table1[[#This Row],[Location]])</f>
        <v>Pendang Square</v>
      </c>
      <c r="D3417" s="3" t="s">
        <v>533</v>
      </c>
      <c r="E3417" s="37" t="s">
        <v>4</v>
      </c>
      <c r="F3417" s="36"/>
      <c r="G3417" s="99"/>
      <c r="I3417" s="9">
        <v>123</v>
      </c>
      <c r="J3417" s="106">
        <f t="shared" si="237"/>
        <v>1323.96093</v>
      </c>
      <c r="M3417" s="50">
        <v>14.634146341463415</v>
      </c>
      <c r="N3417" s="51">
        <f t="shared" si="238"/>
        <v>1.3595579986309252</v>
      </c>
    </row>
    <row r="3418" spans="1:14" x14ac:dyDescent="0.2">
      <c r="A3418" s="20" t="s">
        <v>367</v>
      </c>
      <c r="B3418" s="20" t="s">
        <v>378</v>
      </c>
      <c r="C3418" s="41" t="str">
        <f ca="1">TRIM(Table1[[#This Row],[Location]])</f>
        <v>Taman Bestari</v>
      </c>
      <c r="D3418" s="3" t="s">
        <v>533</v>
      </c>
      <c r="E3418" s="37" t="s">
        <v>4</v>
      </c>
      <c r="F3418" s="36"/>
      <c r="G3418" s="99"/>
      <c r="I3418" s="9">
        <v>105</v>
      </c>
      <c r="J3418" s="106">
        <f t="shared" si="237"/>
        <v>1130.21055</v>
      </c>
      <c r="K3418" s="50">
        <v>11.428571428571429</v>
      </c>
      <c r="L3418" s="50">
        <v>12.380952380952381</v>
      </c>
      <c r="M3418" s="50">
        <v>11.904761904761905</v>
      </c>
      <c r="N3418" s="51">
        <f t="shared" si="238"/>
        <v>1.1059896417434114</v>
      </c>
    </row>
    <row r="3419" spans="1:14" x14ac:dyDescent="0.2">
      <c r="A3419" s="20" t="s">
        <v>367</v>
      </c>
      <c r="B3419" s="20" t="s">
        <v>378</v>
      </c>
      <c r="C3419" s="41" t="str">
        <f ca="1">TRIM(Table1[[#This Row],[Location]])</f>
        <v>Taman Gembira</v>
      </c>
      <c r="D3419" s="3" t="s">
        <v>533</v>
      </c>
      <c r="E3419" s="37" t="s">
        <v>4</v>
      </c>
      <c r="F3419" s="36"/>
      <c r="G3419" s="99"/>
      <c r="I3419" s="9">
        <v>114</v>
      </c>
      <c r="J3419" s="106">
        <f t="shared" si="237"/>
        <v>1227.08574</v>
      </c>
      <c r="M3419" s="50">
        <v>9.6491228070175445</v>
      </c>
      <c r="N3419" s="51">
        <f t="shared" si="238"/>
        <v>0.89643370962360713</v>
      </c>
    </row>
    <row r="3420" spans="1:14" x14ac:dyDescent="0.2">
      <c r="A3420" s="20" t="s">
        <v>367</v>
      </c>
      <c r="B3420" s="20" t="s">
        <v>378</v>
      </c>
      <c r="C3420" s="41" t="str">
        <f ca="1">TRIM(Table1[[#This Row],[Location]])</f>
        <v>Taman Harmoni</v>
      </c>
      <c r="D3420" s="3" t="s">
        <v>533</v>
      </c>
      <c r="E3420" s="37" t="s">
        <v>4</v>
      </c>
      <c r="F3420" s="36"/>
      <c r="G3420" s="99"/>
      <c r="I3420" s="9">
        <v>135</v>
      </c>
      <c r="J3420" s="106">
        <f t="shared" si="237"/>
        <v>1453.1278499999999</v>
      </c>
      <c r="K3420" s="50">
        <v>8.8888888888888893</v>
      </c>
      <c r="L3420" s="50">
        <v>10.37037037037037</v>
      </c>
      <c r="M3420" s="50">
        <v>9.6296296296296298</v>
      </c>
      <c r="N3420" s="51">
        <f t="shared" si="238"/>
        <v>0.89462273243244828</v>
      </c>
    </row>
    <row r="3421" spans="1:14" x14ac:dyDescent="0.2">
      <c r="A3421" s="20" t="s">
        <v>367</v>
      </c>
      <c r="B3421" s="20" t="s">
        <v>378</v>
      </c>
      <c r="C3421" s="41" t="str">
        <f ca="1">TRIM(Table1[[#This Row],[Location]])</f>
        <v>Taman Kota Jaya</v>
      </c>
      <c r="D3421" s="3" t="s">
        <v>533</v>
      </c>
      <c r="E3421" s="37" t="s">
        <v>4</v>
      </c>
      <c r="F3421" s="36"/>
      <c r="G3421" s="99"/>
      <c r="I3421" s="9">
        <v>96</v>
      </c>
      <c r="J3421" s="106">
        <f t="shared" si="237"/>
        <v>1033.33536</v>
      </c>
      <c r="M3421" s="50">
        <v>14.0625</v>
      </c>
      <c r="N3421" s="51">
        <f t="shared" si="238"/>
        <v>1.3064502643094047</v>
      </c>
    </row>
    <row r="3422" spans="1:14" x14ac:dyDescent="0.2">
      <c r="A3422" s="20" t="s">
        <v>367</v>
      </c>
      <c r="B3422" s="20" t="s">
        <v>379</v>
      </c>
      <c r="C3422" s="41" t="str">
        <f ca="1">TRIM(Table1[[#This Row],[Location]])</f>
        <v>Sena Sentral</v>
      </c>
      <c r="D3422" s="3" t="s">
        <v>533</v>
      </c>
      <c r="E3422" s="37" t="s">
        <v>4</v>
      </c>
      <c r="F3422" s="36"/>
      <c r="G3422" s="99"/>
      <c r="I3422" s="9">
        <v>130</v>
      </c>
      <c r="J3422" s="106">
        <f t="shared" si="237"/>
        <v>1399.3082999999999</v>
      </c>
      <c r="K3422" s="50">
        <v>11.538461538461538</v>
      </c>
      <c r="L3422" s="50">
        <v>21.53846153846154</v>
      </c>
      <c r="M3422" s="50">
        <v>16.53846153846154</v>
      </c>
      <c r="N3422" s="51">
        <f t="shared" si="238"/>
        <v>1.5364748407604623</v>
      </c>
    </row>
    <row r="3423" spans="1:14" x14ac:dyDescent="0.2">
      <c r="A3423" s="20" t="s">
        <v>367</v>
      </c>
      <c r="B3423" s="20" t="s">
        <v>379</v>
      </c>
      <c r="C3423" s="41" t="str">
        <f ca="1">TRIM(Table1[[#This Row],[Location]])</f>
        <v>Taman Jabi</v>
      </c>
      <c r="D3423" s="3" t="s">
        <v>533</v>
      </c>
      <c r="E3423" s="37" t="s">
        <v>4</v>
      </c>
      <c r="F3423" s="36"/>
      <c r="G3423" s="99"/>
      <c r="I3423" s="9">
        <v>112</v>
      </c>
      <c r="J3423" s="106">
        <f t="shared" si="237"/>
        <v>1205.55792</v>
      </c>
      <c r="K3423" s="50">
        <v>13.392857142857142</v>
      </c>
      <c r="L3423" s="50">
        <v>16.071428571428573</v>
      </c>
      <c r="M3423" s="50">
        <v>14.732142857142858</v>
      </c>
      <c r="N3423" s="51">
        <f t="shared" si="238"/>
        <v>1.3686621816574716</v>
      </c>
    </row>
    <row r="3424" spans="1:14" x14ac:dyDescent="0.2">
      <c r="A3424" s="20" t="s">
        <v>369</v>
      </c>
      <c r="B3424" s="20" t="s">
        <v>380</v>
      </c>
      <c r="C3424" s="41" t="s">
        <v>815</v>
      </c>
      <c r="D3424" s="3" t="s">
        <v>531</v>
      </c>
      <c r="E3424" s="30" t="s">
        <v>5</v>
      </c>
      <c r="F3424" s="8" t="s">
        <v>51</v>
      </c>
      <c r="G3424" s="100">
        <v>19</v>
      </c>
      <c r="H3424" s="8">
        <v>223</v>
      </c>
      <c r="I3424" s="9">
        <v>121</v>
      </c>
      <c r="J3424" s="106">
        <f t="shared" si="237"/>
        <v>1302.4331099999999</v>
      </c>
      <c r="K3424" s="50">
        <v>24.75</v>
      </c>
      <c r="L3424" s="50">
        <v>82.8</v>
      </c>
      <c r="M3424" s="50">
        <v>53.774999999999999</v>
      </c>
      <c r="N3424" s="51">
        <f t="shared" si="238"/>
        <v>4.9958658107191631</v>
      </c>
    </row>
    <row r="3425" spans="1:14" x14ac:dyDescent="0.2">
      <c r="A3425" s="20" t="s">
        <v>369</v>
      </c>
      <c r="B3425" s="20" t="s">
        <v>380</v>
      </c>
      <c r="C3425" s="41" t="s">
        <v>815</v>
      </c>
      <c r="D3425" s="3" t="s">
        <v>531</v>
      </c>
      <c r="E3425" s="30" t="s">
        <v>5</v>
      </c>
      <c r="F3425" s="8">
        <v>1</v>
      </c>
      <c r="G3425" s="100">
        <v>65</v>
      </c>
      <c r="H3425" s="8">
        <v>96</v>
      </c>
      <c r="I3425" s="9">
        <v>80.5</v>
      </c>
      <c r="J3425" s="106">
        <f t="shared" si="237"/>
        <v>866.49475499999994</v>
      </c>
      <c r="K3425" s="50">
        <v>23.79</v>
      </c>
      <c r="L3425" s="50">
        <v>30.6</v>
      </c>
      <c r="M3425" s="50">
        <v>27.195</v>
      </c>
      <c r="N3425" s="51">
        <f t="shared" si="238"/>
        <v>2.526500617805814</v>
      </c>
    </row>
    <row r="3426" spans="1:14" x14ac:dyDescent="0.2">
      <c r="A3426" s="20" t="s">
        <v>369</v>
      </c>
      <c r="B3426" s="20" t="s">
        <v>380</v>
      </c>
      <c r="C3426" s="41" t="s">
        <v>815</v>
      </c>
      <c r="D3426" s="3" t="s">
        <v>531</v>
      </c>
      <c r="E3426" s="30" t="s">
        <v>5</v>
      </c>
      <c r="F3426" s="8">
        <v>2</v>
      </c>
      <c r="G3426" s="100">
        <v>63</v>
      </c>
      <c r="H3426" s="8">
        <v>99</v>
      </c>
      <c r="I3426" s="9">
        <v>81</v>
      </c>
      <c r="J3426" s="106">
        <f t="shared" si="237"/>
        <v>871.87670999999989</v>
      </c>
      <c r="K3426" s="50">
        <v>19.559999999999999</v>
      </c>
      <c r="L3426" s="50">
        <v>22.64</v>
      </c>
      <c r="M3426" s="50">
        <v>21.1</v>
      </c>
      <c r="N3426" s="51">
        <f t="shared" si="238"/>
        <v>1.9602560410260224</v>
      </c>
    </row>
    <row r="3427" spans="1:14" x14ac:dyDescent="0.2">
      <c r="A3427" s="20" t="s">
        <v>369</v>
      </c>
      <c r="B3427" s="20" t="s">
        <v>380</v>
      </c>
      <c r="C3427" s="41" t="str">
        <f ca="1">TRIM(Table1[[#This Row],[Location]])</f>
        <v>Jalan Baharu</v>
      </c>
      <c r="D3427" s="3" t="s">
        <v>531</v>
      </c>
      <c r="E3427" s="3" t="s">
        <v>4</v>
      </c>
      <c r="I3427" s="9">
        <v>216</v>
      </c>
      <c r="J3427" s="106">
        <f t="shared" si="237"/>
        <v>2325.0045599999999</v>
      </c>
      <c r="K3427" s="50">
        <v>10.648148148148149</v>
      </c>
      <c r="L3427" s="50">
        <v>13.888888888888889</v>
      </c>
      <c r="M3427" s="50">
        <v>12.268518518518519</v>
      </c>
      <c r="N3427" s="51">
        <f t="shared" si="238"/>
        <v>1.1397837696855713</v>
      </c>
    </row>
    <row r="3428" spans="1:14" x14ac:dyDescent="0.2">
      <c r="A3428" s="20" t="s">
        <v>369</v>
      </c>
      <c r="B3428" s="20" t="s">
        <v>380</v>
      </c>
      <c r="C3428" s="41" t="str">
        <f ca="1">TRIM(Table1[[#This Row],[Location]])</f>
        <v>Jalan Bandar</v>
      </c>
      <c r="D3428" s="3" t="s">
        <v>531</v>
      </c>
      <c r="E3428" s="3" t="s">
        <v>4</v>
      </c>
      <c r="I3428" s="9">
        <v>140</v>
      </c>
      <c r="J3428" s="106">
        <f t="shared" si="237"/>
        <v>1506.9473999999998</v>
      </c>
      <c r="K3428" s="50">
        <v>11.428571428571429</v>
      </c>
      <c r="L3428" s="50">
        <v>14.285714285714286</v>
      </c>
      <c r="M3428" s="50">
        <v>12.857142857142858</v>
      </c>
      <c r="N3428" s="51">
        <f t="shared" si="238"/>
        <v>1.1944688130828842</v>
      </c>
    </row>
    <row r="3429" spans="1:14" x14ac:dyDescent="0.2">
      <c r="A3429" s="20" t="s">
        <v>369</v>
      </c>
      <c r="B3429" s="20" t="s">
        <v>380</v>
      </c>
      <c r="C3429" s="41" t="str">
        <f ca="1">TRIM(Table1[[#This Row],[Location]])</f>
        <v>Jalan Raja Aman Shah</v>
      </c>
      <c r="D3429" s="3" t="s">
        <v>531</v>
      </c>
      <c r="E3429" s="3" t="s">
        <v>4</v>
      </c>
      <c r="I3429" s="9">
        <v>215</v>
      </c>
      <c r="J3429" s="106">
        <f t="shared" si="237"/>
        <v>2314.2406499999997</v>
      </c>
      <c r="K3429" s="50">
        <v>9.3023255813953494</v>
      </c>
      <c r="L3429" s="50">
        <v>11.162790697674419</v>
      </c>
      <c r="M3429" s="50">
        <v>10.232558139534884</v>
      </c>
      <c r="N3429" s="51">
        <f t="shared" si="238"/>
        <v>0.95063667811247643</v>
      </c>
    </row>
    <row r="3430" spans="1:14" x14ac:dyDescent="0.2">
      <c r="A3430" s="20" t="s">
        <v>369</v>
      </c>
      <c r="B3430" s="20" t="s">
        <v>380</v>
      </c>
      <c r="C3430" s="41" t="str">
        <f ca="1">TRIM(Table1[[#This Row],[Location]])</f>
        <v>Port Dickson Centre Point</v>
      </c>
      <c r="D3430" s="3" t="s">
        <v>531</v>
      </c>
      <c r="E3430" s="3" t="s">
        <v>4</v>
      </c>
      <c r="I3430" s="9">
        <v>153</v>
      </c>
      <c r="J3430" s="106">
        <f t="shared" si="237"/>
        <v>1646.8782299999998</v>
      </c>
      <c r="K3430" s="50">
        <v>16.33986928104575</v>
      </c>
      <c r="L3430" s="50">
        <v>19.607843137254903</v>
      </c>
      <c r="M3430" s="50">
        <v>17.973856209150327</v>
      </c>
      <c r="N3430" s="51">
        <f t="shared" si="238"/>
        <v>1.6698274983184838</v>
      </c>
    </row>
    <row r="3431" spans="1:14" x14ac:dyDescent="0.2">
      <c r="A3431" s="20" t="s">
        <v>369</v>
      </c>
      <c r="B3431" s="20" t="s">
        <v>380</v>
      </c>
      <c r="C3431" s="41" t="str">
        <f ca="1">TRIM(Table1[[#This Row],[Location]])</f>
        <v>Jalan Lama / Jalan Dato' K.Pathmanaban</v>
      </c>
      <c r="D3431" s="3" t="s">
        <v>532</v>
      </c>
      <c r="E3431" s="3" t="s">
        <v>4</v>
      </c>
      <c r="I3431" s="9">
        <v>168</v>
      </c>
      <c r="J3431" s="106">
        <f t="shared" si="237"/>
        <v>1808.3368799999998</v>
      </c>
      <c r="K3431" s="50">
        <v>10.714285714285714</v>
      </c>
      <c r="L3431" s="50">
        <v>14.285714285714286</v>
      </c>
      <c r="M3431" s="50">
        <v>12.5</v>
      </c>
      <c r="N3431" s="51">
        <f t="shared" si="238"/>
        <v>1.1612891238305818</v>
      </c>
    </row>
    <row r="3432" spans="1:14" x14ac:dyDescent="0.2">
      <c r="A3432" s="20" t="s">
        <v>369</v>
      </c>
      <c r="B3432" s="20" t="s">
        <v>380</v>
      </c>
      <c r="C3432" s="41" t="str">
        <f ca="1">TRIM(Table1[[#This Row],[Location]])</f>
        <v>Pasar Baru Port Dickson</v>
      </c>
      <c r="D3432" s="3" t="s">
        <v>532</v>
      </c>
      <c r="E3432" s="3" t="s">
        <v>4</v>
      </c>
      <c r="I3432" s="9">
        <v>127</v>
      </c>
      <c r="J3432" s="106">
        <f t="shared" si="237"/>
        <v>1367.01657</v>
      </c>
      <c r="K3432" s="50">
        <v>8.6614173228346463</v>
      </c>
      <c r="L3432" s="50">
        <v>15.748031496062993</v>
      </c>
      <c r="M3432" s="50">
        <v>12.204724409448819</v>
      </c>
      <c r="N3432" s="51">
        <f t="shared" si="238"/>
        <v>1.1338570972834028</v>
      </c>
    </row>
    <row r="3433" spans="1:14" x14ac:dyDescent="0.2">
      <c r="A3433" s="20" t="s">
        <v>369</v>
      </c>
      <c r="B3433" s="20" t="s">
        <v>380</v>
      </c>
      <c r="C3433" s="41" t="str">
        <f ca="1">TRIM(Table1[[#This Row],[Location]])</f>
        <v>Bandar Baru Lukut</v>
      </c>
      <c r="D3433" s="3" t="s">
        <v>533</v>
      </c>
      <c r="E3433" s="3" t="s">
        <v>4</v>
      </c>
      <c r="I3433" s="9">
        <v>139</v>
      </c>
      <c r="J3433" s="106">
        <f t="shared" si="237"/>
        <v>1496.1834899999999</v>
      </c>
      <c r="K3433" s="50">
        <v>7.1942446043165464</v>
      </c>
      <c r="L3433" s="50">
        <v>10.791366906474821</v>
      </c>
      <c r="M3433" s="50">
        <v>8.9928057553956826</v>
      </c>
      <c r="N3433" s="51">
        <f t="shared" si="238"/>
        <v>0.83545980131696529</v>
      </c>
    </row>
    <row r="3434" spans="1:14" x14ac:dyDescent="0.2">
      <c r="A3434" s="20" t="s">
        <v>369</v>
      </c>
      <c r="B3434" s="20" t="s">
        <v>380</v>
      </c>
      <c r="C3434" s="41" t="str">
        <f ca="1">TRIM(Table1[[#This Row],[Location]])</f>
        <v>Bandar Dataran Segar</v>
      </c>
      <c r="D3434" s="3" t="s">
        <v>533</v>
      </c>
      <c r="E3434" s="3" t="s">
        <v>4</v>
      </c>
      <c r="I3434" s="9">
        <v>138</v>
      </c>
      <c r="J3434" s="106">
        <f t="shared" si="237"/>
        <v>1485.41958</v>
      </c>
      <c r="K3434" s="50">
        <v>10.144927536231885</v>
      </c>
      <c r="L3434" s="50">
        <v>14.492753623188406</v>
      </c>
      <c r="M3434" s="50">
        <v>12.318840579710145</v>
      </c>
      <c r="N3434" s="51">
        <f t="shared" si="238"/>
        <v>1.144458846673617</v>
      </c>
    </row>
    <row r="3435" spans="1:14" x14ac:dyDescent="0.2">
      <c r="A3435" s="20" t="s">
        <v>369</v>
      </c>
      <c r="B3435" s="20" t="s">
        <v>380</v>
      </c>
      <c r="C3435" s="41" t="str">
        <f ca="1">TRIM(Table1[[#This Row],[Location]])</f>
        <v>Jalan Pantai</v>
      </c>
      <c r="D3435" s="3" t="s">
        <v>533</v>
      </c>
      <c r="E3435" s="3" t="s">
        <v>4</v>
      </c>
      <c r="I3435" s="9">
        <v>98</v>
      </c>
      <c r="J3435" s="106">
        <f t="shared" si="237"/>
        <v>1054.8631799999998</v>
      </c>
      <c r="K3435" s="50">
        <v>15.306122448979592</v>
      </c>
      <c r="L3435" s="50">
        <v>16.326530612244898</v>
      </c>
      <c r="M3435" s="50">
        <v>15.816326530612244</v>
      </c>
      <c r="N3435" s="51">
        <f t="shared" si="238"/>
        <v>1.4693862383162464</v>
      </c>
    </row>
    <row r="3436" spans="1:14" x14ac:dyDescent="0.2">
      <c r="A3436" s="20" t="s">
        <v>369</v>
      </c>
      <c r="B3436" s="20" t="s">
        <v>380</v>
      </c>
      <c r="C3436" s="41" t="str">
        <f ca="1">TRIM(Table1[[#This Row],[Location]])</f>
        <v>Jalan Teluk Kemang</v>
      </c>
      <c r="D3436" s="3" t="s">
        <v>533</v>
      </c>
      <c r="E3436" s="3" t="s">
        <v>4</v>
      </c>
      <c r="I3436" s="9">
        <v>143</v>
      </c>
      <c r="J3436" s="106">
        <f t="shared" si="237"/>
        <v>1539.2391299999999</v>
      </c>
      <c r="M3436" s="50">
        <v>9.0909090909090917</v>
      </c>
      <c r="N3436" s="51">
        <f t="shared" si="238"/>
        <v>0.84457390824042322</v>
      </c>
    </row>
    <row r="3437" spans="1:14" x14ac:dyDescent="0.2">
      <c r="A3437" s="20" t="s">
        <v>369</v>
      </c>
      <c r="B3437" s="20" t="s">
        <v>380</v>
      </c>
      <c r="C3437" s="41" t="str">
        <f ca="1">TRIM(Table1[[#This Row],[Location]])</f>
        <v>PD Sunggala Gateway</v>
      </c>
      <c r="D3437" s="3" t="s">
        <v>533</v>
      </c>
      <c r="E3437" s="3" t="s">
        <v>4</v>
      </c>
      <c r="I3437" s="9">
        <v>128</v>
      </c>
      <c r="J3437" s="106">
        <f t="shared" si="237"/>
        <v>1377.7804799999999</v>
      </c>
      <c r="K3437" s="50">
        <v>13.28125</v>
      </c>
      <c r="L3437" s="50">
        <v>25</v>
      </c>
      <c r="M3437" s="50">
        <v>19.140625</v>
      </c>
      <c r="N3437" s="51">
        <f t="shared" si="238"/>
        <v>1.7782239708655785</v>
      </c>
    </row>
    <row r="3438" spans="1:14" x14ac:dyDescent="0.2">
      <c r="A3438" s="20" t="s">
        <v>369</v>
      </c>
      <c r="B3438" s="20" t="s">
        <v>380</v>
      </c>
      <c r="C3438" s="41" t="str">
        <f ca="1">TRIM(Table1[[#This Row],[Location]])</f>
        <v>Pasar Baru Lukut</v>
      </c>
      <c r="D3438" s="3" t="s">
        <v>533</v>
      </c>
      <c r="E3438" s="3" t="s">
        <v>4</v>
      </c>
      <c r="I3438" s="9">
        <v>129</v>
      </c>
      <c r="J3438" s="106">
        <f t="shared" si="237"/>
        <v>1388.5443899999998</v>
      </c>
      <c r="K3438" s="50">
        <v>10.077519379844961</v>
      </c>
      <c r="L3438" s="50">
        <v>15.503875968992247</v>
      </c>
      <c r="M3438" s="50">
        <v>12.790697674418604</v>
      </c>
      <c r="N3438" s="51">
        <f t="shared" si="238"/>
        <v>1.1882958476405954</v>
      </c>
    </row>
    <row r="3439" spans="1:14" x14ac:dyDescent="0.2">
      <c r="A3439" s="20" t="s">
        <v>369</v>
      </c>
      <c r="B3439" s="20" t="s">
        <v>380</v>
      </c>
      <c r="C3439" s="41" t="str">
        <f ca="1">TRIM(Table1[[#This Row],[Location]])</f>
        <v>Pasir Panjang</v>
      </c>
      <c r="D3439" s="3" t="s">
        <v>533</v>
      </c>
      <c r="E3439" s="3" t="s">
        <v>4</v>
      </c>
      <c r="I3439" s="9">
        <v>143</v>
      </c>
      <c r="J3439" s="106">
        <f t="shared" si="237"/>
        <v>1539.2391299999999</v>
      </c>
      <c r="M3439" s="50">
        <v>10.48951048951049</v>
      </c>
      <c r="N3439" s="51">
        <f t="shared" si="238"/>
        <v>0.97450835566202687</v>
      </c>
    </row>
    <row r="3440" spans="1:14" x14ac:dyDescent="0.2">
      <c r="A3440" s="20" t="s">
        <v>369</v>
      </c>
      <c r="B3440" s="20" t="s">
        <v>380</v>
      </c>
      <c r="C3440" s="41" t="str">
        <f ca="1">TRIM(Table1[[#This Row],[Location]])</f>
        <v>Pekan Linggi</v>
      </c>
      <c r="D3440" s="3" t="s">
        <v>533</v>
      </c>
      <c r="E3440" s="3" t="s">
        <v>4</v>
      </c>
      <c r="I3440" s="9">
        <v>137</v>
      </c>
      <c r="J3440" s="106">
        <f t="shared" si="237"/>
        <v>1474.6556699999999</v>
      </c>
      <c r="M3440" s="50">
        <v>8.7591240875912408</v>
      </c>
      <c r="N3440" s="51">
        <f t="shared" si="238"/>
        <v>0.81375004297617415</v>
      </c>
    </row>
    <row r="3441" spans="1:14" x14ac:dyDescent="0.2">
      <c r="A3441" s="20" t="s">
        <v>369</v>
      </c>
      <c r="B3441" s="20" t="s">
        <v>380</v>
      </c>
      <c r="C3441" s="41" t="str">
        <f ca="1">TRIM(Table1[[#This Row],[Location]])</f>
        <v>Jalan Besar, Pekan Lukut</v>
      </c>
      <c r="D3441" s="3" t="s">
        <v>533</v>
      </c>
      <c r="E3441" s="3" t="s">
        <v>4</v>
      </c>
      <c r="I3441" s="9">
        <v>117</v>
      </c>
      <c r="J3441" s="106">
        <f t="shared" si="237"/>
        <v>1259.3774699999999</v>
      </c>
      <c r="M3441" s="50">
        <v>12.820512820512821</v>
      </c>
      <c r="N3441" s="51">
        <f t="shared" si="238"/>
        <v>1.1910657680313661</v>
      </c>
    </row>
    <row r="3442" spans="1:14" x14ac:dyDescent="0.2">
      <c r="A3442" s="20" t="s">
        <v>369</v>
      </c>
      <c r="B3442" s="20" t="s">
        <v>380</v>
      </c>
      <c r="C3442" s="41" t="str">
        <f ca="1">TRIM(Table1[[#This Row],[Location]])</f>
        <v>Lukut Prima</v>
      </c>
      <c r="D3442" s="3" t="s">
        <v>533</v>
      </c>
      <c r="E3442" s="3" t="s">
        <v>4</v>
      </c>
      <c r="I3442" s="9">
        <v>125</v>
      </c>
      <c r="J3442" s="106">
        <f t="shared" si="237"/>
        <v>1345.48875</v>
      </c>
      <c r="K3442" s="50">
        <v>8</v>
      </c>
      <c r="L3442" s="50">
        <v>16</v>
      </c>
      <c r="M3442" s="50">
        <v>12</v>
      </c>
      <c r="N3442" s="51">
        <f t="shared" si="238"/>
        <v>1.1148375588773587</v>
      </c>
    </row>
    <row r="3443" spans="1:14" x14ac:dyDescent="0.2">
      <c r="A3443" s="20" t="s">
        <v>369</v>
      </c>
      <c r="B3443" s="20" t="s">
        <v>380</v>
      </c>
      <c r="C3443" s="41" t="str">
        <f ca="1">TRIM(Table1[[#This Row],[Location]])</f>
        <v>Bandar Springhill</v>
      </c>
      <c r="D3443" s="3" t="s">
        <v>534</v>
      </c>
      <c r="E3443" s="3" t="s">
        <v>4</v>
      </c>
      <c r="I3443" s="9">
        <v>153</v>
      </c>
      <c r="J3443" s="106">
        <f t="shared" si="237"/>
        <v>1646.8782299999998</v>
      </c>
      <c r="K3443" s="50">
        <v>9.8039215686274517</v>
      </c>
      <c r="L3443" s="50">
        <v>10.457516339869281</v>
      </c>
      <c r="M3443" s="50">
        <v>10.130718954248366</v>
      </c>
      <c r="N3443" s="51">
        <f t="shared" si="238"/>
        <v>0.9411754990522363</v>
      </c>
    </row>
    <row r="3444" spans="1:14" x14ac:dyDescent="0.2">
      <c r="A3444" s="20" t="s">
        <v>369</v>
      </c>
      <c r="B3444" s="20" t="s">
        <v>380</v>
      </c>
      <c r="C3444" s="41" t="str">
        <f ca="1">TRIM(Table1[[#This Row],[Location]])</f>
        <v>Bandar Sunggala</v>
      </c>
      <c r="D3444" s="3" t="s">
        <v>534</v>
      </c>
      <c r="E3444" s="3" t="s">
        <v>4</v>
      </c>
      <c r="I3444" s="9">
        <v>135</v>
      </c>
      <c r="J3444" s="106">
        <f t="shared" si="237"/>
        <v>1453.1278499999999</v>
      </c>
      <c r="M3444" s="50">
        <v>2.9629629629629628</v>
      </c>
      <c r="N3444" s="51">
        <f t="shared" si="238"/>
        <v>0.27526853305613791</v>
      </c>
    </row>
    <row r="3445" spans="1:14" x14ac:dyDescent="0.2">
      <c r="A3445" s="20" t="s">
        <v>369</v>
      </c>
      <c r="B3445" s="20" t="s">
        <v>381</v>
      </c>
      <c r="C3445" s="41" t="str">
        <f ca="1">TRIM(Table1[[#This Row],[Location]])</f>
        <v>Pekan Rembau</v>
      </c>
      <c r="D3445" s="3" t="s">
        <v>531</v>
      </c>
      <c r="E3445" s="3" t="s">
        <v>4</v>
      </c>
      <c r="I3445" s="9">
        <v>186</v>
      </c>
      <c r="J3445" s="106">
        <f t="shared" si="237"/>
        <v>2002.0872599999998</v>
      </c>
      <c r="K3445" s="50">
        <v>9.67741935483871</v>
      </c>
      <c r="L3445" s="50">
        <v>10.75268817204301</v>
      </c>
      <c r="M3445" s="50">
        <v>10.21505376344086</v>
      </c>
      <c r="N3445" s="51">
        <f t="shared" si="238"/>
        <v>0.94901046678628198</v>
      </c>
    </row>
    <row r="3446" spans="1:14" x14ac:dyDescent="0.2">
      <c r="A3446" s="20" t="s">
        <v>369</v>
      </c>
      <c r="B3446" s="20" t="s">
        <v>381</v>
      </c>
      <c r="C3446" s="41" t="str">
        <f ca="1">TRIM(Table1[[#This Row],[Location]])</f>
        <v>Taman Ixora, Kundur</v>
      </c>
      <c r="D3446" s="3" t="s">
        <v>531</v>
      </c>
      <c r="E3446" s="3" t="s">
        <v>4</v>
      </c>
      <c r="I3446" s="9">
        <v>164</v>
      </c>
      <c r="J3446" s="106">
        <f>I3446*10.76391</f>
        <v>1765.2812399999998</v>
      </c>
      <c r="M3446" s="50">
        <v>6.0975609756097562</v>
      </c>
      <c r="N3446" s="51">
        <f>M3446/10.7639</f>
        <v>0.5664824994295522</v>
      </c>
    </row>
    <row r="3447" spans="1:14" x14ac:dyDescent="0.2">
      <c r="A3447" s="20" t="s">
        <v>369</v>
      </c>
      <c r="B3447" s="20" t="s">
        <v>381</v>
      </c>
      <c r="C3447" s="41" t="str">
        <f ca="1">TRIM(Table1[[#This Row],[Location]])</f>
        <v>Taman Ixora, Kundur</v>
      </c>
      <c r="D3447" s="3" t="s">
        <v>534</v>
      </c>
      <c r="E3447" s="3" t="s">
        <v>4</v>
      </c>
      <c r="I3447" s="9">
        <v>164</v>
      </c>
      <c r="J3447" s="106">
        <f t="shared" si="237"/>
        <v>1765.2812399999998</v>
      </c>
      <c r="M3447" s="50">
        <v>6.0975609756097562</v>
      </c>
      <c r="N3447" s="51">
        <f t="shared" si="238"/>
        <v>0.5664824994295522</v>
      </c>
    </row>
    <row r="3448" spans="1:14" x14ac:dyDescent="0.2">
      <c r="A3448" s="20" t="s">
        <v>369</v>
      </c>
      <c r="B3448" s="20" t="s">
        <v>381</v>
      </c>
      <c r="C3448" s="41" t="str">
        <f ca="1">TRIM(Table1[[#This Row],[Location]])</f>
        <v>Taman Seri Rembau</v>
      </c>
      <c r="D3448" s="3" t="s">
        <v>532</v>
      </c>
      <c r="E3448" s="3" t="s">
        <v>4</v>
      </c>
      <c r="I3448" s="9">
        <v>163</v>
      </c>
      <c r="J3448" s="106">
        <f>I3448*10.76391</f>
        <v>1754.5173299999999</v>
      </c>
      <c r="M3448" s="50">
        <v>15.337423312883436</v>
      </c>
      <c r="N3448" s="51">
        <f>M3448/10.7639</f>
        <v>1.4248946304669716</v>
      </c>
    </row>
    <row r="3449" spans="1:14" x14ac:dyDescent="0.2">
      <c r="A3449" s="20" t="s">
        <v>369</v>
      </c>
      <c r="B3449" s="20" t="s">
        <v>381</v>
      </c>
      <c r="C3449" s="41" t="str">
        <f ca="1">TRIM(Table1[[#This Row],[Location]])</f>
        <v>Taman Seri Rembau</v>
      </c>
      <c r="D3449" s="3" t="s">
        <v>531</v>
      </c>
      <c r="E3449" s="3" t="s">
        <v>4</v>
      </c>
      <c r="I3449" s="9">
        <v>163</v>
      </c>
      <c r="J3449" s="106">
        <f t="shared" si="237"/>
        <v>1754.5173299999999</v>
      </c>
      <c r="M3449" s="50">
        <v>15.337423312883436</v>
      </c>
      <c r="N3449" s="51">
        <f t="shared" si="238"/>
        <v>1.4248946304669716</v>
      </c>
    </row>
    <row r="3450" spans="1:14" x14ac:dyDescent="0.2">
      <c r="A3450" s="20" t="s">
        <v>369</v>
      </c>
      <c r="B3450" s="20" t="s">
        <v>381</v>
      </c>
      <c r="C3450" s="41" t="str">
        <f ca="1">TRIM(Table1[[#This Row],[Location]])</f>
        <v>Rembau Sentral</v>
      </c>
      <c r="D3450" s="3" t="s">
        <v>531</v>
      </c>
      <c r="E3450" s="3" t="s">
        <v>4</v>
      </c>
      <c r="I3450" s="9">
        <v>163</v>
      </c>
      <c r="J3450" s="106">
        <f t="shared" si="237"/>
        <v>1754.5173299999999</v>
      </c>
      <c r="K3450" s="50">
        <v>7.9754601226993866</v>
      </c>
      <c r="L3450" s="50">
        <v>9.2024539877300615</v>
      </c>
      <c r="M3450" s="50">
        <v>8.5889570552147241</v>
      </c>
      <c r="N3450" s="51">
        <f t="shared" si="238"/>
        <v>0.79794099306150412</v>
      </c>
    </row>
    <row r="3451" spans="1:14" x14ac:dyDescent="0.2">
      <c r="A3451" s="20" t="s">
        <v>369</v>
      </c>
      <c r="B3451" s="20" t="s">
        <v>381</v>
      </c>
      <c r="C3451" s="41" t="str">
        <f ca="1">TRIM(Table1[[#This Row],[Location]])</f>
        <v>Rembau Sentral</v>
      </c>
      <c r="D3451" s="3" t="s">
        <v>532</v>
      </c>
      <c r="E3451" s="3" t="s">
        <v>4</v>
      </c>
      <c r="I3451" s="9">
        <v>163</v>
      </c>
      <c r="J3451" s="106">
        <f>I3451*10.76391</f>
        <v>1754.5173299999999</v>
      </c>
      <c r="K3451" s="50">
        <v>7.9754601226993866</v>
      </c>
      <c r="L3451" s="50">
        <v>9.2024539877300615</v>
      </c>
      <c r="M3451" s="50">
        <v>8.5889570552147241</v>
      </c>
      <c r="N3451" s="51">
        <f>M3451/10.7639</f>
        <v>0.79794099306150412</v>
      </c>
    </row>
    <row r="3452" spans="1:14" x14ac:dyDescent="0.2">
      <c r="A3452" s="20" t="s">
        <v>369</v>
      </c>
      <c r="B3452" s="20" t="s">
        <v>381</v>
      </c>
      <c r="C3452" s="41" t="str">
        <f ca="1">TRIM(Table1[[#This Row],[Location]])</f>
        <v>KM 27, Jalan Seremban-Tampin (Pecahan Lot 824)</v>
      </c>
      <c r="D3452" s="3" t="s">
        <v>534</v>
      </c>
      <c r="E3452" s="3" t="s">
        <v>4</v>
      </c>
      <c r="I3452" s="9">
        <v>128</v>
      </c>
      <c r="J3452" s="106">
        <f t="shared" si="237"/>
        <v>1377.7804799999999</v>
      </c>
      <c r="K3452" s="50">
        <v>6.25</v>
      </c>
      <c r="L3452" s="50">
        <v>7.8125</v>
      </c>
      <c r="M3452" s="50">
        <v>7.03125</v>
      </c>
      <c r="N3452" s="51">
        <f t="shared" si="238"/>
        <v>0.65322513215470235</v>
      </c>
    </row>
    <row r="3453" spans="1:14" x14ac:dyDescent="0.2">
      <c r="A3453" s="20" t="s">
        <v>369</v>
      </c>
      <c r="B3453" s="20" t="s">
        <v>381</v>
      </c>
      <c r="C3453" s="41" t="str">
        <f ca="1">TRIM(Table1[[#This Row],[Location]])</f>
        <v>Taman Chembong Utama</v>
      </c>
      <c r="D3453" s="3" t="s">
        <v>534</v>
      </c>
      <c r="E3453" s="3" t="s">
        <v>4</v>
      </c>
      <c r="I3453" s="9">
        <v>130</v>
      </c>
      <c r="J3453" s="106">
        <f t="shared" si="237"/>
        <v>1399.3082999999999</v>
      </c>
      <c r="K3453" s="50">
        <v>11.538461538461538</v>
      </c>
      <c r="L3453" s="50">
        <v>13.076923076923077</v>
      </c>
      <c r="M3453" s="50">
        <v>12.307692307692308</v>
      </c>
      <c r="N3453" s="51">
        <f t="shared" si="238"/>
        <v>1.1434231373101116</v>
      </c>
    </row>
    <row r="3454" spans="1:14" x14ac:dyDescent="0.2">
      <c r="A3454" s="20" t="s">
        <v>369</v>
      </c>
      <c r="B3454" s="20" t="s">
        <v>381</v>
      </c>
      <c r="C3454" s="41" t="str">
        <f ca="1">TRIM(Table1[[#This Row],[Location]])</f>
        <v>Taman Kebun Kelapa</v>
      </c>
      <c r="D3454" s="3" t="s">
        <v>534</v>
      </c>
      <c r="E3454" s="3" t="s">
        <v>4</v>
      </c>
      <c r="I3454" s="9">
        <v>116</v>
      </c>
      <c r="J3454" s="106">
        <f t="shared" si="237"/>
        <v>1248.61356</v>
      </c>
      <c r="K3454" s="50">
        <v>4.3103448275862073</v>
      </c>
      <c r="L3454" s="50">
        <v>5.1724137931034484</v>
      </c>
      <c r="M3454" s="50">
        <v>4.7413793103448274</v>
      </c>
      <c r="N3454" s="51">
        <f t="shared" si="238"/>
        <v>0.44048897800470344</v>
      </c>
    </row>
    <row r="3455" spans="1:14" x14ac:dyDescent="0.2">
      <c r="A3455" s="20" t="s">
        <v>369</v>
      </c>
      <c r="B3455" s="20" t="s">
        <v>381</v>
      </c>
      <c r="C3455" s="41" t="str">
        <f ca="1">TRIM(Table1[[#This Row],[Location]])</f>
        <v>Taman Koperasi KSNS</v>
      </c>
      <c r="D3455" s="3" t="s">
        <v>534</v>
      </c>
      <c r="E3455" s="3" t="s">
        <v>4</v>
      </c>
      <c r="I3455" s="9">
        <v>114</v>
      </c>
      <c r="J3455" s="106">
        <f t="shared" si="237"/>
        <v>1227.08574</v>
      </c>
      <c r="K3455" s="50">
        <v>3.5087719298245612</v>
      </c>
      <c r="L3455" s="50">
        <v>4.3859649122807021</v>
      </c>
      <c r="M3455" s="50">
        <v>3.9473684210526314</v>
      </c>
      <c r="N3455" s="51">
        <f t="shared" si="238"/>
        <v>0.3667228812096574</v>
      </c>
    </row>
    <row r="3456" spans="1:14" x14ac:dyDescent="0.2">
      <c r="A3456" s="20" t="s">
        <v>369</v>
      </c>
      <c r="B3456" s="20" t="s">
        <v>381</v>
      </c>
      <c r="C3456" s="41" t="str">
        <f ca="1">TRIM(Table1[[#This Row],[Location]])</f>
        <v>Taman Rembau Jaya</v>
      </c>
      <c r="D3456" s="3" t="s">
        <v>534</v>
      </c>
      <c r="E3456" s="3" t="s">
        <v>4</v>
      </c>
      <c r="I3456" s="9">
        <v>128</v>
      </c>
      <c r="J3456" s="106">
        <f t="shared" si="237"/>
        <v>1377.7804799999999</v>
      </c>
      <c r="K3456" s="50">
        <v>7.03125</v>
      </c>
      <c r="L3456" s="50">
        <v>10.15625</v>
      </c>
      <c r="M3456" s="50">
        <v>8.59375</v>
      </c>
      <c r="N3456" s="51">
        <f t="shared" si="238"/>
        <v>0.79838627263352502</v>
      </c>
    </row>
    <row r="3457" spans="1:14" x14ac:dyDescent="0.2">
      <c r="A3457" s="20" t="s">
        <v>369</v>
      </c>
      <c r="B3457" s="20" t="s">
        <v>381</v>
      </c>
      <c r="C3457" s="41" t="str">
        <f ca="1">TRIM(Table1[[#This Row],[Location]])</f>
        <v>Taman Rembau Permata</v>
      </c>
      <c r="D3457" s="3" t="s">
        <v>534</v>
      </c>
      <c r="E3457" s="3" t="s">
        <v>4</v>
      </c>
      <c r="I3457" s="9">
        <v>114</v>
      </c>
      <c r="J3457" s="106">
        <f t="shared" si="237"/>
        <v>1227.08574</v>
      </c>
      <c r="K3457" s="50">
        <v>9.6491228070175445</v>
      </c>
      <c r="L3457" s="50">
        <v>12.280701754385966</v>
      </c>
      <c r="M3457" s="50">
        <v>10.964912280701755</v>
      </c>
      <c r="N3457" s="51">
        <f t="shared" si="238"/>
        <v>1.0186746700268263</v>
      </c>
    </row>
    <row r="3458" spans="1:14" x14ac:dyDescent="0.2">
      <c r="A3458" s="20" t="s">
        <v>369</v>
      </c>
      <c r="B3458" s="20" t="s">
        <v>382</v>
      </c>
      <c r="C3458" s="41" t="str">
        <f ca="1">TRIM(Table1[[#This Row],[Location]])</f>
        <v>Jalan Dato Abdul Rahman</v>
      </c>
      <c r="D3458" s="3" t="s">
        <v>531</v>
      </c>
      <c r="E3458" s="3" t="s">
        <v>4</v>
      </c>
      <c r="I3458" s="9">
        <v>210</v>
      </c>
      <c r="J3458" s="106">
        <f t="shared" si="237"/>
        <v>2260.4211</v>
      </c>
      <c r="M3458" s="50">
        <v>11.904761904761905</v>
      </c>
      <c r="N3458" s="51">
        <f t="shared" si="238"/>
        <v>1.1059896417434114</v>
      </c>
    </row>
    <row r="3459" spans="1:14" x14ac:dyDescent="0.2">
      <c r="A3459" s="20" t="s">
        <v>369</v>
      </c>
      <c r="B3459" s="20" t="s">
        <v>382</v>
      </c>
      <c r="C3459" s="41" t="str">
        <f ca="1">TRIM(Table1[[#This Row],[Location]])</f>
        <v>Jalan Dato Bandar Tunggal</v>
      </c>
      <c r="D3459" s="3" t="s">
        <v>531</v>
      </c>
      <c r="E3459" s="3" t="s">
        <v>4</v>
      </c>
      <c r="I3459" s="9">
        <v>194</v>
      </c>
      <c r="J3459" s="106">
        <f t="shared" si="237"/>
        <v>2088.1985399999999</v>
      </c>
      <c r="K3459" s="50">
        <v>15.463917525773196</v>
      </c>
      <c r="L3459" s="50">
        <v>16.494845360824741</v>
      </c>
      <c r="M3459" s="50">
        <v>15.979381443298969</v>
      </c>
      <c r="N3459" s="51">
        <f t="shared" si="238"/>
        <v>1.4845345500514655</v>
      </c>
    </row>
    <row r="3460" spans="1:14" x14ac:dyDescent="0.2">
      <c r="A3460" s="20" t="s">
        <v>369</v>
      </c>
      <c r="B3460" s="20" t="s">
        <v>382</v>
      </c>
      <c r="C3460" s="41" t="str">
        <f ca="1">TRIM(Table1[[#This Row],[Location]])</f>
        <v>Jalan Dato Lee Fong Yee</v>
      </c>
      <c r="D3460" s="3" t="s">
        <v>531</v>
      </c>
      <c r="E3460" s="3" t="s">
        <v>4</v>
      </c>
      <c r="I3460" s="9">
        <v>174</v>
      </c>
      <c r="J3460" s="106">
        <f t="shared" si="237"/>
        <v>1872.9203399999999</v>
      </c>
      <c r="K3460" s="50">
        <v>8.6206896551724146</v>
      </c>
      <c r="L3460" s="50">
        <v>16.091954022988507</v>
      </c>
      <c r="M3460" s="50">
        <v>12.35632183908046</v>
      </c>
      <c r="N3460" s="51">
        <f t="shared" si="238"/>
        <v>1.1479409729819545</v>
      </c>
    </row>
    <row r="3461" spans="1:14" x14ac:dyDescent="0.2">
      <c r="A3461" s="20" t="s">
        <v>369</v>
      </c>
      <c r="B3461" s="20" t="s">
        <v>382</v>
      </c>
      <c r="C3461" s="41" t="str">
        <f ca="1">TRIM(Table1[[#This Row],[Location]])</f>
        <v>Jalan Dato Sheikh Ahmad</v>
      </c>
      <c r="D3461" s="3" t="s">
        <v>531</v>
      </c>
      <c r="E3461" s="3" t="s">
        <v>4</v>
      </c>
      <c r="I3461" s="9">
        <v>194</v>
      </c>
      <c r="J3461" s="106">
        <f t="shared" si="237"/>
        <v>2088.1985399999999</v>
      </c>
      <c r="K3461" s="50">
        <v>15.463917525773196</v>
      </c>
      <c r="L3461" s="50">
        <v>23.195876288659793</v>
      </c>
      <c r="M3461" s="50">
        <v>19.329896907216494</v>
      </c>
      <c r="N3461" s="51">
        <f t="shared" si="238"/>
        <v>1.7958079234493534</v>
      </c>
    </row>
    <row r="3462" spans="1:14" x14ac:dyDescent="0.2">
      <c r="A3462" s="20" t="s">
        <v>369</v>
      </c>
      <c r="B3462" s="20" t="s">
        <v>382</v>
      </c>
      <c r="C3462" s="41" t="str">
        <f ca="1">TRIM(Table1[[#This Row],[Location]])</f>
        <v>Jalan Kong Sang</v>
      </c>
      <c r="D3462" s="3" t="s">
        <v>531</v>
      </c>
      <c r="E3462" s="3" t="s">
        <v>4</v>
      </c>
      <c r="I3462" s="9">
        <v>176</v>
      </c>
      <c r="J3462" s="106">
        <f t="shared" ref="J3462:J3525" si="239">I3462*10.76391</f>
        <v>1894.4481599999999</v>
      </c>
      <c r="K3462" s="50">
        <v>12.5</v>
      </c>
      <c r="L3462" s="50">
        <v>14.772727272727273</v>
      </c>
      <c r="M3462" s="50">
        <v>13.636363636363637</v>
      </c>
      <c r="N3462" s="51">
        <f t="shared" ref="N3462:N3525" si="240">M3462/10.7639</f>
        <v>1.2668608623606348</v>
      </c>
    </row>
    <row r="3463" spans="1:14" x14ac:dyDescent="0.2">
      <c r="A3463" s="20" t="s">
        <v>369</v>
      </c>
      <c r="B3463" s="20" t="s">
        <v>382</v>
      </c>
      <c r="C3463" s="41" t="str">
        <f ca="1">TRIM(Table1[[#This Row],[Location]])</f>
        <v>Jalan Tuanku Munawir</v>
      </c>
      <c r="D3463" s="3" t="s">
        <v>531</v>
      </c>
      <c r="E3463" s="3" t="s">
        <v>4</v>
      </c>
      <c r="I3463" s="9">
        <v>173</v>
      </c>
      <c r="J3463" s="106">
        <f t="shared" si="239"/>
        <v>1862.1564299999998</v>
      </c>
      <c r="K3463" s="50">
        <v>11.560693641618498</v>
      </c>
      <c r="L3463" s="50">
        <v>20.23121387283237</v>
      </c>
      <c r="M3463" s="50">
        <v>15.895953757225433</v>
      </c>
      <c r="N3463" s="51">
        <f t="shared" si="240"/>
        <v>1.4767838568943816</v>
      </c>
    </row>
    <row r="3464" spans="1:14" x14ac:dyDescent="0.2">
      <c r="A3464" s="20" t="s">
        <v>369</v>
      </c>
      <c r="B3464" s="20" t="s">
        <v>382</v>
      </c>
      <c r="C3464" s="41" t="str">
        <f ca="1">TRIM(Table1[[#This Row],[Location]])</f>
        <v>Jalan Tuanku Hassan</v>
      </c>
      <c r="D3464" s="3" t="s">
        <v>531</v>
      </c>
      <c r="E3464" s="3" t="s">
        <v>4</v>
      </c>
      <c r="I3464" s="9">
        <v>176</v>
      </c>
      <c r="J3464" s="106">
        <f t="shared" si="239"/>
        <v>1894.4481599999999</v>
      </c>
      <c r="K3464" s="50">
        <v>17.045454545454547</v>
      </c>
      <c r="L3464" s="50">
        <v>19.886363636363637</v>
      </c>
      <c r="M3464" s="50">
        <v>18.46590909090909</v>
      </c>
      <c r="N3464" s="51">
        <f t="shared" si="240"/>
        <v>1.7155407511133596</v>
      </c>
    </row>
    <row r="3465" spans="1:14" x14ac:dyDescent="0.2">
      <c r="A3465" s="20" t="s">
        <v>369</v>
      </c>
      <c r="B3465" s="20" t="s">
        <v>382</v>
      </c>
      <c r="C3465" s="41" t="str">
        <f ca="1">TRIM(Table1[[#This Row],[Location]])</f>
        <v>Jalan Yam Tuan</v>
      </c>
      <c r="D3465" s="3" t="s">
        <v>531</v>
      </c>
      <c r="E3465" s="3" t="s">
        <v>4</v>
      </c>
      <c r="I3465" s="9">
        <v>105</v>
      </c>
      <c r="J3465" s="106">
        <f t="shared" si="239"/>
        <v>1130.21055</v>
      </c>
      <c r="K3465" s="50">
        <v>14.285714285714286</v>
      </c>
      <c r="L3465" s="50">
        <v>25.714285714285715</v>
      </c>
      <c r="M3465" s="50">
        <v>20</v>
      </c>
      <c r="N3465" s="51">
        <f t="shared" si="240"/>
        <v>1.8580625981289309</v>
      </c>
    </row>
    <row r="3466" spans="1:14" x14ac:dyDescent="0.2">
      <c r="A3466" s="20" t="s">
        <v>369</v>
      </c>
      <c r="B3466" s="20" t="s">
        <v>382</v>
      </c>
      <c r="C3466" s="41" t="str">
        <f ca="1">TRIM(Table1[[#This Row],[Location]])</f>
        <v>Jalan Zaaba</v>
      </c>
      <c r="D3466" s="3" t="s">
        <v>531</v>
      </c>
      <c r="E3466" s="3" t="s">
        <v>4</v>
      </c>
      <c r="I3466" s="9">
        <v>176</v>
      </c>
      <c r="J3466" s="106">
        <f t="shared" si="239"/>
        <v>1894.4481599999999</v>
      </c>
      <c r="K3466" s="50">
        <v>11.363636363636363</v>
      </c>
      <c r="L3466" s="50">
        <v>15.340909090909092</v>
      </c>
      <c r="M3466" s="50">
        <v>13.352272727272727</v>
      </c>
      <c r="N3466" s="51">
        <f t="shared" si="240"/>
        <v>1.2404679277281214</v>
      </c>
    </row>
    <row r="3467" spans="1:14" x14ac:dyDescent="0.2">
      <c r="A3467" s="20" t="s">
        <v>369</v>
      </c>
      <c r="B3467" s="20" t="s">
        <v>382</v>
      </c>
      <c r="C3467" s="41" t="str">
        <f ca="1">TRIM(Table1[[#This Row],[Location]])</f>
        <v>Jalan Campbell</v>
      </c>
      <c r="D3467" s="3" t="s">
        <v>532</v>
      </c>
      <c r="E3467" s="3" t="s">
        <v>4</v>
      </c>
      <c r="I3467" s="9">
        <v>143</v>
      </c>
      <c r="J3467" s="106">
        <f t="shared" si="239"/>
        <v>1539.2391299999999</v>
      </c>
      <c r="K3467" s="50">
        <v>9.0909090909090917</v>
      </c>
      <c r="L3467" s="50">
        <v>11.188811188811188</v>
      </c>
      <c r="M3467" s="50">
        <v>10.13986013986014</v>
      </c>
      <c r="N3467" s="51">
        <f t="shared" si="240"/>
        <v>0.94202474380662593</v>
      </c>
    </row>
    <row r="3468" spans="1:14" x14ac:dyDescent="0.2">
      <c r="A3468" s="20" t="s">
        <v>369</v>
      </c>
      <c r="B3468" s="20" t="s">
        <v>382</v>
      </c>
      <c r="C3468" s="41" t="str">
        <f ca="1">TRIM(Table1[[#This Row],[Location]])</f>
        <v>Jalan Dato Siamang Gagap</v>
      </c>
      <c r="D3468" s="3" t="s">
        <v>532</v>
      </c>
      <c r="E3468" s="3" t="s">
        <v>4</v>
      </c>
      <c r="I3468" s="9">
        <v>160</v>
      </c>
      <c r="J3468" s="106">
        <f t="shared" si="239"/>
        <v>1722.2255999999998</v>
      </c>
      <c r="M3468" s="50">
        <v>13.125</v>
      </c>
      <c r="N3468" s="51">
        <f t="shared" si="240"/>
        <v>1.2193535800221109</v>
      </c>
    </row>
    <row r="3469" spans="1:14" x14ac:dyDescent="0.2">
      <c r="A3469" s="20" t="s">
        <v>369</v>
      </c>
      <c r="B3469" s="20" t="s">
        <v>382</v>
      </c>
      <c r="C3469" s="41" t="str">
        <f ca="1">TRIM(Table1[[#This Row],[Location]])</f>
        <v>Jalan Dato Muda Linggi</v>
      </c>
      <c r="D3469" s="3" t="s">
        <v>532</v>
      </c>
      <c r="E3469" s="3" t="s">
        <v>4</v>
      </c>
      <c r="I3469" s="9">
        <v>173</v>
      </c>
      <c r="J3469" s="106">
        <f t="shared" si="239"/>
        <v>1862.1564299999998</v>
      </c>
      <c r="K3469" s="50">
        <v>6.3583815028901736</v>
      </c>
      <c r="L3469" s="50">
        <v>6.9364161849710984</v>
      </c>
      <c r="M3469" s="50">
        <v>6.6473988439306355</v>
      </c>
      <c r="N3469" s="51">
        <f t="shared" si="240"/>
        <v>0.61756415833765044</v>
      </c>
    </row>
    <row r="3470" spans="1:14" x14ac:dyDescent="0.2">
      <c r="A3470" s="20" t="s">
        <v>369</v>
      </c>
      <c r="B3470" s="20" t="s">
        <v>382</v>
      </c>
      <c r="C3470" s="41" t="str">
        <f ca="1">TRIM(Table1[[#This Row],[Location]])</f>
        <v>Jalan Kapitan Tam Yeong</v>
      </c>
      <c r="D3470" s="3" t="s">
        <v>532</v>
      </c>
      <c r="E3470" s="3" t="s">
        <v>4</v>
      </c>
      <c r="I3470" s="9">
        <v>173</v>
      </c>
      <c r="J3470" s="106">
        <f t="shared" si="239"/>
        <v>1862.1564299999998</v>
      </c>
      <c r="K3470" s="50">
        <v>8.6705202312138727</v>
      </c>
      <c r="L3470" s="50">
        <v>10.404624277456648</v>
      </c>
      <c r="M3470" s="50">
        <v>9.5375722543352595</v>
      </c>
      <c r="N3470" s="51">
        <f t="shared" si="240"/>
        <v>0.88607031413662896</v>
      </c>
    </row>
    <row r="3471" spans="1:14" x14ac:dyDescent="0.2">
      <c r="A3471" s="20" t="s">
        <v>369</v>
      </c>
      <c r="B3471" s="20" t="s">
        <v>382</v>
      </c>
      <c r="C3471" s="41" t="str">
        <f ca="1">TRIM(Table1[[#This Row],[Location]])</f>
        <v>Jalan Quek Kai Dong</v>
      </c>
      <c r="D3471" s="3" t="s">
        <v>532</v>
      </c>
      <c r="E3471" s="3" t="s">
        <v>4</v>
      </c>
      <c r="I3471" s="9">
        <v>173</v>
      </c>
      <c r="J3471" s="106">
        <f t="shared" si="239"/>
        <v>1862.1564299999998</v>
      </c>
      <c r="M3471" s="50">
        <v>14.450867052023121</v>
      </c>
      <c r="N3471" s="51">
        <f t="shared" si="240"/>
        <v>1.3425307789948924</v>
      </c>
    </row>
    <row r="3472" spans="1:14" x14ac:dyDescent="0.2">
      <c r="A3472" s="20" t="s">
        <v>369</v>
      </c>
      <c r="B3472" s="20" t="s">
        <v>382</v>
      </c>
      <c r="C3472" s="41" t="str">
        <f ca="1">TRIM(Table1[[#This Row],[Location]])</f>
        <v>Jalan Rasah</v>
      </c>
      <c r="D3472" s="3" t="s">
        <v>532</v>
      </c>
      <c r="E3472" s="3" t="s">
        <v>4</v>
      </c>
      <c r="I3472" s="9">
        <v>153</v>
      </c>
      <c r="J3472" s="106">
        <f t="shared" si="239"/>
        <v>1646.8782299999998</v>
      </c>
      <c r="K3472" s="50">
        <v>8.4967320261437909</v>
      </c>
      <c r="L3472" s="50">
        <v>13.071895424836601</v>
      </c>
      <c r="M3472" s="50">
        <v>10.784313725490197</v>
      </c>
      <c r="N3472" s="51">
        <f t="shared" si="240"/>
        <v>1.0018964989910903</v>
      </c>
    </row>
    <row r="3473" spans="1:14" x14ac:dyDescent="0.2">
      <c r="A3473" s="20" t="s">
        <v>369</v>
      </c>
      <c r="B3473" s="20" t="s">
        <v>382</v>
      </c>
      <c r="C3473" s="41" t="str">
        <f ca="1">TRIM(Table1[[#This Row],[Location]])</f>
        <v>Jalan Seng Meng Lee</v>
      </c>
      <c r="D3473" s="3" t="s">
        <v>532</v>
      </c>
      <c r="E3473" s="3" t="s">
        <v>4</v>
      </c>
      <c r="I3473" s="9">
        <v>200</v>
      </c>
      <c r="J3473" s="106">
        <f t="shared" si="239"/>
        <v>2152.7819999999997</v>
      </c>
      <c r="K3473" s="50">
        <v>14</v>
      </c>
      <c r="L3473" s="50">
        <v>14.5</v>
      </c>
      <c r="M3473" s="50">
        <v>14.25</v>
      </c>
      <c r="N3473" s="51">
        <f t="shared" si="240"/>
        <v>1.3238696011668634</v>
      </c>
    </row>
    <row r="3474" spans="1:14" x14ac:dyDescent="0.2">
      <c r="A3474" s="20" t="s">
        <v>369</v>
      </c>
      <c r="B3474" s="20" t="s">
        <v>382</v>
      </c>
      <c r="C3474" s="41" t="str">
        <f ca="1">TRIM(Table1[[#This Row],[Location]])</f>
        <v>Jalan Siow Loong Hin</v>
      </c>
      <c r="D3474" s="3" t="s">
        <v>532</v>
      </c>
      <c r="E3474" s="3" t="s">
        <v>4</v>
      </c>
      <c r="I3474" s="9">
        <v>153</v>
      </c>
      <c r="J3474" s="106">
        <f t="shared" si="239"/>
        <v>1646.8782299999998</v>
      </c>
      <c r="M3474" s="50">
        <v>7.5163398692810457</v>
      </c>
      <c r="N3474" s="51">
        <f t="shared" si="240"/>
        <v>0.69829149929682044</v>
      </c>
    </row>
    <row r="3475" spans="1:14" x14ac:dyDescent="0.2">
      <c r="A3475" s="20" t="s">
        <v>369</v>
      </c>
      <c r="B3475" s="20" t="s">
        <v>382</v>
      </c>
      <c r="C3475" s="41" t="str">
        <f ca="1">TRIM(Table1[[#This Row],[Location]])</f>
        <v>Jalan Tan Sri Manikavasagam</v>
      </c>
      <c r="D3475" s="3" t="s">
        <v>532</v>
      </c>
      <c r="E3475" s="3" t="s">
        <v>4</v>
      </c>
      <c r="I3475" s="9">
        <v>180</v>
      </c>
      <c r="J3475" s="106">
        <f t="shared" si="239"/>
        <v>1937.5038</v>
      </c>
      <c r="K3475" s="50">
        <v>14.444444444444445</v>
      </c>
      <c r="L3475" s="50">
        <v>19.444444444444443</v>
      </c>
      <c r="M3475" s="50">
        <v>16.944444444444443</v>
      </c>
      <c r="N3475" s="51">
        <f t="shared" si="240"/>
        <v>1.5741919234147888</v>
      </c>
    </row>
    <row r="3476" spans="1:14" x14ac:dyDescent="0.2">
      <c r="A3476" s="20" t="s">
        <v>369</v>
      </c>
      <c r="B3476" s="20" t="s">
        <v>382</v>
      </c>
      <c r="C3476" s="41" t="str">
        <f ca="1">TRIM(Table1[[#This Row],[Location]])</f>
        <v>Jalan Tun Dr Ismail</v>
      </c>
      <c r="D3476" s="3" t="s">
        <v>532</v>
      </c>
      <c r="E3476" s="3" t="s">
        <v>4</v>
      </c>
      <c r="I3476" s="9">
        <v>173</v>
      </c>
      <c r="J3476" s="106">
        <f t="shared" si="239"/>
        <v>1862.1564299999998</v>
      </c>
      <c r="K3476" s="50">
        <v>10.404624277456648</v>
      </c>
      <c r="L3476" s="50">
        <v>12.138728323699421</v>
      </c>
      <c r="M3476" s="50">
        <v>11.271676300578035</v>
      </c>
      <c r="N3476" s="51">
        <f t="shared" si="240"/>
        <v>1.0471740076160161</v>
      </c>
    </row>
    <row r="3477" spans="1:14" x14ac:dyDescent="0.2">
      <c r="A3477" s="20" t="s">
        <v>369</v>
      </c>
      <c r="B3477" s="20" t="s">
        <v>382</v>
      </c>
      <c r="C3477" s="41" t="str">
        <f ca="1">TRIM(Table1[[#This Row],[Location]])</f>
        <v>Jalan Tuanku Antah</v>
      </c>
      <c r="D3477" s="3" t="s">
        <v>532</v>
      </c>
      <c r="E3477" s="3" t="s">
        <v>4</v>
      </c>
      <c r="I3477" s="9">
        <v>145</v>
      </c>
      <c r="J3477" s="106">
        <f t="shared" si="239"/>
        <v>1560.76695</v>
      </c>
      <c r="K3477" s="50">
        <v>12.413793103448276</v>
      </c>
      <c r="L3477" s="50">
        <v>17.241379310344829</v>
      </c>
      <c r="M3477" s="50">
        <v>14.827586206896552</v>
      </c>
      <c r="N3477" s="51">
        <f t="shared" si="240"/>
        <v>1.3775291675783454</v>
      </c>
    </row>
    <row r="3478" spans="1:14" x14ac:dyDescent="0.2">
      <c r="A3478" s="20" t="s">
        <v>369</v>
      </c>
      <c r="B3478" s="20" t="s">
        <v>382</v>
      </c>
      <c r="C3478" s="41" t="str">
        <f ca="1">TRIM(Table1[[#This Row],[Location]])</f>
        <v>Jalan Temiang</v>
      </c>
      <c r="D3478" s="3" t="s">
        <v>532</v>
      </c>
      <c r="E3478" s="3" t="s">
        <v>4</v>
      </c>
      <c r="I3478" s="9">
        <v>143</v>
      </c>
      <c r="J3478" s="106">
        <f t="shared" si="239"/>
        <v>1539.2391299999999</v>
      </c>
      <c r="K3478" s="50">
        <v>15.734265734265735</v>
      </c>
      <c r="L3478" s="50">
        <v>20.27972027972028</v>
      </c>
      <c r="M3478" s="50">
        <v>18.006993006993007</v>
      </c>
      <c r="N3478" s="51">
        <f t="shared" si="240"/>
        <v>1.6729060105531459</v>
      </c>
    </row>
    <row r="3479" spans="1:14" x14ac:dyDescent="0.2">
      <c r="A3479" s="20" t="s">
        <v>369</v>
      </c>
      <c r="B3479" s="20" t="s">
        <v>382</v>
      </c>
      <c r="C3479" s="41" t="str">
        <f ca="1">TRIM(Table1[[#This Row],[Location]])</f>
        <v>Matrix Court</v>
      </c>
      <c r="D3479" s="3" t="s">
        <v>532</v>
      </c>
      <c r="E3479" s="3" t="s">
        <v>4</v>
      </c>
      <c r="I3479" s="9">
        <v>153</v>
      </c>
      <c r="J3479" s="106">
        <f t="shared" si="239"/>
        <v>1646.8782299999998</v>
      </c>
      <c r="M3479" s="50">
        <v>20.915032679738562</v>
      </c>
      <c r="N3479" s="51">
        <f t="shared" si="240"/>
        <v>1.9430719980433266</v>
      </c>
    </row>
    <row r="3480" spans="1:14" x14ac:dyDescent="0.2">
      <c r="A3480" s="20" t="s">
        <v>369</v>
      </c>
      <c r="B3480" s="20" t="s">
        <v>382</v>
      </c>
      <c r="C3480" s="41" t="str">
        <f ca="1">TRIM(Table1[[#This Row],[Location]])</f>
        <v>Medan Perdagangan Kepayang</v>
      </c>
      <c r="D3480" s="3" t="s">
        <v>532</v>
      </c>
      <c r="E3480" s="3" t="s">
        <v>4</v>
      </c>
      <c r="I3480" s="9">
        <v>153</v>
      </c>
      <c r="J3480" s="106">
        <f t="shared" si="239"/>
        <v>1646.8782299999998</v>
      </c>
      <c r="K3480" s="50">
        <v>13.071895424836601</v>
      </c>
      <c r="L3480" s="50">
        <v>17.647058823529413</v>
      </c>
      <c r="M3480" s="50">
        <v>15.359477124183007</v>
      </c>
      <c r="N3480" s="51">
        <f t="shared" si="240"/>
        <v>1.426943498563068</v>
      </c>
    </row>
    <row r="3481" spans="1:14" x14ac:dyDescent="0.2">
      <c r="A3481" s="20" t="s">
        <v>369</v>
      </c>
      <c r="B3481" s="20" t="s">
        <v>382</v>
      </c>
      <c r="C3481" s="41" t="str">
        <f ca="1">TRIM(Table1[[#This Row],[Location]])</f>
        <v>Millenium Business Centre (Dataran Millenia)</v>
      </c>
      <c r="D3481" s="3" t="s">
        <v>532</v>
      </c>
      <c r="E3481" s="3" t="s">
        <v>4</v>
      </c>
      <c r="I3481" s="9">
        <v>210</v>
      </c>
      <c r="J3481" s="106">
        <f t="shared" si="239"/>
        <v>2260.4211</v>
      </c>
      <c r="K3481" s="50">
        <v>9.5238095238095237</v>
      </c>
      <c r="L3481" s="50">
        <v>14.285714285714286</v>
      </c>
      <c r="M3481" s="50">
        <v>11.904761904761905</v>
      </c>
      <c r="N3481" s="51">
        <f t="shared" si="240"/>
        <v>1.1059896417434114</v>
      </c>
    </row>
    <row r="3482" spans="1:14" x14ac:dyDescent="0.2">
      <c r="A3482" s="20" t="s">
        <v>369</v>
      </c>
      <c r="B3482" s="20" t="s">
        <v>382</v>
      </c>
      <c r="C3482" s="41" t="str">
        <f ca="1">TRIM(Table1[[#This Row],[Location]])</f>
        <v>Pusat Komersil Lobak</v>
      </c>
      <c r="D3482" s="3" t="s">
        <v>532</v>
      </c>
      <c r="E3482" s="3" t="s">
        <v>4</v>
      </c>
      <c r="I3482" s="9">
        <v>153</v>
      </c>
      <c r="J3482" s="106">
        <f t="shared" si="239"/>
        <v>1646.8782299999998</v>
      </c>
      <c r="K3482" s="50">
        <v>15.032679738562091</v>
      </c>
      <c r="L3482" s="50">
        <v>15.686274509803921</v>
      </c>
      <c r="M3482" s="50">
        <v>15.359477124183007</v>
      </c>
      <c r="N3482" s="51">
        <f t="shared" si="240"/>
        <v>1.426943498563068</v>
      </c>
    </row>
    <row r="3483" spans="1:14" x14ac:dyDescent="0.2">
      <c r="A3483" s="20" t="s">
        <v>369</v>
      </c>
      <c r="B3483" s="20" t="s">
        <v>382</v>
      </c>
      <c r="C3483" s="41" t="str">
        <f ca="1">TRIM(Table1[[#This Row],[Location]])</f>
        <v>Pusat Komersil Rasah Prima</v>
      </c>
      <c r="D3483" s="3" t="s">
        <v>532</v>
      </c>
      <c r="E3483" s="3" t="s">
        <v>4</v>
      </c>
      <c r="I3483" s="9">
        <v>116</v>
      </c>
      <c r="J3483" s="106">
        <f t="shared" si="239"/>
        <v>1248.61356</v>
      </c>
      <c r="K3483" s="50">
        <v>25.862068965517242</v>
      </c>
      <c r="L3483" s="50">
        <v>34.482758620689658</v>
      </c>
      <c r="M3483" s="50">
        <v>30.172413793103448</v>
      </c>
      <c r="N3483" s="51">
        <f t="shared" si="240"/>
        <v>2.8031116782117493</v>
      </c>
    </row>
    <row r="3484" spans="1:14" x14ac:dyDescent="0.2">
      <c r="A3484" s="20" t="s">
        <v>369</v>
      </c>
      <c r="B3484" s="20" t="s">
        <v>382</v>
      </c>
      <c r="C3484" s="41" t="str">
        <f ca="1">TRIM(Table1[[#This Row],[Location]])</f>
        <v>Pusat Perniagaan Templer</v>
      </c>
      <c r="D3484" s="3" t="s">
        <v>532</v>
      </c>
      <c r="E3484" s="3" t="s">
        <v>4</v>
      </c>
      <c r="I3484" s="9">
        <v>153</v>
      </c>
      <c r="J3484" s="106">
        <f t="shared" si="239"/>
        <v>1646.8782299999998</v>
      </c>
      <c r="K3484" s="50">
        <v>12.091503267973856</v>
      </c>
      <c r="L3484" s="50">
        <v>18.300653594771241</v>
      </c>
      <c r="M3484" s="50">
        <v>15.196078431372548</v>
      </c>
      <c r="N3484" s="51">
        <f t="shared" si="240"/>
        <v>1.4117632485783544</v>
      </c>
    </row>
    <row r="3485" spans="1:14" x14ac:dyDescent="0.2">
      <c r="A3485" s="20" t="s">
        <v>369</v>
      </c>
      <c r="B3485" s="20" t="s">
        <v>382</v>
      </c>
      <c r="C3485" s="41" t="str">
        <f ca="1">TRIM(Table1[[#This Row],[Location]])</f>
        <v>Taman AST</v>
      </c>
      <c r="D3485" s="3" t="s">
        <v>532</v>
      </c>
      <c r="E3485" s="3" t="s">
        <v>4</v>
      </c>
      <c r="I3485" s="9">
        <v>129</v>
      </c>
      <c r="J3485" s="106">
        <f t="shared" si="239"/>
        <v>1388.5443899999998</v>
      </c>
      <c r="K3485" s="50">
        <v>13.178294573643411</v>
      </c>
      <c r="L3485" s="50">
        <v>17.829457364341085</v>
      </c>
      <c r="M3485" s="50">
        <v>15.503875968992247</v>
      </c>
      <c r="N3485" s="51">
        <f t="shared" si="240"/>
        <v>1.4403586032007216</v>
      </c>
    </row>
    <row r="3486" spans="1:14" x14ac:dyDescent="0.2">
      <c r="A3486" s="20" t="s">
        <v>369</v>
      </c>
      <c r="B3486" s="20" t="s">
        <v>382</v>
      </c>
      <c r="C3486" s="41" t="str">
        <f ca="1">TRIM(Table1[[#This Row],[Location]])</f>
        <v>Bandar Prima Senawang</v>
      </c>
      <c r="D3486" s="3" t="s">
        <v>533</v>
      </c>
      <c r="E3486" s="3" t="s">
        <v>4</v>
      </c>
      <c r="I3486" s="9">
        <v>135</v>
      </c>
      <c r="J3486" s="106">
        <f t="shared" si="239"/>
        <v>1453.1278499999999</v>
      </c>
      <c r="M3486" s="50">
        <v>19.25925925925926</v>
      </c>
      <c r="N3486" s="51">
        <f t="shared" si="240"/>
        <v>1.7892454648648966</v>
      </c>
    </row>
    <row r="3487" spans="1:14" x14ac:dyDescent="0.2">
      <c r="A3487" s="20" t="s">
        <v>369</v>
      </c>
      <c r="B3487" s="20" t="s">
        <v>382</v>
      </c>
      <c r="C3487" s="41" t="str">
        <f ca="1">TRIM(Table1[[#This Row],[Location]])</f>
        <v>Betaria Business Centre</v>
      </c>
      <c r="D3487" s="3" t="s">
        <v>533</v>
      </c>
      <c r="E3487" s="3" t="s">
        <v>4</v>
      </c>
      <c r="I3487" s="9">
        <v>144</v>
      </c>
      <c r="J3487" s="106">
        <f t="shared" si="239"/>
        <v>1550.0030399999998</v>
      </c>
      <c r="K3487" s="50">
        <v>13.194444444444445</v>
      </c>
      <c r="L3487" s="50">
        <v>13.888888888888889</v>
      </c>
      <c r="M3487" s="50">
        <v>13.541666666666666</v>
      </c>
      <c r="N3487" s="51">
        <f t="shared" si="240"/>
        <v>1.2580632174831303</v>
      </c>
    </row>
    <row r="3488" spans="1:14" x14ac:dyDescent="0.2">
      <c r="A3488" s="20" t="s">
        <v>369</v>
      </c>
      <c r="B3488" s="20" t="s">
        <v>382</v>
      </c>
      <c r="C3488" s="41" t="str">
        <f ca="1">TRIM(Table1[[#This Row],[Location]])</f>
        <v>Biz Avenue (Seremban 2)</v>
      </c>
      <c r="D3488" s="3" t="s">
        <v>533</v>
      </c>
      <c r="E3488" s="3" t="s">
        <v>4</v>
      </c>
      <c r="I3488" s="9">
        <v>113</v>
      </c>
      <c r="J3488" s="106">
        <f t="shared" si="239"/>
        <v>1216.3218299999999</v>
      </c>
      <c r="K3488" s="50">
        <v>29.20353982300885</v>
      </c>
      <c r="L3488" s="50">
        <v>30.973451327433629</v>
      </c>
      <c r="M3488" s="50">
        <v>30.088495575221238</v>
      </c>
      <c r="N3488" s="51">
        <f t="shared" si="240"/>
        <v>2.795315413114321</v>
      </c>
    </row>
    <row r="3489" spans="1:14" x14ac:dyDescent="0.2">
      <c r="A3489" s="20" t="s">
        <v>369</v>
      </c>
      <c r="B3489" s="20" t="s">
        <v>382</v>
      </c>
      <c r="C3489" s="41" t="str">
        <f ca="1">TRIM(Table1[[#This Row],[Location]])</f>
        <v>City Centre (Seremban 2)</v>
      </c>
      <c r="D3489" s="3" t="s">
        <v>533</v>
      </c>
      <c r="E3489" s="3" t="s">
        <v>4</v>
      </c>
      <c r="I3489" s="9">
        <v>130</v>
      </c>
      <c r="J3489" s="106">
        <f t="shared" si="239"/>
        <v>1399.3082999999999</v>
      </c>
      <c r="K3489" s="50">
        <v>9.2307692307692299</v>
      </c>
      <c r="L3489" s="50">
        <v>13.846153846153847</v>
      </c>
      <c r="M3489" s="50">
        <v>11.538461538461538</v>
      </c>
      <c r="N3489" s="51">
        <f t="shared" si="240"/>
        <v>1.0719591912282294</v>
      </c>
    </row>
    <row r="3490" spans="1:14" x14ac:dyDescent="0.2">
      <c r="A3490" s="20" t="s">
        <v>369</v>
      </c>
      <c r="B3490" s="20" t="s">
        <v>382</v>
      </c>
      <c r="C3490" s="41" t="str">
        <f ca="1">TRIM(Table1[[#This Row],[Location]])</f>
        <v>Dataran Kemuning</v>
      </c>
      <c r="D3490" s="3" t="s">
        <v>533</v>
      </c>
      <c r="E3490" s="3" t="s">
        <v>4</v>
      </c>
      <c r="I3490" s="9">
        <v>143</v>
      </c>
      <c r="J3490" s="106">
        <f t="shared" si="239"/>
        <v>1539.2391299999999</v>
      </c>
      <c r="K3490" s="50">
        <v>10.48951048951049</v>
      </c>
      <c r="L3490" s="50">
        <v>17.482517482517483</v>
      </c>
      <c r="M3490" s="50">
        <v>13.986013986013987</v>
      </c>
      <c r="N3490" s="51">
        <f t="shared" si="240"/>
        <v>1.2993444742160358</v>
      </c>
    </row>
    <row r="3491" spans="1:14" x14ac:dyDescent="0.2">
      <c r="A3491" s="20" t="s">
        <v>369</v>
      </c>
      <c r="B3491" s="20" t="s">
        <v>382</v>
      </c>
      <c r="C3491" s="41" t="str">
        <f ca="1">TRIM(Table1[[#This Row],[Location]])</f>
        <v>Era Square</v>
      </c>
      <c r="D3491" s="3" t="s">
        <v>533</v>
      </c>
      <c r="E3491" s="3" t="s">
        <v>4</v>
      </c>
      <c r="I3491" s="9">
        <v>143</v>
      </c>
      <c r="J3491" s="106">
        <f t="shared" si="239"/>
        <v>1539.2391299999999</v>
      </c>
      <c r="K3491" s="50">
        <v>19.58041958041958</v>
      </c>
      <c r="L3491" s="50">
        <v>25.174825174825173</v>
      </c>
      <c r="M3491" s="50">
        <v>22.377622377622377</v>
      </c>
      <c r="N3491" s="51">
        <f t="shared" si="240"/>
        <v>2.0789511587456571</v>
      </c>
    </row>
    <row r="3492" spans="1:14" x14ac:dyDescent="0.2">
      <c r="A3492" s="20" t="s">
        <v>369</v>
      </c>
      <c r="B3492" s="20" t="s">
        <v>382</v>
      </c>
      <c r="C3492" s="41" t="str">
        <f ca="1">TRIM(Table1[[#This Row],[Location]])</f>
        <v>Garden Avenue (Seremban 2)</v>
      </c>
      <c r="D3492" s="3" t="s">
        <v>533</v>
      </c>
      <c r="E3492" s="3" t="s">
        <v>4</v>
      </c>
      <c r="I3492" s="9">
        <v>105</v>
      </c>
      <c r="J3492" s="106">
        <f t="shared" si="239"/>
        <v>1130.21055</v>
      </c>
      <c r="K3492" s="50">
        <v>15.238095238095237</v>
      </c>
      <c r="L3492" s="50">
        <v>18.095238095238095</v>
      </c>
      <c r="M3492" s="50">
        <v>16.666666666666668</v>
      </c>
      <c r="N3492" s="51">
        <f t="shared" si="240"/>
        <v>1.5483854984407759</v>
      </c>
    </row>
    <row r="3493" spans="1:14" x14ac:dyDescent="0.2">
      <c r="A3493" s="20" t="s">
        <v>369</v>
      </c>
      <c r="B3493" s="20" t="s">
        <v>382</v>
      </c>
      <c r="C3493" s="41" t="str">
        <f ca="1">TRIM(Table1[[#This Row],[Location]])</f>
        <v>Garden Homes, One Avenue (Seremban 2)</v>
      </c>
      <c r="D3493" s="3" t="s">
        <v>533</v>
      </c>
      <c r="E3493" s="3" t="s">
        <v>4</v>
      </c>
      <c r="I3493" s="9">
        <v>124</v>
      </c>
      <c r="J3493" s="106">
        <f t="shared" si="239"/>
        <v>1334.7248399999999</v>
      </c>
      <c r="K3493" s="50">
        <v>15.32258064516129</v>
      </c>
      <c r="L3493" s="50">
        <v>20.161290322580644</v>
      </c>
      <c r="M3493" s="50">
        <v>17.741935483870968</v>
      </c>
      <c r="N3493" s="51">
        <f t="shared" si="240"/>
        <v>1.6482813370498581</v>
      </c>
    </row>
    <row r="3494" spans="1:14" x14ac:dyDescent="0.2">
      <c r="A3494" s="20" t="s">
        <v>369</v>
      </c>
      <c r="B3494" s="20" t="s">
        <v>382</v>
      </c>
      <c r="C3494" s="41" t="str">
        <f ca="1">TRIM(Table1[[#This Row],[Location]])</f>
        <v>Kemayan Square</v>
      </c>
      <c r="D3494" s="3" t="s">
        <v>533</v>
      </c>
      <c r="E3494" s="3" t="s">
        <v>4</v>
      </c>
      <c r="I3494" s="9">
        <v>113</v>
      </c>
      <c r="J3494" s="106">
        <f t="shared" si="239"/>
        <v>1216.3218299999999</v>
      </c>
      <c r="K3494" s="50">
        <v>15.044247787610619</v>
      </c>
      <c r="L3494" s="50">
        <v>22.123893805309734</v>
      </c>
      <c r="M3494" s="50">
        <v>18.584070796460178</v>
      </c>
      <c r="N3494" s="51">
        <f t="shared" si="240"/>
        <v>1.7265183433941396</v>
      </c>
    </row>
    <row r="3495" spans="1:14" x14ac:dyDescent="0.2">
      <c r="A3495" s="20" t="s">
        <v>369</v>
      </c>
      <c r="B3495" s="20" t="s">
        <v>382</v>
      </c>
      <c r="C3495" s="41" t="str">
        <f ca="1">TRIM(Table1[[#This Row],[Location]])</f>
        <v>Laman Suria Mantin</v>
      </c>
      <c r="D3495" s="3" t="s">
        <v>533</v>
      </c>
      <c r="E3495" s="3" t="s">
        <v>4</v>
      </c>
      <c r="I3495" s="9">
        <v>131</v>
      </c>
      <c r="J3495" s="106">
        <f t="shared" si="239"/>
        <v>1410.0722099999998</v>
      </c>
      <c r="M3495" s="50">
        <v>17.557251908396946</v>
      </c>
      <c r="N3495" s="51">
        <f t="shared" si="240"/>
        <v>1.6311236548460082</v>
      </c>
    </row>
    <row r="3496" spans="1:14" x14ac:dyDescent="0.2">
      <c r="A3496" s="20" t="s">
        <v>369</v>
      </c>
      <c r="B3496" s="20" t="s">
        <v>382</v>
      </c>
      <c r="C3496" s="41" t="str">
        <f ca="1">TRIM(Table1[[#This Row],[Location]])</f>
        <v>Lavender Height Business Square</v>
      </c>
      <c r="D3496" s="3" t="s">
        <v>533</v>
      </c>
      <c r="E3496" s="3" t="s">
        <v>4</v>
      </c>
      <c r="I3496" s="9">
        <v>143</v>
      </c>
      <c r="J3496" s="106">
        <f t="shared" si="239"/>
        <v>1539.2391299999999</v>
      </c>
      <c r="K3496" s="50">
        <v>12.587412587412587</v>
      </c>
      <c r="L3496" s="50">
        <v>19.58041958041958</v>
      </c>
      <c r="M3496" s="50">
        <v>16.083916083916083</v>
      </c>
      <c r="N3496" s="51">
        <f t="shared" si="240"/>
        <v>1.494246145348441</v>
      </c>
    </row>
    <row r="3497" spans="1:14" x14ac:dyDescent="0.2">
      <c r="A3497" s="20" t="s">
        <v>369</v>
      </c>
      <c r="B3497" s="20" t="s">
        <v>382</v>
      </c>
      <c r="C3497" s="41" t="str">
        <f ca="1">TRIM(Table1[[#This Row],[Location]])</f>
        <v>Magistrate Square (Seremban 2)</v>
      </c>
      <c r="D3497" s="3" t="s">
        <v>533</v>
      </c>
      <c r="E3497" s="3" t="s">
        <v>4</v>
      </c>
      <c r="I3497" s="9">
        <v>113</v>
      </c>
      <c r="J3497" s="106">
        <f t="shared" si="239"/>
        <v>1216.3218299999999</v>
      </c>
      <c r="K3497" s="50">
        <v>12.389380530973451</v>
      </c>
      <c r="L3497" s="50">
        <v>17.699115044247787</v>
      </c>
      <c r="M3497" s="50">
        <v>15.044247787610619</v>
      </c>
      <c r="N3497" s="51">
        <f t="shared" si="240"/>
        <v>1.3976577065571605</v>
      </c>
    </row>
    <row r="3498" spans="1:14" x14ac:dyDescent="0.2">
      <c r="A3498" s="20" t="s">
        <v>369</v>
      </c>
      <c r="B3498" s="20" t="s">
        <v>382</v>
      </c>
      <c r="C3498" s="41" t="str">
        <f ca="1">TRIM(Table1[[#This Row],[Location]])</f>
        <v>Mantin Square</v>
      </c>
      <c r="D3498" s="3" t="s">
        <v>533</v>
      </c>
      <c r="E3498" s="3" t="s">
        <v>4</v>
      </c>
      <c r="I3498" s="9">
        <v>130</v>
      </c>
      <c r="J3498" s="106">
        <f t="shared" si="239"/>
        <v>1399.3082999999999</v>
      </c>
      <c r="K3498" s="50">
        <v>12.307692307692308</v>
      </c>
      <c r="L3498" s="50">
        <v>14.615384615384615</v>
      </c>
      <c r="M3498" s="50">
        <v>13.461538461538462</v>
      </c>
      <c r="N3498" s="51">
        <f t="shared" si="240"/>
        <v>1.2506190564329345</v>
      </c>
    </row>
    <row r="3499" spans="1:14" x14ac:dyDescent="0.2">
      <c r="A3499" s="20" t="s">
        <v>369</v>
      </c>
      <c r="B3499" s="20" t="s">
        <v>382</v>
      </c>
      <c r="C3499" s="41" t="str">
        <f ca="1">TRIM(Table1[[#This Row],[Location]])</f>
        <v>Medan Nusari</v>
      </c>
      <c r="D3499" s="3" t="s">
        <v>533</v>
      </c>
      <c r="E3499" s="3" t="s">
        <v>4</v>
      </c>
      <c r="I3499" s="9">
        <v>153</v>
      </c>
      <c r="J3499" s="106">
        <f t="shared" si="239"/>
        <v>1646.8782299999998</v>
      </c>
      <c r="M3499" s="50">
        <v>10.457516339869281</v>
      </c>
      <c r="N3499" s="51">
        <f t="shared" si="240"/>
        <v>0.97153599902166332</v>
      </c>
    </row>
    <row r="3500" spans="1:14" x14ac:dyDescent="0.2">
      <c r="A3500" s="20" t="s">
        <v>369</v>
      </c>
      <c r="B3500" s="20" t="s">
        <v>382</v>
      </c>
      <c r="C3500" s="41" t="str">
        <f ca="1">TRIM(Table1[[#This Row],[Location]])</f>
        <v>Nilai 3</v>
      </c>
      <c r="D3500" s="3" t="s">
        <v>533</v>
      </c>
      <c r="E3500" s="3" t="s">
        <v>4</v>
      </c>
      <c r="I3500" s="9">
        <v>153</v>
      </c>
      <c r="J3500" s="106">
        <f t="shared" si="239"/>
        <v>1646.8782299999998</v>
      </c>
      <c r="K3500" s="50">
        <v>9.8039215686274517</v>
      </c>
      <c r="L3500" s="50">
        <v>16.993464052287582</v>
      </c>
      <c r="M3500" s="50">
        <v>13.398692810457517</v>
      </c>
      <c r="N3500" s="51">
        <f t="shared" si="240"/>
        <v>1.2447804987465061</v>
      </c>
    </row>
    <row r="3501" spans="1:14" x14ac:dyDescent="0.2">
      <c r="A3501" s="20" t="s">
        <v>369</v>
      </c>
      <c r="B3501" s="20" t="s">
        <v>382</v>
      </c>
      <c r="C3501" s="41" t="str">
        <f ca="1">TRIM(Table1[[#This Row],[Location]])</f>
        <v>Oakland Commercial Centre</v>
      </c>
      <c r="D3501" s="3" t="s">
        <v>533</v>
      </c>
      <c r="E3501" s="3" t="s">
        <v>4</v>
      </c>
      <c r="I3501" s="9">
        <v>80</v>
      </c>
      <c r="J3501" s="106">
        <f t="shared" si="239"/>
        <v>861.11279999999988</v>
      </c>
      <c r="K3501" s="50">
        <v>13.125</v>
      </c>
      <c r="L3501" s="50">
        <v>27.5</v>
      </c>
      <c r="M3501" s="50">
        <v>20.3125</v>
      </c>
      <c r="N3501" s="51">
        <f t="shared" si="240"/>
        <v>1.8870948262246956</v>
      </c>
    </row>
    <row r="3502" spans="1:14" x14ac:dyDescent="0.2">
      <c r="A3502" s="20" t="s">
        <v>369</v>
      </c>
      <c r="B3502" s="20" t="s">
        <v>382</v>
      </c>
      <c r="C3502" s="41" t="str">
        <f ca="1">TRIM(Table1[[#This Row],[Location]])</f>
        <v>Pekan Nilai</v>
      </c>
      <c r="D3502" s="3" t="s">
        <v>533</v>
      </c>
      <c r="E3502" s="3" t="s">
        <v>4</v>
      </c>
      <c r="I3502" s="9">
        <v>126</v>
      </c>
      <c r="J3502" s="106">
        <f t="shared" si="239"/>
        <v>1356.2526599999999</v>
      </c>
      <c r="K3502" s="50">
        <v>10.714285714285714</v>
      </c>
      <c r="L3502" s="50">
        <v>15.873015873015873</v>
      </c>
      <c r="M3502" s="50">
        <v>13.293650793650794</v>
      </c>
      <c r="N3502" s="51">
        <f t="shared" si="240"/>
        <v>1.235021766613476</v>
      </c>
    </row>
    <row r="3503" spans="1:14" x14ac:dyDescent="0.2">
      <c r="A3503" s="20" t="s">
        <v>369</v>
      </c>
      <c r="B3503" s="20" t="s">
        <v>382</v>
      </c>
      <c r="C3503" s="41" t="str">
        <f ca="1">TRIM(Table1[[#This Row],[Location]])</f>
        <v>Pusat Dagangan Seremban 2 (Centrio S2)</v>
      </c>
      <c r="D3503" s="3" t="s">
        <v>533</v>
      </c>
      <c r="E3503" s="3" t="s">
        <v>4</v>
      </c>
      <c r="I3503" s="9">
        <v>143</v>
      </c>
      <c r="J3503" s="106">
        <f t="shared" si="239"/>
        <v>1539.2391299999999</v>
      </c>
      <c r="K3503" s="50">
        <v>13.986013986013987</v>
      </c>
      <c r="L3503" s="50">
        <v>20.97902097902098</v>
      </c>
      <c r="M3503" s="50">
        <v>17.482517482517483</v>
      </c>
      <c r="N3503" s="51">
        <f t="shared" si="240"/>
        <v>1.6241805927700448</v>
      </c>
    </row>
    <row r="3504" spans="1:14" x14ac:dyDescent="0.2">
      <c r="A3504" s="20" t="s">
        <v>369</v>
      </c>
      <c r="B3504" s="20" t="s">
        <v>382</v>
      </c>
      <c r="C3504" s="41" t="str">
        <f ca="1">TRIM(Table1[[#This Row],[Location]])</f>
        <v>Pusat Komersial Saujana (The Plazo S2 Heights)</v>
      </c>
      <c r="D3504" s="3" t="s">
        <v>533</v>
      </c>
      <c r="E3504" s="3" t="s">
        <v>4</v>
      </c>
      <c r="I3504" s="9">
        <v>153</v>
      </c>
      <c r="J3504" s="106">
        <f t="shared" si="239"/>
        <v>1646.8782299999998</v>
      </c>
      <c r="K3504" s="50">
        <v>12.418300653594772</v>
      </c>
      <c r="L3504" s="50">
        <v>16.33986928104575</v>
      </c>
      <c r="M3504" s="50">
        <v>14.379084967320262</v>
      </c>
      <c r="N3504" s="51">
        <f t="shared" si="240"/>
        <v>1.3358619986547871</v>
      </c>
    </row>
    <row r="3505" spans="1:14" x14ac:dyDescent="0.2">
      <c r="A3505" s="20" t="s">
        <v>369</v>
      </c>
      <c r="B3505" s="20" t="s">
        <v>382</v>
      </c>
      <c r="C3505" s="41" t="str">
        <f ca="1">TRIM(Table1[[#This Row],[Location]])</f>
        <v>Pusat Perniagaan Ixora</v>
      </c>
      <c r="D3505" s="3" t="s">
        <v>533</v>
      </c>
      <c r="E3505" s="3" t="s">
        <v>4</v>
      </c>
      <c r="I3505" s="9">
        <v>143</v>
      </c>
      <c r="J3505" s="106">
        <f t="shared" si="239"/>
        <v>1539.2391299999999</v>
      </c>
      <c r="K3505" s="50">
        <v>14.685314685314685</v>
      </c>
      <c r="L3505" s="50">
        <v>17.482517482517483</v>
      </c>
      <c r="M3505" s="50">
        <v>16.083916083916083</v>
      </c>
      <c r="N3505" s="51">
        <f t="shared" si="240"/>
        <v>1.494246145348441</v>
      </c>
    </row>
    <row r="3506" spans="1:14" x14ac:dyDescent="0.2">
      <c r="A3506" s="20" t="s">
        <v>369</v>
      </c>
      <c r="B3506" s="20" t="s">
        <v>382</v>
      </c>
      <c r="C3506" s="41" t="str">
        <f ca="1">TRIM(Table1[[#This Row],[Location]])</f>
        <v>Pusat Perniagaan Senawang</v>
      </c>
      <c r="D3506" s="3" t="s">
        <v>533</v>
      </c>
      <c r="E3506" s="3" t="s">
        <v>4</v>
      </c>
      <c r="I3506" s="9">
        <v>122</v>
      </c>
      <c r="J3506" s="106">
        <f t="shared" si="239"/>
        <v>1313.1970199999998</v>
      </c>
      <c r="K3506" s="50">
        <v>14.754098360655737</v>
      </c>
      <c r="L3506" s="50">
        <v>22.131147540983605</v>
      </c>
      <c r="M3506" s="50">
        <v>18.442622950819672</v>
      </c>
      <c r="N3506" s="51">
        <f t="shared" si="240"/>
        <v>1.7133773958156127</v>
      </c>
    </row>
    <row r="3507" spans="1:14" x14ac:dyDescent="0.2">
      <c r="A3507" s="20" t="s">
        <v>369</v>
      </c>
      <c r="B3507" s="20" t="s">
        <v>382</v>
      </c>
      <c r="C3507" s="41" t="str">
        <f ca="1">TRIM(Table1[[#This Row],[Location]])</f>
        <v>Putra Indah</v>
      </c>
      <c r="D3507" s="3" t="s">
        <v>533</v>
      </c>
      <c r="E3507" s="3" t="s">
        <v>4</v>
      </c>
      <c r="I3507" s="9">
        <v>152</v>
      </c>
      <c r="J3507" s="106">
        <f t="shared" si="239"/>
        <v>1636.1143199999999</v>
      </c>
      <c r="K3507" s="50">
        <v>14.473684210526315</v>
      </c>
      <c r="L3507" s="50">
        <v>16.44736842105263</v>
      </c>
      <c r="M3507" s="50">
        <v>15.460526315789474</v>
      </c>
      <c r="N3507" s="51">
        <f t="shared" si="240"/>
        <v>1.4363312847378251</v>
      </c>
    </row>
    <row r="3508" spans="1:14" x14ac:dyDescent="0.2">
      <c r="A3508" s="20" t="s">
        <v>369</v>
      </c>
      <c r="B3508" s="20" t="s">
        <v>382</v>
      </c>
      <c r="C3508" s="41" t="str">
        <f ca="1">TRIM(Table1[[#This Row],[Location]])</f>
        <v>Putra Nilai</v>
      </c>
      <c r="D3508" s="3" t="s">
        <v>533</v>
      </c>
      <c r="E3508" s="3" t="s">
        <v>4</v>
      </c>
      <c r="I3508" s="9">
        <v>152</v>
      </c>
      <c r="J3508" s="106">
        <f t="shared" si="239"/>
        <v>1636.1143199999999</v>
      </c>
      <c r="K3508" s="50">
        <v>13.815789473684211</v>
      </c>
      <c r="L3508" s="50">
        <v>15.789473684210526</v>
      </c>
      <c r="M3508" s="50">
        <v>14.802631578947368</v>
      </c>
      <c r="N3508" s="51">
        <f t="shared" si="240"/>
        <v>1.3752108045362155</v>
      </c>
    </row>
    <row r="3509" spans="1:14" x14ac:dyDescent="0.2">
      <c r="A3509" s="20" t="s">
        <v>369</v>
      </c>
      <c r="B3509" s="20" t="s">
        <v>382</v>
      </c>
      <c r="C3509" s="41" t="str">
        <f ca="1">TRIM(Table1[[#This Row],[Location]])</f>
        <v>Putra Point</v>
      </c>
      <c r="D3509" s="3" t="s">
        <v>533</v>
      </c>
      <c r="E3509" s="3" t="s">
        <v>4</v>
      </c>
      <c r="I3509" s="9">
        <v>133</v>
      </c>
      <c r="J3509" s="106">
        <f t="shared" si="239"/>
        <v>1431.6000299999998</v>
      </c>
      <c r="K3509" s="50">
        <v>15.037593984962406</v>
      </c>
      <c r="L3509" s="50">
        <v>18.045112781954888</v>
      </c>
      <c r="M3509" s="50">
        <v>16.541353383458645</v>
      </c>
      <c r="N3509" s="51">
        <f t="shared" si="240"/>
        <v>1.5367435022118978</v>
      </c>
    </row>
    <row r="3510" spans="1:14" x14ac:dyDescent="0.2">
      <c r="A3510" s="20" t="s">
        <v>369</v>
      </c>
      <c r="B3510" s="20" t="s">
        <v>382</v>
      </c>
      <c r="C3510" s="41" t="str">
        <f ca="1">TRIM(Table1[[#This Row],[Location]])</f>
        <v>Senawang Business Centre</v>
      </c>
      <c r="D3510" s="3" t="s">
        <v>533</v>
      </c>
      <c r="E3510" s="3" t="s">
        <v>4</v>
      </c>
      <c r="I3510" s="9">
        <v>132</v>
      </c>
      <c r="J3510" s="106">
        <f t="shared" si="239"/>
        <v>1420.8361199999999</v>
      </c>
      <c r="K3510" s="50">
        <v>7.5757575757575761</v>
      </c>
      <c r="L3510" s="50">
        <v>12.121212121212121</v>
      </c>
      <c r="M3510" s="50">
        <v>9.8484848484848477</v>
      </c>
      <c r="N3510" s="51">
        <f t="shared" si="240"/>
        <v>0.91495506726045839</v>
      </c>
    </row>
    <row r="3511" spans="1:14" x14ac:dyDescent="0.2">
      <c r="A3511" s="20" t="s">
        <v>369</v>
      </c>
      <c r="B3511" s="20" t="s">
        <v>382</v>
      </c>
      <c r="C3511" s="41" t="str">
        <f ca="1">TRIM(Table1[[#This Row],[Location]])</f>
        <v>Senawang City Square</v>
      </c>
      <c r="D3511" s="3" t="s">
        <v>533</v>
      </c>
      <c r="E3511" s="3" t="s">
        <v>4</v>
      </c>
      <c r="I3511" s="9">
        <v>117</v>
      </c>
      <c r="J3511" s="106">
        <f t="shared" si="239"/>
        <v>1259.3774699999999</v>
      </c>
      <c r="K3511" s="50">
        <v>19.658119658119659</v>
      </c>
      <c r="L3511" s="50">
        <v>21.367521367521366</v>
      </c>
      <c r="M3511" s="50">
        <v>20.512820512820515</v>
      </c>
      <c r="N3511" s="51">
        <f t="shared" si="240"/>
        <v>1.9057052288501859</v>
      </c>
    </row>
    <row r="3512" spans="1:14" x14ac:dyDescent="0.2">
      <c r="A3512" s="20" t="s">
        <v>369</v>
      </c>
      <c r="B3512" s="20" t="s">
        <v>382</v>
      </c>
      <c r="C3512" s="41" t="str">
        <f ca="1">TRIM(Table1[[#This Row],[Location]])</f>
        <v>Senawang Commercial Park</v>
      </c>
      <c r="D3512" s="3" t="s">
        <v>533</v>
      </c>
      <c r="E3512" s="3" t="s">
        <v>4</v>
      </c>
      <c r="I3512" s="9">
        <v>141</v>
      </c>
      <c r="J3512" s="106">
        <f t="shared" si="239"/>
        <v>1517.7113099999999</v>
      </c>
      <c r="K3512" s="50">
        <v>21.276595744680851</v>
      </c>
      <c r="L3512" s="50">
        <v>26.950354609929079</v>
      </c>
      <c r="M3512" s="50">
        <v>24.113475177304963</v>
      </c>
      <c r="N3512" s="51">
        <f t="shared" si="240"/>
        <v>2.2402173168930375</v>
      </c>
    </row>
    <row r="3513" spans="1:14" x14ac:dyDescent="0.2">
      <c r="A3513" s="20" t="s">
        <v>369</v>
      </c>
      <c r="B3513" s="20" t="s">
        <v>382</v>
      </c>
      <c r="C3513" s="41" t="str">
        <f ca="1">TRIM(Table1[[#This Row],[Location]])</f>
        <v>Sendayan Metro Park</v>
      </c>
      <c r="D3513" s="3" t="s">
        <v>533</v>
      </c>
      <c r="E3513" s="3" t="s">
        <v>4</v>
      </c>
      <c r="I3513" s="9">
        <v>178</v>
      </c>
      <c r="J3513" s="106">
        <f t="shared" si="239"/>
        <v>1915.9759799999999</v>
      </c>
      <c r="K3513" s="50">
        <v>12.921348314606741</v>
      </c>
      <c r="L3513" s="50">
        <v>14.044943820224718</v>
      </c>
      <c r="M3513" s="50">
        <v>13.48314606741573</v>
      </c>
      <c r="N3513" s="51">
        <f t="shared" si="240"/>
        <v>1.2526264706487176</v>
      </c>
    </row>
    <row r="3514" spans="1:14" x14ac:dyDescent="0.2">
      <c r="A3514" s="20" t="s">
        <v>369</v>
      </c>
      <c r="B3514" s="20" t="s">
        <v>382</v>
      </c>
      <c r="C3514" s="41" t="str">
        <f ca="1">TRIM(Table1[[#This Row],[Location]])</f>
        <v>Taman Desa Cempaka</v>
      </c>
      <c r="D3514" s="3" t="s">
        <v>533</v>
      </c>
      <c r="E3514" s="3" t="s">
        <v>4</v>
      </c>
      <c r="I3514" s="9">
        <v>134</v>
      </c>
      <c r="J3514" s="106">
        <f t="shared" si="239"/>
        <v>1442.36394</v>
      </c>
      <c r="K3514" s="50">
        <v>17.164179104477611</v>
      </c>
      <c r="L3514" s="50">
        <v>26.119402985074625</v>
      </c>
      <c r="M3514" s="50">
        <v>21.64179104477612</v>
      </c>
      <c r="N3514" s="51">
        <f t="shared" si="240"/>
        <v>2.0105901248410074</v>
      </c>
    </row>
    <row r="3515" spans="1:14" x14ac:dyDescent="0.2">
      <c r="A3515" s="20" t="s">
        <v>369</v>
      </c>
      <c r="B3515" s="20" t="s">
        <v>382</v>
      </c>
      <c r="C3515" s="41" t="str">
        <f ca="1">TRIM(Table1[[#This Row],[Location]])</f>
        <v>Taman Nyior</v>
      </c>
      <c r="D3515" s="3" t="s">
        <v>533</v>
      </c>
      <c r="E3515" s="3" t="s">
        <v>4</v>
      </c>
      <c r="I3515" s="9">
        <v>143</v>
      </c>
      <c r="J3515" s="106">
        <f t="shared" si="239"/>
        <v>1539.2391299999999</v>
      </c>
      <c r="M3515" s="50">
        <v>10.48951048951049</v>
      </c>
      <c r="N3515" s="51">
        <f t="shared" si="240"/>
        <v>0.97450835566202687</v>
      </c>
    </row>
    <row r="3516" spans="1:14" x14ac:dyDescent="0.2">
      <c r="A3516" s="20" t="s">
        <v>369</v>
      </c>
      <c r="B3516" s="20" t="s">
        <v>382</v>
      </c>
      <c r="C3516" s="41" t="str">
        <f ca="1">TRIM(Table1[[#This Row],[Location]])</f>
        <v>Taman Matahari Height</v>
      </c>
      <c r="D3516" s="3" t="s">
        <v>533</v>
      </c>
      <c r="E3516" s="3" t="s">
        <v>4</v>
      </c>
      <c r="I3516" s="9">
        <v>148</v>
      </c>
      <c r="J3516" s="106">
        <f t="shared" si="239"/>
        <v>1593.0586799999999</v>
      </c>
      <c r="K3516" s="50">
        <v>14.864864864864865</v>
      </c>
      <c r="L3516" s="50">
        <v>20.27027027027027</v>
      </c>
      <c r="M3516" s="50">
        <v>17.567567567567568</v>
      </c>
      <c r="N3516" s="51">
        <f t="shared" si="240"/>
        <v>1.632082011870007</v>
      </c>
    </row>
    <row r="3517" spans="1:14" x14ac:dyDescent="0.2">
      <c r="A3517" s="20" t="s">
        <v>369</v>
      </c>
      <c r="B3517" s="20" t="s">
        <v>382</v>
      </c>
      <c r="C3517" s="41" t="str">
        <f ca="1">TRIM(Table1[[#This Row],[Location]])</f>
        <v>Taman Semarak, Nilai</v>
      </c>
      <c r="D3517" s="3" t="s">
        <v>533</v>
      </c>
      <c r="E3517" s="3" t="s">
        <v>4</v>
      </c>
      <c r="I3517" s="9">
        <v>153</v>
      </c>
      <c r="J3517" s="106">
        <f t="shared" si="239"/>
        <v>1646.8782299999998</v>
      </c>
      <c r="K3517" s="50">
        <v>11.764705882352942</v>
      </c>
      <c r="L3517" s="50">
        <v>16.993464052287582</v>
      </c>
      <c r="M3517" s="50">
        <v>14.379084967320262</v>
      </c>
      <c r="N3517" s="51">
        <f t="shared" si="240"/>
        <v>1.3358619986547871</v>
      </c>
    </row>
    <row r="3518" spans="1:14" x14ac:dyDescent="0.2">
      <c r="A3518" s="20" t="s">
        <v>369</v>
      </c>
      <c r="B3518" s="20" t="s">
        <v>382</v>
      </c>
      <c r="C3518" s="41" t="str">
        <f ca="1">TRIM(Table1[[#This Row],[Location]])</f>
        <v>Taman Ujong</v>
      </c>
      <c r="D3518" s="3" t="s">
        <v>533</v>
      </c>
      <c r="E3518" s="3" t="s">
        <v>4</v>
      </c>
      <c r="I3518" s="9">
        <v>143</v>
      </c>
      <c r="J3518" s="106">
        <f t="shared" si="239"/>
        <v>1539.2391299999999</v>
      </c>
      <c r="K3518" s="50">
        <v>6.9930069930069934</v>
      </c>
      <c r="L3518" s="50">
        <v>9.0909090909090917</v>
      </c>
      <c r="M3518" s="50">
        <v>8.0419580419580416</v>
      </c>
      <c r="N3518" s="51">
        <f t="shared" si="240"/>
        <v>0.74712307267422051</v>
      </c>
    </row>
    <row r="3519" spans="1:14" x14ac:dyDescent="0.2">
      <c r="A3519" s="20" t="s">
        <v>369</v>
      </c>
      <c r="B3519" s="20" t="s">
        <v>382</v>
      </c>
      <c r="C3519" s="41" t="str">
        <f ca="1">TRIM(Table1[[#This Row],[Location]])</f>
        <v>Tiara Sendayan Biz</v>
      </c>
      <c r="D3519" s="3" t="s">
        <v>533</v>
      </c>
      <c r="E3519" s="3" t="s">
        <v>4</v>
      </c>
      <c r="I3519" s="9">
        <v>158</v>
      </c>
      <c r="J3519" s="106">
        <f t="shared" si="239"/>
        <v>1700.69778</v>
      </c>
      <c r="M3519" s="50">
        <v>12.658227848101266</v>
      </c>
      <c r="N3519" s="51">
        <f t="shared" si="240"/>
        <v>1.1759889861575512</v>
      </c>
    </row>
    <row r="3520" spans="1:14" x14ac:dyDescent="0.2">
      <c r="A3520" s="20" t="s">
        <v>369</v>
      </c>
      <c r="B3520" s="20" t="s">
        <v>382</v>
      </c>
      <c r="C3520" s="41" t="str">
        <f ca="1">TRIM(Table1[[#This Row],[Location]])</f>
        <v>Uptown Avenue S2</v>
      </c>
      <c r="D3520" s="3" t="s">
        <v>533</v>
      </c>
      <c r="E3520" s="3" t="s">
        <v>4</v>
      </c>
      <c r="I3520" s="9">
        <v>177</v>
      </c>
      <c r="J3520" s="106">
        <f t="shared" si="239"/>
        <v>1905.2120699999998</v>
      </c>
      <c r="K3520" s="50">
        <v>12.994350282485875</v>
      </c>
      <c r="L3520" s="50">
        <v>18.361581920903955</v>
      </c>
      <c r="M3520" s="50">
        <v>15.677966101694915</v>
      </c>
      <c r="N3520" s="51">
        <f t="shared" si="240"/>
        <v>1.4565321214146281</v>
      </c>
    </row>
    <row r="3521" spans="1:14" x14ac:dyDescent="0.2">
      <c r="A3521" s="20" t="s">
        <v>369</v>
      </c>
      <c r="B3521" s="20" t="s">
        <v>382</v>
      </c>
      <c r="C3521" s="41" t="str">
        <f ca="1">TRIM(Table1[[#This Row],[Location]])</f>
        <v>Pusat Komersial Cempaka (Senawang)</v>
      </c>
      <c r="D3521" s="3" t="s">
        <v>533</v>
      </c>
      <c r="E3521" s="3" t="s">
        <v>4</v>
      </c>
      <c r="I3521" s="9">
        <v>123</v>
      </c>
      <c r="J3521" s="106">
        <f t="shared" si="239"/>
        <v>1323.96093</v>
      </c>
      <c r="K3521" s="50">
        <v>9.7560975609756095</v>
      </c>
      <c r="L3521" s="50">
        <v>19.512195121951219</v>
      </c>
      <c r="M3521" s="50">
        <v>14.634146341463415</v>
      </c>
      <c r="N3521" s="51">
        <f t="shared" si="240"/>
        <v>1.3595579986309252</v>
      </c>
    </row>
    <row r="3522" spans="1:14" x14ac:dyDescent="0.2">
      <c r="A3522" s="20" t="s">
        <v>369</v>
      </c>
      <c r="B3522" s="20" t="s">
        <v>382</v>
      </c>
      <c r="C3522" s="41" t="str">
        <f ca="1">TRIM(Table1[[#This Row],[Location]])</f>
        <v>Bandar Enstek</v>
      </c>
      <c r="D3522" s="3" t="s">
        <v>534</v>
      </c>
      <c r="E3522" s="3" t="s">
        <v>4</v>
      </c>
      <c r="I3522" s="9">
        <v>143</v>
      </c>
      <c r="J3522" s="106">
        <f t="shared" si="239"/>
        <v>1539.2391299999999</v>
      </c>
      <c r="K3522" s="50">
        <v>20.97902097902098</v>
      </c>
      <c r="L3522" s="50">
        <v>24.475524475524477</v>
      </c>
      <c r="M3522" s="50">
        <v>22.727272727272727</v>
      </c>
      <c r="N3522" s="51">
        <f t="shared" si="240"/>
        <v>2.1114347706010581</v>
      </c>
    </row>
    <row r="3523" spans="1:14" x14ac:dyDescent="0.2">
      <c r="A3523" s="20" t="s">
        <v>369</v>
      </c>
      <c r="B3523" s="20" t="s">
        <v>382</v>
      </c>
      <c r="C3523" s="41" t="str">
        <f ca="1">TRIM(Table1[[#This Row],[Location]])</f>
        <v>Bandar Seremban Selatan</v>
      </c>
      <c r="D3523" s="3" t="s">
        <v>534</v>
      </c>
      <c r="E3523" s="3" t="s">
        <v>4</v>
      </c>
      <c r="I3523" s="9">
        <v>123</v>
      </c>
      <c r="J3523" s="106">
        <f t="shared" si="239"/>
        <v>1323.96093</v>
      </c>
      <c r="K3523" s="50">
        <v>10.56910569105691</v>
      </c>
      <c r="L3523" s="50">
        <v>12.195121951219512</v>
      </c>
      <c r="M3523" s="50">
        <v>11.382113821138212</v>
      </c>
      <c r="N3523" s="51">
        <f t="shared" si="240"/>
        <v>1.057433998935164</v>
      </c>
    </row>
    <row r="3524" spans="1:14" x14ac:dyDescent="0.2">
      <c r="A3524" s="20" t="s">
        <v>369</v>
      </c>
      <c r="B3524" s="20" t="s">
        <v>382</v>
      </c>
      <c r="C3524" s="41" t="str">
        <f ca="1">TRIM(Table1[[#This Row],[Location]])</f>
        <v>Pulai Avenue</v>
      </c>
      <c r="D3524" s="3" t="s">
        <v>534</v>
      </c>
      <c r="E3524" s="3" t="s">
        <v>4</v>
      </c>
      <c r="I3524" s="9">
        <v>143</v>
      </c>
      <c r="J3524" s="106">
        <f t="shared" si="239"/>
        <v>1539.2391299999999</v>
      </c>
      <c r="K3524" s="50">
        <v>9.79020979020979</v>
      </c>
      <c r="L3524" s="50">
        <v>11.888111888111888</v>
      </c>
      <c r="M3524" s="50">
        <v>10.839160839160838</v>
      </c>
      <c r="N3524" s="51">
        <f t="shared" si="240"/>
        <v>1.0069919675174275</v>
      </c>
    </row>
    <row r="3525" spans="1:14" x14ac:dyDescent="0.2">
      <c r="A3525" s="20" t="s">
        <v>369</v>
      </c>
      <c r="B3525" s="20" t="s">
        <v>382</v>
      </c>
      <c r="C3525" s="41" t="str">
        <f ca="1">TRIM(Table1[[#This Row],[Location]])</f>
        <v>Pusat Perniagaan Senawang Jaya</v>
      </c>
      <c r="D3525" s="3" t="s">
        <v>534</v>
      </c>
      <c r="E3525" s="3" t="s">
        <v>4</v>
      </c>
      <c r="I3525" s="9">
        <v>143</v>
      </c>
      <c r="J3525" s="106">
        <f t="shared" si="239"/>
        <v>1539.2391299999999</v>
      </c>
      <c r="K3525" s="50">
        <v>15.384615384615385</v>
      </c>
      <c r="L3525" s="50">
        <v>18.88111888111888</v>
      </c>
      <c r="M3525" s="50">
        <v>17.132867132867133</v>
      </c>
      <c r="N3525" s="51">
        <f t="shared" si="240"/>
        <v>1.5916969809146437</v>
      </c>
    </row>
    <row r="3526" spans="1:14" x14ac:dyDescent="0.2">
      <c r="A3526" s="20" t="s">
        <v>369</v>
      </c>
      <c r="B3526" s="20" t="s">
        <v>382</v>
      </c>
      <c r="C3526" s="41" t="str">
        <f ca="1">TRIM(Table1[[#This Row],[Location]])</f>
        <v>Taman Bandar Senawang</v>
      </c>
      <c r="D3526" s="3" t="s">
        <v>534</v>
      </c>
      <c r="E3526" s="3" t="s">
        <v>4</v>
      </c>
      <c r="I3526" s="9">
        <v>99</v>
      </c>
      <c r="J3526" s="106">
        <f t="shared" ref="J3526:J3589" si="241">I3526*10.76391</f>
        <v>1065.62709</v>
      </c>
      <c r="K3526" s="50">
        <v>13.131313131313131</v>
      </c>
      <c r="L3526" s="50">
        <v>17.171717171717173</v>
      </c>
      <c r="M3526" s="50">
        <v>15.151515151515152</v>
      </c>
      <c r="N3526" s="51">
        <f t="shared" ref="N3526:N3589" si="242">M3526/10.7639</f>
        <v>1.4076231804007053</v>
      </c>
    </row>
    <row r="3527" spans="1:14" x14ac:dyDescent="0.2">
      <c r="A3527" s="20" t="s">
        <v>369</v>
      </c>
      <c r="B3527" s="20" t="s">
        <v>382</v>
      </c>
      <c r="C3527" s="41" t="str">
        <f ca="1">TRIM(Table1[[#This Row],[Location]])</f>
        <v>Taman Bukit Chedang</v>
      </c>
      <c r="D3527" s="3" t="s">
        <v>534</v>
      </c>
      <c r="E3527" s="3" t="s">
        <v>4</v>
      </c>
      <c r="I3527" s="9">
        <v>140</v>
      </c>
      <c r="J3527" s="106">
        <f t="shared" si="241"/>
        <v>1506.9473999999998</v>
      </c>
      <c r="K3527" s="50">
        <v>7.1428571428571432</v>
      </c>
      <c r="L3527" s="50">
        <v>8.5714285714285712</v>
      </c>
      <c r="M3527" s="50">
        <v>7.8571428571428568</v>
      </c>
      <c r="N3527" s="51">
        <f t="shared" si="242"/>
        <v>0.72995316355065143</v>
      </c>
    </row>
    <row r="3528" spans="1:14" x14ac:dyDescent="0.2">
      <c r="A3528" s="20" t="s">
        <v>369</v>
      </c>
      <c r="B3528" s="20" t="s">
        <v>382</v>
      </c>
      <c r="C3528" s="41" t="str">
        <f ca="1">TRIM(Table1[[#This Row],[Location]])</f>
        <v>Taman Bukit Emas</v>
      </c>
      <c r="D3528" s="3" t="s">
        <v>534</v>
      </c>
      <c r="E3528" s="3" t="s">
        <v>4</v>
      </c>
      <c r="I3528" s="9">
        <v>162</v>
      </c>
      <c r="J3528" s="106">
        <f t="shared" si="241"/>
        <v>1743.7534199999998</v>
      </c>
      <c r="K3528" s="50">
        <v>10.493827160493828</v>
      </c>
      <c r="L3528" s="50">
        <v>11.111111111111111</v>
      </c>
      <c r="M3528" s="50">
        <v>10.802469135802468</v>
      </c>
      <c r="N3528" s="51">
        <f t="shared" si="242"/>
        <v>1.0035831934338362</v>
      </c>
    </row>
    <row r="3529" spans="1:14" x14ac:dyDescent="0.2">
      <c r="A3529" s="20" t="s">
        <v>369</v>
      </c>
      <c r="B3529" s="20" t="s">
        <v>382</v>
      </c>
      <c r="C3529" s="41" t="str">
        <f ca="1">TRIM(Table1[[#This Row],[Location]])</f>
        <v>Taman Bukit Galena</v>
      </c>
      <c r="D3529" s="3" t="s">
        <v>534</v>
      </c>
      <c r="E3529" s="3" t="s">
        <v>4</v>
      </c>
      <c r="I3529" s="9">
        <v>143</v>
      </c>
      <c r="J3529" s="106">
        <f t="shared" si="241"/>
        <v>1539.2391299999999</v>
      </c>
      <c r="K3529" s="50">
        <v>10.48951048951049</v>
      </c>
      <c r="L3529" s="50">
        <v>13.286713286713287</v>
      </c>
      <c r="M3529" s="50">
        <v>11.888111888111888</v>
      </c>
      <c r="N3529" s="51">
        <f t="shared" si="242"/>
        <v>1.1044428030836304</v>
      </c>
    </row>
    <row r="3530" spans="1:14" x14ac:dyDescent="0.2">
      <c r="A3530" s="20" t="s">
        <v>369</v>
      </c>
      <c r="B3530" s="20" t="s">
        <v>382</v>
      </c>
      <c r="C3530" s="41" t="str">
        <f ca="1">TRIM(Table1[[#This Row],[Location]])</f>
        <v>Taman Bukit Kristal</v>
      </c>
      <c r="D3530" s="3" t="s">
        <v>534</v>
      </c>
      <c r="E3530" s="3" t="s">
        <v>4</v>
      </c>
      <c r="I3530" s="9">
        <v>143</v>
      </c>
      <c r="J3530" s="106">
        <f t="shared" si="241"/>
        <v>1539.2391299999999</v>
      </c>
      <c r="K3530" s="50">
        <v>10.48951048951049</v>
      </c>
      <c r="L3530" s="50">
        <v>11.188811188811188</v>
      </c>
      <c r="M3530" s="50">
        <v>10.839160839160838</v>
      </c>
      <c r="N3530" s="51">
        <f t="shared" si="242"/>
        <v>1.0069919675174275</v>
      </c>
    </row>
    <row r="3531" spans="1:14" x14ac:dyDescent="0.2">
      <c r="A3531" s="20" t="s">
        <v>369</v>
      </c>
      <c r="B3531" s="20" t="s">
        <v>382</v>
      </c>
      <c r="C3531" s="41" t="str">
        <f ca="1">TRIM(Table1[[#This Row],[Location]])</f>
        <v>Taman Bunga Raya</v>
      </c>
      <c r="D3531" s="3" t="s">
        <v>534</v>
      </c>
      <c r="E3531" s="3" t="s">
        <v>4</v>
      </c>
      <c r="I3531" s="9">
        <v>143</v>
      </c>
      <c r="J3531" s="106">
        <f t="shared" si="241"/>
        <v>1539.2391299999999</v>
      </c>
      <c r="K3531" s="50">
        <v>12.937062937062937</v>
      </c>
      <c r="L3531" s="50">
        <v>15.384615384615385</v>
      </c>
      <c r="M3531" s="50">
        <v>14.160839160839162</v>
      </c>
      <c r="N3531" s="51">
        <f t="shared" si="242"/>
        <v>1.3155862801437361</v>
      </c>
    </row>
    <row r="3532" spans="1:14" x14ac:dyDescent="0.2">
      <c r="A3532" s="20" t="s">
        <v>369</v>
      </c>
      <c r="B3532" s="20" t="s">
        <v>382</v>
      </c>
      <c r="C3532" s="41" t="str">
        <f ca="1">TRIM(Table1[[#This Row],[Location]])</f>
        <v>Taman Merpati</v>
      </c>
      <c r="D3532" s="3" t="s">
        <v>534</v>
      </c>
      <c r="E3532" s="3" t="s">
        <v>4</v>
      </c>
      <c r="I3532" s="9">
        <v>143</v>
      </c>
      <c r="J3532" s="106">
        <f t="shared" si="241"/>
        <v>1539.2391299999999</v>
      </c>
      <c r="K3532" s="50">
        <v>11.888111888111888</v>
      </c>
      <c r="L3532" s="50">
        <v>14.685314685314685</v>
      </c>
      <c r="M3532" s="50">
        <v>13.286713286713287</v>
      </c>
      <c r="N3532" s="51">
        <f t="shared" si="242"/>
        <v>1.2343772505052339</v>
      </c>
    </row>
    <row r="3533" spans="1:14" x14ac:dyDescent="0.2">
      <c r="A3533" s="20" t="s">
        <v>369</v>
      </c>
      <c r="B3533" s="20" t="s">
        <v>382</v>
      </c>
      <c r="C3533" s="41" t="str">
        <f ca="1">TRIM(Table1[[#This Row],[Location]])</f>
        <v>Taman Mutiara Rantau</v>
      </c>
      <c r="D3533" s="3" t="s">
        <v>534</v>
      </c>
      <c r="E3533" s="3" t="s">
        <v>4</v>
      </c>
      <c r="I3533" s="9">
        <v>143</v>
      </c>
      <c r="J3533" s="106">
        <f t="shared" si="241"/>
        <v>1539.2391299999999</v>
      </c>
      <c r="M3533" s="50">
        <v>6.9930069930069934</v>
      </c>
      <c r="N3533" s="51">
        <f t="shared" si="242"/>
        <v>0.64967223710801791</v>
      </c>
    </row>
    <row r="3534" spans="1:14" x14ac:dyDescent="0.2">
      <c r="A3534" s="20" t="s">
        <v>369</v>
      </c>
      <c r="B3534" s="20" t="s">
        <v>382</v>
      </c>
      <c r="C3534" s="41" t="str">
        <f ca="1">TRIM(Table1[[#This Row],[Location]])</f>
        <v>Taman Paroi Jaya</v>
      </c>
      <c r="D3534" s="3" t="s">
        <v>534</v>
      </c>
      <c r="E3534" s="3" t="s">
        <v>4</v>
      </c>
      <c r="I3534" s="9">
        <v>163</v>
      </c>
      <c r="J3534" s="106">
        <f t="shared" si="241"/>
        <v>1754.5173299999999</v>
      </c>
      <c r="M3534" s="50">
        <v>6.1349693251533743</v>
      </c>
      <c r="N3534" s="51">
        <f t="shared" si="242"/>
        <v>0.56995785218678863</v>
      </c>
    </row>
    <row r="3535" spans="1:14" x14ac:dyDescent="0.2">
      <c r="A3535" s="20" t="s">
        <v>369</v>
      </c>
      <c r="B3535" s="20" t="s">
        <v>382</v>
      </c>
      <c r="C3535" s="41" t="str">
        <f ca="1">TRIM(Table1[[#This Row],[Location]])</f>
        <v>Taman Panchor Jaya</v>
      </c>
      <c r="D3535" s="3" t="s">
        <v>534</v>
      </c>
      <c r="E3535" s="3" t="s">
        <v>4</v>
      </c>
      <c r="I3535" s="9">
        <v>140</v>
      </c>
      <c r="J3535" s="106">
        <f t="shared" si="241"/>
        <v>1506.9473999999998</v>
      </c>
      <c r="K3535" s="50">
        <v>8.5714285714285712</v>
      </c>
      <c r="L3535" s="50">
        <v>10</v>
      </c>
      <c r="M3535" s="50">
        <v>9.2857142857142865</v>
      </c>
      <c r="N3535" s="51">
        <f t="shared" si="242"/>
        <v>0.86267192055986086</v>
      </c>
    </row>
    <row r="3536" spans="1:14" x14ac:dyDescent="0.2">
      <c r="A3536" s="20" t="s">
        <v>369</v>
      </c>
      <c r="B3536" s="20" t="s">
        <v>382</v>
      </c>
      <c r="C3536" s="41" t="str">
        <f ca="1">TRIM(Table1[[#This Row],[Location]])</f>
        <v>Taman Rasah Jaya</v>
      </c>
      <c r="D3536" s="3" t="s">
        <v>534</v>
      </c>
      <c r="E3536" s="3" t="s">
        <v>4</v>
      </c>
      <c r="I3536" s="9">
        <v>145</v>
      </c>
      <c r="J3536" s="106">
        <f t="shared" si="241"/>
        <v>1560.76695</v>
      </c>
      <c r="K3536" s="50">
        <v>10.344827586206897</v>
      </c>
      <c r="L3536" s="50">
        <v>15.172413793103448</v>
      </c>
      <c r="M3536" s="50">
        <v>12.758620689655173</v>
      </c>
      <c r="N3536" s="51">
        <f t="shared" si="242"/>
        <v>1.1853157953581113</v>
      </c>
    </row>
    <row r="3537" spans="1:14" x14ac:dyDescent="0.2">
      <c r="A3537" s="20" t="s">
        <v>369</v>
      </c>
      <c r="B3537" s="20" t="s">
        <v>382</v>
      </c>
      <c r="C3537" s="41" t="str">
        <f ca="1">TRIM(Table1[[#This Row],[Location]])</f>
        <v>Taman Seremban Jaya</v>
      </c>
      <c r="D3537" s="3" t="s">
        <v>534</v>
      </c>
      <c r="E3537" s="3" t="s">
        <v>4</v>
      </c>
      <c r="I3537" s="9">
        <v>112</v>
      </c>
      <c r="J3537" s="106">
        <f t="shared" si="241"/>
        <v>1205.55792</v>
      </c>
      <c r="K3537" s="50">
        <v>10.714285714285714</v>
      </c>
      <c r="L3537" s="50">
        <v>15.178571428571429</v>
      </c>
      <c r="M3537" s="50">
        <v>12.946428571428571</v>
      </c>
      <c r="N3537" s="51">
        <f t="shared" si="242"/>
        <v>1.2027637353959597</v>
      </c>
    </row>
    <row r="3538" spans="1:14" x14ac:dyDescent="0.2">
      <c r="A3538" s="20" t="s">
        <v>369</v>
      </c>
      <c r="B3538" s="20" t="s">
        <v>382</v>
      </c>
      <c r="C3538" s="41" t="str">
        <f ca="1">TRIM(Table1[[#This Row],[Location]])</f>
        <v>Taman Senawang Jaya</v>
      </c>
      <c r="D3538" s="3" t="s">
        <v>534</v>
      </c>
      <c r="E3538" s="3" t="s">
        <v>4</v>
      </c>
      <c r="I3538" s="9">
        <v>130</v>
      </c>
      <c r="J3538" s="106">
        <f t="shared" si="241"/>
        <v>1399.3082999999999</v>
      </c>
      <c r="K3538" s="50">
        <v>11.538461538461538</v>
      </c>
      <c r="L3538" s="50">
        <v>14.615384615384615</v>
      </c>
      <c r="M3538" s="50">
        <v>13.076923076923077</v>
      </c>
      <c r="N3538" s="51">
        <f t="shared" si="242"/>
        <v>1.2148870833919934</v>
      </c>
    </row>
    <row r="3539" spans="1:14" x14ac:dyDescent="0.2">
      <c r="A3539" s="20" t="s">
        <v>369</v>
      </c>
      <c r="B3539" s="20" t="s">
        <v>382</v>
      </c>
      <c r="C3539" s="41" t="str">
        <f ca="1">TRIM(Table1[[#This Row],[Location]])</f>
        <v>Taman Senawang Indah</v>
      </c>
      <c r="D3539" s="3" t="s">
        <v>534</v>
      </c>
      <c r="E3539" s="3" t="s">
        <v>4</v>
      </c>
      <c r="I3539" s="9">
        <v>147</v>
      </c>
      <c r="J3539" s="106">
        <f t="shared" si="241"/>
        <v>1582.29477</v>
      </c>
      <c r="K3539" s="50">
        <v>11.564625850340136</v>
      </c>
      <c r="L3539" s="50">
        <v>14.965986394557824</v>
      </c>
      <c r="M3539" s="50">
        <v>13.26530612244898</v>
      </c>
      <c r="N3539" s="51">
        <f t="shared" si="242"/>
        <v>1.2323884579426583</v>
      </c>
    </row>
    <row r="3540" spans="1:14" x14ac:dyDescent="0.2">
      <c r="A3540" s="20" t="s">
        <v>369</v>
      </c>
      <c r="B3540" s="20" t="s">
        <v>382</v>
      </c>
      <c r="C3540" s="41" t="str">
        <f ca="1">TRIM(Table1[[#This Row],[Location]])</f>
        <v>Taman Sri Pulai</v>
      </c>
      <c r="D3540" s="3" t="s">
        <v>534</v>
      </c>
      <c r="E3540" s="3" t="s">
        <v>4</v>
      </c>
      <c r="I3540" s="9">
        <v>123</v>
      </c>
      <c r="J3540" s="106">
        <f t="shared" si="241"/>
        <v>1323.96093</v>
      </c>
      <c r="K3540" s="50">
        <v>12.195121951219512</v>
      </c>
      <c r="L3540" s="50">
        <v>14.634146341463415</v>
      </c>
      <c r="M3540" s="50">
        <v>13.414634146341463</v>
      </c>
      <c r="N3540" s="51">
        <f t="shared" si="242"/>
        <v>1.2462614987450147</v>
      </c>
    </row>
    <row r="3541" spans="1:14" x14ac:dyDescent="0.2">
      <c r="A3541" s="20" t="s">
        <v>369</v>
      </c>
      <c r="B3541" s="20" t="s">
        <v>382</v>
      </c>
      <c r="C3541" s="41" t="str">
        <f ca="1">TRIM(Table1[[#This Row],[Location]])</f>
        <v>Taman Sri Pulai 3</v>
      </c>
      <c r="D3541" s="3" t="s">
        <v>534</v>
      </c>
      <c r="E3541" s="3" t="s">
        <v>4</v>
      </c>
      <c r="I3541" s="9">
        <v>123</v>
      </c>
      <c r="J3541" s="106">
        <f t="shared" si="241"/>
        <v>1323.96093</v>
      </c>
      <c r="K3541" s="50">
        <v>10.56910569105691</v>
      </c>
      <c r="L3541" s="50">
        <v>14.634146341463415</v>
      </c>
      <c r="M3541" s="50">
        <v>12.601626016260163</v>
      </c>
      <c r="N3541" s="51">
        <f t="shared" si="242"/>
        <v>1.1707304988210745</v>
      </c>
    </row>
    <row r="3542" spans="1:14" x14ac:dyDescent="0.2">
      <c r="A3542" s="20" t="s">
        <v>369</v>
      </c>
      <c r="B3542" s="20" t="s">
        <v>382</v>
      </c>
      <c r="C3542" s="41" t="str">
        <f ca="1">TRIM(Table1[[#This Row],[Location]])</f>
        <v>Taman Sikamat Jaya</v>
      </c>
      <c r="D3542" s="3" t="s">
        <v>534</v>
      </c>
      <c r="E3542" s="3" t="s">
        <v>4</v>
      </c>
      <c r="I3542" s="9">
        <v>143</v>
      </c>
      <c r="J3542" s="106">
        <f t="shared" si="241"/>
        <v>1539.2391299999999</v>
      </c>
      <c r="M3542" s="50">
        <v>8.0419580419580416</v>
      </c>
      <c r="N3542" s="51">
        <f t="shared" si="242"/>
        <v>0.74712307267422051</v>
      </c>
    </row>
    <row r="3543" spans="1:14" x14ac:dyDescent="0.2">
      <c r="A3543" s="20" t="s">
        <v>369</v>
      </c>
      <c r="B3543" s="20" t="s">
        <v>382</v>
      </c>
      <c r="C3543" s="41" t="str">
        <f ca="1">TRIM(Table1[[#This Row],[Location]])</f>
        <v>Taman Tiroi</v>
      </c>
      <c r="D3543" s="3" t="s">
        <v>534</v>
      </c>
      <c r="E3543" s="3" t="s">
        <v>4</v>
      </c>
      <c r="I3543" s="9">
        <v>143</v>
      </c>
      <c r="J3543" s="106">
        <f t="shared" si="241"/>
        <v>1539.2391299999999</v>
      </c>
      <c r="M3543" s="50">
        <v>4.895104895104895</v>
      </c>
      <c r="N3543" s="51">
        <f t="shared" si="242"/>
        <v>0.4547705659756125</v>
      </c>
    </row>
    <row r="3544" spans="1:14" x14ac:dyDescent="0.2">
      <c r="A3544" s="20" t="s">
        <v>369</v>
      </c>
      <c r="B3544" s="20" t="s">
        <v>382</v>
      </c>
      <c r="C3544" s="41" t="str">
        <f ca="1">TRIM(Table1[[#This Row],[Location]])</f>
        <v>Taman Tuanku Jaafar</v>
      </c>
      <c r="D3544" s="3" t="s">
        <v>534</v>
      </c>
      <c r="E3544" s="3" t="s">
        <v>4</v>
      </c>
      <c r="I3544" s="9">
        <v>124</v>
      </c>
      <c r="J3544" s="106">
        <f t="shared" si="241"/>
        <v>1334.7248399999999</v>
      </c>
      <c r="K3544" s="50">
        <v>12.903225806451612</v>
      </c>
      <c r="L3544" s="50">
        <v>16.129032258064516</v>
      </c>
      <c r="M3544" s="50">
        <v>14.516129032258064</v>
      </c>
      <c r="N3544" s="51">
        <f t="shared" si="242"/>
        <v>1.3485938212226112</v>
      </c>
    </row>
    <row r="3545" spans="1:14" x14ac:dyDescent="0.2">
      <c r="A3545" s="20" t="s">
        <v>369</v>
      </c>
      <c r="B3545" s="20" t="s">
        <v>382</v>
      </c>
      <c r="C3545" s="41" t="str">
        <f ca="1">TRIM(Table1[[#This Row],[Location]])</f>
        <v>Arked (Baazar MAINS), Jalan Dato Abdul Rahman</v>
      </c>
      <c r="D3545" s="3" t="s">
        <v>531</v>
      </c>
      <c r="E3545" s="30" t="s">
        <v>5</v>
      </c>
      <c r="F3545" s="8" t="s">
        <v>51</v>
      </c>
      <c r="G3545" s="100" t="s">
        <v>383</v>
      </c>
      <c r="H3545" s="8">
        <v>56</v>
      </c>
      <c r="I3545" s="9">
        <v>33</v>
      </c>
      <c r="J3545" s="106">
        <f t="shared" si="241"/>
        <v>355.20902999999998</v>
      </c>
      <c r="M3545" s="50">
        <v>27.4</v>
      </c>
      <c r="N3545" s="51">
        <f t="shared" si="242"/>
        <v>2.5455457594366355</v>
      </c>
    </row>
    <row r="3546" spans="1:14" x14ac:dyDescent="0.2">
      <c r="A3546" s="20" t="s">
        <v>369</v>
      </c>
      <c r="B3546" s="20" t="s">
        <v>382</v>
      </c>
      <c r="C3546" s="41" t="str">
        <f ca="1">TRIM(Table1[[#This Row],[Location]])</f>
        <v>Arked (Baazar MAINS), Jalan Dato Abdul Rahman</v>
      </c>
      <c r="D3546" s="3" t="s">
        <v>531</v>
      </c>
      <c r="E3546" s="30" t="s">
        <v>5</v>
      </c>
      <c r="F3546" s="8">
        <v>1</v>
      </c>
      <c r="G3546" s="100">
        <v>10</v>
      </c>
      <c r="H3546" s="8">
        <v>12</v>
      </c>
      <c r="I3546" s="9">
        <v>11</v>
      </c>
      <c r="J3546" s="106">
        <f t="shared" si="241"/>
        <v>118.40300999999999</v>
      </c>
      <c r="K3546" s="50">
        <v>24.4</v>
      </c>
      <c r="L3546" s="50">
        <v>24.5</v>
      </c>
      <c r="M3546" s="50">
        <v>24.45</v>
      </c>
      <c r="N3546" s="51">
        <f t="shared" si="242"/>
        <v>2.271481526212618</v>
      </c>
    </row>
    <row r="3547" spans="1:14" x14ac:dyDescent="0.2">
      <c r="A3547" s="20" t="s">
        <v>369</v>
      </c>
      <c r="B3547" s="20" t="s">
        <v>382</v>
      </c>
      <c r="C3547" s="41" t="str">
        <f ca="1">TRIM(Table1[[#This Row],[Location]])</f>
        <v>KM Plaza</v>
      </c>
      <c r="D3547" s="3" t="s">
        <v>531</v>
      </c>
      <c r="E3547" s="30" t="s">
        <v>5</v>
      </c>
      <c r="F3547" s="8" t="s">
        <v>51</v>
      </c>
      <c r="G3547" s="100">
        <v>27</v>
      </c>
      <c r="H3547" s="8">
        <v>66</v>
      </c>
      <c r="I3547" s="9">
        <v>46.5</v>
      </c>
      <c r="J3547" s="106">
        <f t="shared" si="241"/>
        <v>500.52181499999995</v>
      </c>
      <c r="K3547" s="50">
        <v>51.67</v>
      </c>
      <c r="L3547" s="50">
        <v>69.849999999999994</v>
      </c>
      <c r="M3547" s="50">
        <v>60.76</v>
      </c>
      <c r="N3547" s="51">
        <f t="shared" si="242"/>
        <v>5.6447941731156925</v>
      </c>
    </row>
    <row r="3548" spans="1:14" x14ac:dyDescent="0.2">
      <c r="A3548" s="20" t="s">
        <v>369</v>
      </c>
      <c r="B3548" s="20" t="s">
        <v>382</v>
      </c>
      <c r="C3548" s="41" t="str">
        <f ca="1">TRIM(Table1[[#This Row],[Location]])</f>
        <v>Jalan Tuanku Munawir</v>
      </c>
      <c r="D3548" s="3" t="s">
        <v>531</v>
      </c>
      <c r="E3548" s="30" t="s">
        <v>5</v>
      </c>
      <c r="F3548" s="8" t="s">
        <v>384</v>
      </c>
      <c r="G3548" s="100">
        <v>25</v>
      </c>
      <c r="H3548" s="8">
        <v>45</v>
      </c>
      <c r="I3548" s="9">
        <v>35</v>
      </c>
      <c r="J3548" s="106">
        <f t="shared" si="241"/>
        <v>376.73684999999995</v>
      </c>
      <c r="K3548" s="50">
        <v>25.83</v>
      </c>
      <c r="L3548" s="50">
        <v>38.96</v>
      </c>
      <c r="M3548" s="50">
        <v>32.394999999999996</v>
      </c>
      <c r="N3548" s="51">
        <f t="shared" si="242"/>
        <v>3.0095968933193356</v>
      </c>
    </row>
    <row r="3549" spans="1:14" x14ac:dyDescent="0.2">
      <c r="A3549" s="20" t="s">
        <v>369</v>
      </c>
      <c r="B3549" s="20" t="s">
        <v>382</v>
      </c>
      <c r="C3549" s="41" t="str">
        <f ca="1">TRIM(Table1[[#This Row],[Location]])</f>
        <v>Jalan Tuanku Munawir</v>
      </c>
      <c r="D3549" s="3" t="s">
        <v>531</v>
      </c>
      <c r="E3549" s="30" t="s">
        <v>5</v>
      </c>
      <c r="F3549" s="8">
        <v>1</v>
      </c>
      <c r="G3549" s="100">
        <v>26</v>
      </c>
      <c r="H3549" s="8">
        <v>45</v>
      </c>
      <c r="I3549" s="9">
        <v>35.5</v>
      </c>
      <c r="J3549" s="106">
        <f t="shared" si="241"/>
        <v>382.11880499999995</v>
      </c>
      <c r="K3549" s="50">
        <v>19.38</v>
      </c>
      <c r="L3549" s="50">
        <v>21.31</v>
      </c>
      <c r="M3549" s="50">
        <v>20.344999999999999</v>
      </c>
      <c r="N3549" s="51">
        <f t="shared" si="242"/>
        <v>1.890114177946655</v>
      </c>
    </row>
    <row r="3550" spans="1:14" x14ac:dyDescent="0.2">
      <c r="A3550" s="20" t="s">
        <v>369</v>
      </c>
      <c r="B3550" s="20" t="s">
        <v>382</v>
      </c>
      <c r="C3550" s="41" t="str">
        <f ca="1">TRIM(Table1[[#This Row],[Location]])</f>
        <v>Lucky Plaza, Jalan Dato Lee Fong Yee</v>
      </c>
      <c r="D3550" s="3" t="s">
        <v>531</v>
      </c>
      <c r="E3550" s="30" t="s">
        <v>5</v>
      </c>
      <c r="F3550" s="8">
        <v>1</v>
      </c>
      <c r="G3550" s="100">
        <v>24</v>
      </c>
      <c r="H3550" s="8">
        <v>32</v>
      </c>
      <c r="I3550" s="9">
        <v>28</v>
      </c>
      <c r="J3550" s="106">
        <f t="shared" si="241"/>
        <v>301.38947999999999</v>
      </c>
      <c r="K3550" s="50">
        <v>12.37</v>
      </c>
      <c r="L3550" s="50">
        <v>22.43</v>
      </c>
      <c r="M3550" s="50">
        <v>17.399999999999999</v>
      </c>
      <c r="N3550" s="51">
        <f t="shared" si="242"/>
        <v>1.6165144603721699</v>
      </c>
    </row>
    <row r="3551" spans="1:14" x14ac:dyDescent="0.2">
      <c r="A3551" s="20" t="s">
        <v>369</v>
      </c>
      <c r="B3551" s="20" t="s">
        <v>382</v>
      </c>
      <c r="C3551" s="41" t="str">
        <f ca="1">TRIM(Table1[[#This Row],[Location]])</f>
        <v>Lucky Plaza, Jalan Dato Lee Fong Yee</v>
      </c>
      <c r="D3551" s="3" t="s">
        <v>531</v>
      </c>
      <c r="E3551" s="30" t="s">
        <v>5</v>
      </c>
      <c r="F3551" s="8">
        <v>2</v>
      </c>
      <c r="G3551" s="100">
        <v>82</v>
      </c>
      <c r="H3551" s="8">
        <v>95</v>
      </c>
      <c r="I3551" s="9">
        <v>88.5</v>
      </c>
      <c r="J3551" s="106">
        <f t="shared" si="241"/>
        <v>952.60603499999991</v>
      </c>
      <c r="K3551" s="50">
        <v>7.27</v>
      </c>
      <c r="L3551" s="50">
        <v>9.4499999999999993</v>
      </c>
      <c r="M3551" s="50">
        <v>8.36</v>
      </c>
      <c r="N3551" s="51">
        <f t="shared" si="242"/>
        <v>0.77667016601789307</v>
      </c>
    </row>
    <row r="3552" spans="1:14" x14ac:dyDescent="0.2">
      <c r="A3552" s="20" t="s">
        <v>369</v>
      </c>
      <c r="B3552" s="20" t="s">
        <v>382</v>
      </c>
      <c r="C3552" s="41" t="str">
        <f ca="1">TRIM(Table1[[#This Row],[Location]])</f>
        <v>Seremban Prima (Seremban Parade)</v>
      </c>
      <c r="D3552" s="3" t="s">
        <v>531</v>
      </c>
      <c r="E3552" s="30" t="s">
        <v>5</v>
      </c>
      <c r="F3552" s="8" t="s">
        <v>51</v>
      </c>
      <c r="G3552" s="100">
        <v>34</v>
      </c>
      <c r="H3552" s="8">
        <v>99</v>
      </c>
      <c r="I3552" s="9">
        <v>66.5</v>
      </c>
      <c r="J3552" s="106">
        <f t="shared" si="241"/>
        <v>715.80001499999992</v>
      </c>
      <c r="K3552" s="50">
        <v>38.75</v>
      </c>
      <c r="L3552" s="50">
        <v>96.87</v>
      </c>
      <c r="M3552" s="50">
        <v>67.81</v>
      </c>
      <c r="N3552" s="51">
        <f t="shared" si="242"/>
        <v>6.2997612389561413</v>
      </c>
    </row>
    <row r="3553" spans="1:14" x14ac:dyDescent="0.2">
      <c r="A3553" s="20" t="s">
        <v>369</v>
      </c>
      <c r="B3553" s="20" t="s">
        <v>382</v>
      </c>
      <c r="C3553" s="41" t="str">
        <f ca="1">TRIM(Table1[[#This Row],[Location]])</f>
        <v>Seremban Prima (Seremban Parade)</v>
      </c>
      <c r="D3553" s="3" t="s">
        <v>531</v>
      </c>
      <c r="E3553" s="30" t="s">
        <v>5</v>
      </c>
      <c r="F3553" s="8" t="s">
        <v>51</v>
      </c>
      <c r="G3553" s="100">
        <v>113</v>
      </c>
      <c r="H3553" s="8">
        <v>266</v>
      </c>
      <c r="I3553" s="9">
        <v>189.5</v>
      </c>
      <c r="J3553" s="106">
        <f t="shared" si="241"/>
        <v>2039.7609449999998</v>
      </c>
      <c r="K3553" s="50">
        <v>21.53</v>
      </c>
      <c r="L3553" s="50">
        <v>80.73</v>
      </c>
      <c r="M3553" s="50">
        <v>51.13</v>
      </c>
      <c r="N3553" s="51">
        <f t="shared" si="242"/>
        <v>4.7501370321166121</v>
      </c>
    </row>
    <row r="3554" spans="1:14" x14ac:dyDescent="0.2">
      <c r="A3554" s="20" t="s">
        <v>369</v>
      </c>
      <c r="B3554" s="20" t="s">
        <v>382</v>
      </c>
      <c r="C3554" s="41" t="str">
        <f ca="1">TRIM(Table1[[#This Row],[Location]])</f>
        <v>Seremban Prima (Seremban Parade)</v>
      </c>
      <c r="D3554" s="3" t="s">
        <v>531</v>
      </c>
      <c r="E3554" s="30" t="s">
        <v>5</v>
      </c>
      <c r="F3554" s="8">
        <v>1</v>
      </c>
      <c r="G3554" s="100">
        <v>34</v>
      </c>
      <c r="H3554" s="8">
        <v>209</v>
      </c>
      <c r="I3554" s="9">
        <v>121.5</v>
      </c>
      <c r="J3554" s="106">
        <f t="shared" si="241"/>
        <v>1307.815065</v>
      </c>
      <c r="K3554" s="50">
        <v>31.17</v>
      </c>
      <c r="L3554" s="50">
        <v>59.2</v>
      </c>
      <c r="M3554" s="50">
        <v>45.185000000000002</v>
      </c>
      <c r="N3554" s="51">
        <f t="shared" si="242"/>
        <v>4.1978279248227874</v>
      </c>
    </row>
    <row r="3555" spans="1:14" x14ac:dyDescent="0.2">
      <c r="A3555" s="20" t="s">
        <v>369</v>
      </c>
      <c r="B3555" s="20" t="s">
        <v>382</v>
      </c>
      <c r="C3555" s="41" t="str">
        <f ca="1">TRIM(Table1[[#This Row],[Location]])</f>
        <v>Seremban Prima (Seremban Parade)</v>
      </c>
      <c r="D3555" s="3" t="s">
        <v>531</v>
      </c>
      <c r="E3555" s="30" t="s">
        <v>5</v>
      </c>
      <c r="F3555" s="8">
        <v>2</v>
      </c>
      <c r="G3555" s="100">
        <v>36</v>
      </c>
      <c r="H3555" s="8">
        <v>82</v>
      </c>
      <c r="I3555" s="9">
        <v>59</v>
      </c>
      <c r="J3555" s="106">
        <f t="shared" si="241"/>
        <v>635.0706899999999</v>
      </c>
      <c r="K3555" s="50">
        <v>26.37</v>
      </c>
      <c r="L3555" s="50">
        <v>41.98</v>
      </c>
      <c r="M3555" s="50">
        <v>34.174999999999997</v>
      </c>
      <c r="N3555" s="51">
        <f t="shared" si="242"/>
        <v>3.1749644645528106</v>
      </c>
    </row>
    <row r="3556" spans="1:14" x14ac:dyDescent="0.2">
      <c r="A3556" s="20" t="s">
        <v>369</v>
      </c>
      <c r="B3556" s="20" t="s">
        <v>382</v>
      </c>
      <c r="C3556" s="41" t="str">
        <f ca="1">TRIM(Table1[[#This Row],[Location]])</f>
        <v>Terminal One, Jalan Lintang</v>
      </c>
      <c r="D3556" s="3" t="s">
        <v>531</v>
      </c>
      <c r="E3556" s="30" t="s">
        <v>5</v>
      </c>
      <c r="F3556" s="8" t="s">
        <v>51</v>
      </c>
      <c r="G3556" s="100">
        <v>40</v>
      </c>
      <c r="H3556" s="8">
        <v>64</v>
      </c>
      <c r="I3556" s="9">
        <v>52</v>
      </c>
      <c r="J3556" s="106">
        <f t="shared" si="241"/>
        <v>559.72331999999994</v>
      </c>
      <c r="K3556" s="50">
        <v>72.92</v>
      </c>
      <c r="L3556" s="50">
        <v>141.87</v>
      </c>
      <c r="M3556" s="50">
        <v>107.39500000000001</v>
      </c>
      <c r="N3556" s="51">
        <f t="shared" si="242"/>
        <v>9.9773316363028286</v>
      </c>
    </row>
    <row r="3557" spans="1:14" x14ac:dyDescent="0.2">
      <c r="A3557" s="20" t="s">
        <v>369</v>
      </c>
      <c r="B3557" s="20" t="s">
        <v>382</v>
      </c>
      <c r="C3557" s="41" t="str">
        <f ca="1">TRIM(Table1[[#This Row],[Location]])</f>
        <v>Terminal One, Jalan Lintang</v>
      </c>
      <c r="D3557" s="3" t="s">
        <v>531</v>
      </c>
      <c r="E3557" s="30" t="s">
        <v>5</v>
      </c>
      <c r="F3557" s="8" t="s">
        <v>50</v>
      </c>
      <c r="G3557" s="100">
        <v>40</v>
      </c>
      <c r="H3557" s="8">
        <v>86</v>
      </c>
      <c r="I3557" s="9">
        <v>63</v>
      </c>
      <c r="J3557" s="106">
        <f t="shared" si="241"/>
        <v>678.12632999999994</v>
      </c>
      <c r="K3557" s="50">
        <v>48.43</v>
      </c>
      <c r="L3557" s="50">
        <v>116.27</v>
      </c>
      <c r="M3557" s="50">
        <v>82.35</v>
      </c>
      <c r="N3557" s="51">
        <f t="shared" si="242"/>
        <v>7.6505727477958727</v>
      </c>
    </row>
    <row r="3558" spans="1:14" x14ac:dyDescent="0.2">
      <c r="A3558" s="20" t="s">
        <v>369</v>
      </c>
      <c r="B3558" s="20" t="s">
        <v>382</v>
      </c>
      <c r="C3558" s="41" t="str">
        <f ca="1">TRIM(Table1[[#This Row],[Location]])</f>
        <v>Terminal One, Jalan Lintang</v>
      </c>
      <c r="D3558" s="3" t="s">
        <v>531</v>
      </c>
      <c r="E3558" s="30" t="s">
        <v>5</v>
      </c>
      <c r="F3558" s="8">
        <v>1</v>
      </c>
      <c r="G3558" s="100">
        <v>56</v>
      </c>
      <c r="H3558" s="8">
        <v>88</v>
      </c>
      <c r="I3558" s="9">
        <v>72</v>
      </c>
      <c r="J3558" s="106">
        <f t="shared" si="241"/>
        <v>775.00151999999991</v>
      </c>
      <c r="K3558" s="50">
        <v>40.9</v>
      </c>
      <c r="L3558" s="50">
        <v>78.12</v>
      </c>
      <c r="M3558" s="50">
        <v>59.510000000000005</v>
      </c>
      <c r="N3558" s="51">
        <f t="shared" si="242"/>
        <v>5.5286652607326348</v>
      </c>
    </row>
    <row r="3559" spans="1:14" x14ac:dyDescent="0.2">
      <c r="A3559" s="20" t="s">
        <v>369</v>
      </c>
      <c r="B3559" s="20" t="s">
        <v>382</v>
      </c>
      <c r="C3559" s="41" t="str">
        <f ca="1">TRIM(Table1[[#This Row],[Location]])</f>
        <v>Angsana Seremban</v>
      </c>
      <c r="D3559" s="3" t="s">
        <v>533</v>
      </c>
      <c r="E3559" s="30" t="s">
        <v>5</v>
      </c>
      <c r="F3559" s="8">
        <v>1</v>
      </c>
      <c r="G3559" s="100">
        <v>32</v>
      </c>
      <c r="H3559" s="8">
        <v>70</v>
      </c>
      <c r="I3559" s="9">
        <v>51</v>
      </c>
      <c r="J3559" s="106">
        <f t="shared" si="241"/>
        <v>548.95940999999993</v>
      </c>
      <c r="K3559" s="50">
        <v>42.85</v>
      </c>
      <c r="L3559" s="50">
        <v>61.39</v>
      </c>
      <c r="M3559" s="50">
        <v>52.120000000000005</v>
      </c>
      <c r="N3559" s="51">
        <f t="shared" si="242"/>
        <v>4.8421111307239943</v>
      </c>
    </row>
    <row r="3560" spans="1:14" x14ac:dyDescent="0.2">
      <c r="A3560" s="20" t="s">
        <v>369</v>
      </c>
      <c r="B3560" s="20" t="s">
        <v>382</v>
      </c>
      <c r="C3560" s="41" t="str">
        <f ca="1">TRIM(Table1[[#This Row],[Location]])</f>
        <v>Giant Hypermarket, Senawang</v>
      </c>
      <c r="D3560" s="3" t="s">
        <v>533</v>
      </c>
      <c r="E3560" s="30" t="s">
        <v>5</v>
      </c>
      <c r="F3560" s="8" t="s">
        <v>51</v>
      </c>
      <c r="G3560" s="100">
        <v>7</v>
      </c>
      <c r="H3560" s="8">
        <v>15</v>
      </c>
      <c r="I3560" s="9">
        <v>11</v>
      </c>
      <c r="J3560" s="106">
        <f t="shared" si="241"/>
        <v>118.40300999999999</v>
      </c>
      <c r="K3560" s="50">
        <v>202.25</v>
      </c>
      <c r="L3560" s="50">
        <v>455.42</v>
      </c>
      <c r="M3560" s="50">
        <v>328.83500000000004</v>
      </c>
      <c r="N3560" s="51">
        <f t="shared" si="242"/>
        <v>30.549800722786355</v>
      </c>
    </row>
    <row r="3561" spans="1:14" x14ac:dyDescent="0.2">
      <c r="A3561" s="20" t="s">
        <v>369</v>
      </c>
      <c r="B3561" s="20" t="s">
        <v>382</v>
      </c>
      <c r="C3561" s="41" t="str">
        <f ca="1">TRIM(Table1[[#This Row],[Location]])</f>
        <v>Giant Hypermarket, Senawang</v>
      </c>
      <c r="D3561" s="3" t="s">
        <v>533</v>
      </c>
      <c r="E3561" s="30" t="s">
        <v>5</v>
      </c>
      <c r="F3561" s="8" t="s">
        <v>51</v>
      </c>
      <c r="G3561" s="100">
        <v>25</v>
      </c>
      <c r="H3561" s="8">
        <v>79</v>
      </c>
      <c r="I3561" s="9">
        <v>52</v>
      </c>
      <c r="J3561" s="106">
        <f t="shared" si="241"/>
        <v>559.72331999999994</v>
      </c>
      <c r="K3561" s="50">
        <v>117.43</v>
      </c>
      <c r="L3561" s="50">
        <v>308.06</v>
      </c>
      <c r="M3561" s="50">
        <v>212.745</v>
      </c>
      <c r="N3561" s="51">
        <f t="shared" si="242"/>
        <v>19.764676371946972</v>
      </c>
    </row>
    <row r="3562" spans="1:14" x14ac:dyDescent="0.2">
      <c r="A3562" s="20" t="s">
        <v>369</v>
      </c>
      <c r="B3562" s="20" t="s">
        <v>382</v>
      </c>
      <c r="C3562" s="41" t="str">
        <f ca="1">TRIM(Table1[[#This Row],[Location]])</f>
        <v>Giant Hypermarket, Senawang</v>
      </c>
      <c r="D3562" s="3" t="s">
        <v>533</v>
      </c>
      <c r="E3562" s="30" t="s">
        <v>5</v>
      </c>
      <c r="F3562" s="8" t="s">
        <v>51</v>
      </c>
      <c r="G3562" s="100">
        <v>135</v>
      </c>
      <c r="H3562" s="8">
        <v>220</v>
      </c>
      <c r="I3562" s="9">
        <v>177.5</v>
      </c>
      <c r="J3562" s="106">
        <f t="shared" si="241"/>
        <v>1910.5940249999999</v>
      </c>
      <c r="K3562" s="50">
        <v>76.42</v>
      </c>
      <c r="L3562" s="50">
        <v>93.65</v>
      </c>
      <c r="M3562" s="50">
        <v>85.034999999999997</v>
      </c>
      <c r="N3562" s="51">
        <f t="shared" si="242"/>
        <v>7.9000176515946823</v>
      </c>
    </row>
    <row r="3563" spans="1:14" x14ac:dyDescent="0.2">
      <c r="A3563" s="20" t="s">
        <v>369</v>
      </c>
      <c r="B3563" s="20" t="s">
        <v>382</v>
      </c>
      <c r="C3563" s="41" t="str">
        <f ca="1">TRIM(Table1[[#This Row],[Location]])</f>
        <v>AEON Seremban 2</v>
      </c>
      <c r="D3563" s="3" t="s">
        <v>533</v>
      </c>
      <c r="E3563" s="30" t="s">
        <v>5</v>
      </c>
      <c r="F3563" s="8" t="s">
        <v>51</v>
      </c>
      <c r="G3563" s="100">
        <v>20</v>
      </c>
      <c r="H3563" s="8">
        <v>99</v>
      </c>
      <c r="I3563" s="9">
        <v>59.5</v>
      </c>
      <c r="J3563" s="106">
        <f t="shared" si="241"/>
        <v>640.45264499999996</v>
      </c>
      <c r="K3563" s="50">
        <v>73.2</v>
      </c>
      <c r="L3563" s="50">
        <v>466.09</v>
      </c>
      <c r="M3563" s="50">
        <v>269.64499999999998</v>
      </c>
      <c r="N3563" s="51">
        <f t="shared" si="242"/>
        <v>25.050864463623778</v>
      </c>
    </row>
    <row r="3564" spans="1:14" x14ac:dyDescent="0.2">
      <c r="A3564" s="20" t="s">
        <v>369</v>
      </c>
      <c r="B3564" s="20" t="s">
        <v>382</v>
      </c>
      <c r="C3564" s="41" t="s">
        <v>385</v>
      </c>
      <c r="D3564" s="3" t="s">
        <v>533</v>
      </c>
      <c r="E3564" s="30" t="s">
        <v>5</v>
      </c>
      <c r="F3564" s="8" t="s">
        <v>51</v>
      </c>
      <c r="G3564" s="100">
        <v>114</v>
      </c>
      <c r="H3564" s="8">
        <v>193</v>
      </c>
      <c r="I3564" s="9">
        <v>153.5</v>
      </c>
      <c r="J3564" s="106">
        <f t="shared" si="241"/>
        <v>1652.2601849999999</v>
      </c>
      <c r="K3564" s="50">
        <v>73.2</v>
      </c>
      <c r="L3564" s="50">
        <v>300.32</v>
      </c>
      <c r="M3564" s="50">
        <v>186.76</v>
      </c>
      <c r="N3564" s="51">
        <f t="shared" si="242"/>
        <v>17.350588541327959</v>
      </c>
    </row>
    <row r="3565" spans="1:14" x14ac:dyDescent="0.2">
      <c r="A3565" s="20" t="s">
        <v>369</v>
      </c>
      <c r="B3565" s="20" t="s">
        <v>382</v>
      </c>
      <c r="C3565" s="41" t="s">
        <v>385</v>
      </c>
      <c r="D3565" s="3" t="s">
        <v>533</v>
      </c>
      <c r="E3565" s="30" t="s">
        <v>5</v>
      </c>
      <c r="F3565" s="8" t="s">
        <v>51</v>
      </c>
      <c r="G3565" s="100">
        <v>207</v>
      </c>
      <c r="H3565" s="8">
        <v>276</v>
      </c>
      <c r="I3565" s="9">
        <v>241.5</v>
      </c>
      <c r="J3565" s="106">
        <f t="shared" si="241"/>
        <v>2599.4842649999996</v>
      </c>
      <c r="K3565" s="50">
        <v>54.9</v>
      </c>
      <c r="L3565" s="50">
        <v>159.31</v>
      </c>
      <c r="M3565" s="50">
        <v>107.105</v>
      </c>
      <c r="N3565" s="51">
        <f t="shared" si="242"/>
        <v>9.9503897286299576</v>
      </c>
    </row>
    <row r="3566" spans="1:14" x14ac:dyDescent="0.2">
      <c r="A3566" s="20" t="s">
        <v>369</v>
      </c>
      <c r="B3566" s="20" t="s">
        <v>382</v>
      </c>
      <c r="C3566" s="41" t="s">
        <v>385</v>
      </c>
      <c r="D3566" s="3" t="s">
        <v>533</v>
      </c>
      <c r="E3566" s="30" t="s">
        <v>5</v>
      </c>
      <c r="F3566" s="8">
        <v>1</v>
      </c>
      <c r="G3566" s="100">
        <v>21</v>
      </c>
      <c r="H3566" s="8">
        <v>96</v>
      </c>
      <c r="I3566" s="9">
        <v>58.5</v>
      </c>
      <c r="J3566" s="106">
        <f t="shared" si="241"/>
        <v>629.68873499999995</v>
      </c>
      <c r="K3566" s="50">
        <v>111.95</v>
      </c>
      <c r="L3566" s="50">
        <v>385.36</v>
      </c>
      <c r="M3566" s="50">
        <v>248.655</v>
      </c>
      <c r="N3566" s="51">
        <f t="shared" si="242"/>
        <v>23.100827766887466</v>
      </c>
    </row>
    <row r="3567" spans="1:14" x14ac:dyDescent="0.2">
      <c r="A3567" s="20" t="s">
        <v>369</v>
      </c>
      <c r="B3567" s="20" t="s">
        <v>382</v>
      </c>
      <c r="C3567" s="41" t="s">
        <v>385</v>
      </c>
      <c r="D3567" s="3" t="s">
        <v>533</v>
      </c>
      <c r="E3567" s="30" t="s">
        <v>5</v>
      </c>
      <c r="F3567" s="8">
        <v>1</v>
      </c>
      <c r="G3567" s="100">
        <v>102</v>
      </c>
      <c r="H3567" s="8">
        <v>182</v>
      </c>
      <c r="I3567" s="9">
        <v>142</v>
      </c>
      <c r="J3567" s="106">
        <f t="shared" si="241"/>
        <v>1528.4752199999998</v>
      </c>
      <c r="K3567" s="50">
        <v>86.11</v>
      </c>
      <c r="L3567" s="50">
        <v>226.05</v>
      </c>
      <c r="M3567" s="50">
        <v>156.08000000000001</v>
      </c>
      <c r="N3567" s="51">
        <f t="shared" si="242"/>
        <v>14.50032051579818</v>
      </c>
    </row>
    <row r="3568" spans="1:14" x14ac:dyDescent="0.2">
      <c r="A3568" s="20" t="s">
        <v>369</v>
      </c>
      <c r="B3568" s="20" t="s">
        <v>382</v>
      </c>
      <c r="C3568" s="41" t="s">
        <v>385</v>
      </c>
      <c r="D3568" s="3" t="s">
        <v>533</v>
      </c>
      <c r="E3568" s="30" t="s">
        <v>5</v>
      </c>
      <c r="F3568" s="8">
        <v>1</v>
      </c>
      <c r="G3568" s="100">
        <v>232</v>
      </c>
      <c r="H3568" s="8">
        <v>310</v>
      </c>
      <c r="I3568" s="9">
        <v>271</v>
      </c>
      <c r="J3568" s="106">
        <f t="shared" si="241"/>
        <v>2917.0196099999998</v>
      </c>
      <c r="K3568" s="50">
        <v>73.2</v>
      </c>
      <c r="L3568" s="50">
        <v>119.48</v>
      </c>
      <c r="M3568" s="50">
        <v>96.34</v>
      </c>
      <c r="N3568" s="51">
        <f t="shared" si="242"/>
        <v>8.9502875351870603</v>
      </c>
    </row>
    <row r="3569" spans="1:14" x14ac:dyDescent="0.2">
      <c r="A3569" s="20" t="s">
        <v>369</v>
      </c>
      <c r="B3569" s="20" t="s">
        <v>382</v>
      </c>
      <c r="C3569" s="41" t="s">
        <v>385</v>
      </c>
      <c r="D3569" s="3" t="s">
        <v>533</v>
      </c>
      <c r="E3569" s="30" t="s">
        <v>5</v>
      </c>
      <c r="F3569" s="24">
        <v>1</v>
      </c>
      <c r="G3569" s="100">
        <v>640</v>
      </c>
      <c r="H3569" s="8">
        <v>1306</v>
      </c>
      <c r="I3569" s="9">
        <v>973</v>
      </c>
      <c r="J3569" s="106">
        <f t="shared" si="241"/>
        <v>10473.28443</v>
      </c>
      <c r="K3569" s="50">
        <v>30.14</v>
      </c>
      <c r="L3569" s="50">
        <v>45.21</v>
      </c>
      <c r="M3569" s="50">
        <v>37.674999999999997</v>
      </c>
      <c r="N3569" s="51">
        <f t="shared" si="242"/>
        <v>3.5001254192253737</v>
      </c>
    </row>
    <row r="3570" spans="1:14" x14ac:dyDescent="0.2">
      <c r="A3570" s="20" t="s">
        <v>369</v>
      </c>
      <c r="B3570" s="20" t="s">
        <v>382</v>
      </c>
      <c r="C3570" s="41" t="str">
        <f ca="1">TRIM(Table1[[#This Row],[Location]])</f>
        <v>AEON Nilai</v>
      </c>
      <c r="D3570" s="3" t="s">
        <v>533</v>
      </c>
      <c r="E3570" s="30" t="s">
        <v>5</v>
      </c>
      <c r="F3570" s="8" t="s">
        <v>51</v>
      </c>
      <c r="G3570" s="100">
        <v>18</v>
      </c>
      <c r="H3570" s="8">
        <v>38</v>
      </c>
      <c r="I3570" s="9">
        <v>28</v>
      </c>
      <c r="J3570" s="106">
        <f t="shared" si="241"/>
        <v>301.38947999999999</v>
      </c>
      <c r="K3570" s="50">
        <v>142.09</v>
      </c>
      <c r="L3570" s="50">
        <v>266.95</v>
      </c>
      <c r="M3570" s="50">
        <v>204.51999999999998</v>
      </c>
      <c r="N3570" s="51">
        <f t="shared" si="242"/>
        <v>19.000548128466448</v>
      </c>
    </row>
    <row r="3571" spans="1:14" x14ac:dyDescent="0.2">
      <c r="A3571" s="20" t="s">
        <v>369</v>
      </c>
      <c r="B3571" s="20" t="s">
        <v>382</v>
      </c>
      <c r="C3571" s="41" t="str">
        <f ca="1">TRIM(Table1[[#This Row],[Location]])</f>
        <v>AEON Nilai</v>
      </c>
      <c r="D3571" s="3" t="s">
        <v>533</v>
      </c>
      <c r="E3571" s="30" t="s">
        <v>5</v>
      </c>
      <c r="F3571" s="8" t="s">
        <v>51</v>
      </c>
      <c r="G3571" s="100">
        <v>42</v>
      </c>
      <c r="H3571" s="8">
        <v>97</v>
      </c>
      <c r="I3571" s="9">
        <v>69.5</v>
      </c>
      <c r="J3571" s="106">
        <f t="shared" si="241"/>
        <v>748.09174499999995</v>
      </c>
      <c r="K3571" s="50">
        <v>90.42</v>
      </c>
      <c r="L3571" s="50">
        <v>213.13</v>
      </c>
      <c r="M3571" s="50">
        <v>151.77500000000001</v>
      </c>
      <c r="N3571" s="51">
        <f t="shared" si="242"/>
        <v>14.100372541550925</v>
      </c>
    </row>
    <row r="3572" spans="1:14" x14ac:dyDescent="0.2">
      <c r="A3572" s="20" t="s">
        <v>369</v>
      </c>
      <c r="B3572" s="20" t="s">
        <v>382</v>
      </c>
      <c r="C3572" s="41" t="str">
        <f ca="1">TRIM(Table1[[#This Row],[Location]])</f>
        <v>AEON Nilai</v>
      </c>
      <c r="D3572" s="3" t="s">
        <v>533</v>
      </c>
      <c r="E3572" s="30" t="s">
        <v>5</v>
      </c>
      <c r="F3572" s="8" t="s">
        <v>51</v>
      </c>
      <c r="G3572" s="100">
        <v>106</v>
      </c>
      <c r="H3572" s="8">
        <v>327</v>
      </c>
      <c r="I3572" s="9">
        <v>216.5</v>
      </c>
      <c r="J3572" s="106">
        <f t="shared" si="241"/>
        <v>2330.3865149999997</v>
      </c>
      <c r="K3572" s="50">
        <v>40.9</v>
      </c>
      <c r="L3572" s="50">
        <v>180.84</v>
      </c>
      <c r="M3572" s="50">
        <v>110.87</v>
      </c>
      <c r="N3572" s="51">
        <f t="shared" si="242"/>
        <v>10.30017001272773</v>
      </c>
    </row>
    <row r="3573" spans="1:14" x14ac:dyDescent="0.2">
      <c r="A3573" s="20" t="s">
        <v>369</v>
      </c>
      <c r="B3573" s="20" t="s">
        <v>382</v>
      </c>
      <c r="C3573" s="41" t="str">
        <f ca="1">TRIM(Table1[[#This Row],[Location]])</f>
        <v>AEON Nilai</v>
      </c>
      <c r="D3573" s="3" t="s">
        <v>533</v>
      </c>
      <c r="E3573" s="30" t="s">
        <v>5</v>
      </c>
      <c r="F3573" s="8">
        <v>1</v>
      </c>
      <c r="G3573" s="100">
        <v>40</v>
      </c>
      <c r="H3573" s="8">
        <v>96</v>
      </c>
      <c r="I3573" s="9">
        <v>68</v>
      </c>
      <c r="J3573" s="106">
        <f t="shared" si="241"/>
        <v>731.94587999999999</v>
      </c>
      <c r="K3573" s="50">
        <v>116.25</v>
      </c>
      <c r="L3573" s="50">
        <v>245.43</v>
      </c>
      <c r="M3573" s="50">
        <v>180.84</v>
      </c>
      <c r="N3573" s="51">
        <f t="shared" si="242"/>
        <v>16.800602012281797</v>
      </c>
    </row>
    <row r="3574" spans="1:14" x14ac:dyDescent="0.2">
      <c r="A3574" s="20" t="s">
        <v>369</v>
      </c>
      <c r="B3574" s="20" t="s">
        <v>382</v>
      </c>
      <c r="C3574" s="41" t="str">
        <f ca="1">TRIM(Table1[[#This Row],[Location]])</f>
        <v>AEON Nilai</v>
      </c>
      <c r="D3574" s="3" t="s">
        <v>533</v>
      </c>
      <c r="E3574" s="30" t="s">
        <v>5</v>
      </c>
      <c r="F3574" s="8">
        <v>1</v>
      </c>
      <c r="G3574" s="100">
        <v>100</v>
      </c>
      <c r="H3574" s="8">
        <v>545</v>
      </c>
      <c r="I3574" s="9">
        <v>322.5</v>
      </c>
      <c r="J3574" s="106">
        <f t="shared" si="241"/>
        <v>3471.3609749999996</v>
      </c>
      <c r="K3574" s="50">
        <v>29.06</v>
      </c>
      <c r="L3574" s="50">
        <v>159.31</v>
      </c>
      <c r="M3574" s="50">
        <v>94.185000000000002</v>
      </c>
      <c r="N3574" s="51">
        <f t="shared" si="242"/>
        <v>8.7500812902386684</v>
      </c>
    </row>
    <row r="3575" spans="1:14" x14ac:dyDescent="0.2">
      <c r="A3575" s="20" t="s">
        <v>369</v>
      </c>
      <c r="B3575" s="20" t="s">
        <v>382</v>
      </c>
      <c r="C3575" s="41" t="str">
        <f ca="1">TRIM(Table1[[#This Row],[Location]])</f>
        <v>AEON Nilai</v>
      </c>
      <c r="D3575" s="3" t="s">
        <v>533</v>
      </c>
      <c r="E3575" s="30" t="s">
        <v>5</v>
      </c>
      <c r="F3575" s="24">
        <v>1</v>
      </c>
      <c r="G3575" s="100">
        <v>972</v>
      </c>
      <c r="H3575" s="8">
        <v>1006</v>
      </c>
      <c r="I3575" s="9">
        <v>989</v>
      </c>
      <c r="J3575" s="106">
        <f t="shared" si="241"/>
        <v>10645.50699</v>
      </c>
      <c r="K3575" s="50">
        <v>26.91</v>
      </c>
      <c r="L3575" s="50">
        <v>32.29</v>
      </c>
      <c r="M3575" s="50">
        <v>29.6</v>
      </c>
      <c r="N3575" s="51">
        <f t="shared" si="242"/>
        <v>2.7499326452308179</v>
      </c>
    </row>
    <row r="3576" spans="1:14" x14ac:dyDescent="0.2">
      <c r="A3576" s="20" t="s">
        <v>369</v>
      </c>
      <c r="B3576" s="20" t="s">
        <v>382</v>
      </c>
      <c r="C3576" s="41" t="str">
        <f ca="1">TRIM(Table1[[#This Row],[Location]])</f>
        <v>AEON Nilai</v>
      </c>
      <c r="D3576" s="3" t="s">
        <v>533</v>
      </c>
      <c r="E3576" s="30" t="s">
        <v>5</v>
      </c>
      <c r="F3576" s="8">
        <v>2</v>
      </c>
      <c r="G3576" s="100">
        <v>52</v>
      </c>
      <c r="H3576" s="8">
        <v>96</v>
      </c>
      <c r="I3576" s="9">
        <v>74</v>
      </c>
      <c r="J3576" s="106">
        <f t="shared" si="241"/>
        <v>796.52933999999993</v>
      </c>
      <c r="K3576" s="50">
        <v>110.87</v>
      </c>
      <c r="L3576" s="50">
        <v>153.93</v>
      </c>
      <c r="M3576" s="50">
        <v>132.4</v>
      </c>
      <c r="N3576" s="51">
        <f t="shared" si="242"/>
        <v>12.300374399613524</v>
      </c>
    </row>
    <row r="3577" spans="1:14" x14ac:dyDescent="0.2">
      <c r="A3577" s="20" t="s">
        <v>369</v>
      </c>
      <c r="B3577" s="20" t="s">
        <v>382</v>
      </c>
      <c r="C3577" s="41" t="str">
        <f ca="1">TRIM(Table1[[#This Row],[Location]])</f>
        <v>AEON Nilai</v>
      </c>
      <c r="D3577" s="3" t="s">
        <v>533</v>
      </c>
      <c r="E3577" s="30" t="s">
        <v>5</v>
      </c>
      <c r="F3577" s="8">
        <v>2</v>
      </c>
      <c r="G3577" s="100">
        <v>124</v>
      </c>
      <c r="H3577" s="8">
        <v>521</v>
      </c>
      <c r="I3577" s="9">
        <v>322.5</v>
      </c>
      <c r="J3577" s="106">
        <f t="shared" si="241"/>
        <v>3471.3609749999996</v>
      </c>
      <c r="K3577" s="50">
        <v>24.76</v>
      </c>
      <c r="L3577" s="50">
        <v>110.87</v>
      </c>
      <c r="M3577" s="50">
        <v>67.814999999999998</v>
      </c>
      <c r="N3577" s="51">
        <f t="shared" si="242"/>
        <v>6.3002257546056724</v>
      </c>
    </row>
    <row r="3578" spans="1:14" x14ac:dyDescent="0.2">
      <c r="A3578" s="20" t="s">
        <v>369</v>
      </c>
      <c r="B3578" s="20" t="s">
        <v>382</v>
      </c>
      <c r="C3578" s="41" t="str">
        <f ca="1">TRIM(Table1[[#This Row],[Location]])</f>
        <v>Seremban Centre Point</v>
      </c>
      <c r="D3578" s="3" t="s">
        <v>533</v>
      </c>
      <c r="E3578" s="30" t="s">
        <v>5</v>
      </c>
      <c r="F3578" s="8" t="s">
        <v>43</v>
      </c>
      <c r="G3578" s="100">
        <v>33</v>
      </c>
      <c r="H3578" s="8">
        <v>225</v>
      </c>
      <c r="I3578" s="9">
        <v>129</v>
      </c>
      <c r="J3578" s="106">
        <f t="shared" si="241"/>
        <v>1388.5443899999998</v>
      </c>
      <c r="K3578" s="50">
        <v>34.44</v>
      </c>
      <c r="L3578" s="50">
        <v>107.63</v>
      </c>
      <c r="M3578" s="50">
        <v>71.034999999999997</v>
      </c>
      <c r="N3578" s="51">
        <f t="shared" si="242"/>
        <v>6.5993738329044307</v>
      </c>
    </row>
    <row r="3579" spans="1:14" x14ac:dyDescent="0.2">
      <c r="A3579" s="20" t="s">
        <v>369</v>
      </c>
      <c r="B3579" s="20" t="s">
        <v>382</v>
      </c>
      <c r="C3579" s="41" t="str">
        <f ca="1">TRIM(Table1[[#This Row],[Location]])</f>
        <v>Seremban Centre Point</v>
      </c>
      <c r="D3579" s="3" t="s">
        <v>533</v>
      </c>
      <c r="E3579" s="30" t="s">
        <v>5</v>
      </c>
      <c r="F3579" s="8">
        <v>1</v>
      </c>
      <c r="G3579" s="100">
        <v>36</v>
      </c>
      <c r="H3579" s="8">
        <v>867</v>
      </c>
      <c r="I3579" s="9">
        <v>451.5</v>
      </c>
      <c r="J3579" s="106">
        <f t="shared" si="241"/>
        <v>4859.9053649999996</v>
      </c>
      <c r="K3579" s="50">
        <v>13.88</v>
      </c>
      <c r="L3579" s="50">
        <v>67.48</v>
      </c>
      <c r="M3579" s="50">
        <v>40.68</v>
      </c>
      <c r="N3579" s="51">
        <f t="shared" si="242"/>
        <v>3.7792993245942457</v>
      </c>
    </row>
    <row r="3580" spans="1:14" x14ac:dyDescent="0.2">
      <c r="A3580" s="20" t="s">
        <v>369</v>
      </c>
      <c r="B3580" s="20" t="s">
        <v>382</v>
      </c>
      <c r="C3580" s="41" t="str">
        <f ca="1">TRIM(Table1[[#This Row],[Location]])</f>
        <v>Seremban Centre Point</v>
      </c>
      <c r="D3580" s="3" t="s">
        <v>533</v>
      </c>
      <c r="E3580" s="30" t="s">
        <v>5</v>
      </c>
      <c r="F3580" s="8">
        <v>2</v>
      </c>
      <c r="G3580" s="100">
        <v>23</v>
      </c>
      <c r="H3580" s="8">
        <v>780</v>
      </c>
      <c r="I3580" s="9">
        <v>401.5</v>
      </c>
      <c r="J3580" s="106">
        <f t="shared" si="241"/>
        <v>4321.7098649999998</v>
      </c>
      <c r="K3580" s="50">
        <v>15.06</v>
      </c>
      <c r="L3580" s="50">
        <v>64.58</v>
      </c>
      <c r="M3580" s="50">
        <v>39.82</v>
      </c>
      <c r="N3580" s="51">
        <f t="shared" si="242"/>
        <v>3.6994026328747016</v>
      </c>
    </row>
    <row r="3581" spans="1:14" x14ac:dyDescent="0.2">
      <c r="A3581" s="20" t="s">
        <v>369</v>
      </c>
      <c r="B3581" s="20" t="s">
        <v>382</v>
      </c>
      <c r="C3581" s="41" t="str">
        <f ca="1">TRIM(Table1[[#This Row],[Location]])</f>
        <v>Menara Zurich</v>
      </c>
      <c r="D3581" s="30" t="s">
        <v>531</v>
      </c>
      <c r="E3581" s="3" t="s">
        <v>46</v>
      </c>
      <c r="F3581" s="8" t="s">
        <v>43</v>
      </c>
      <c r="I3581" s="9">
        <v>99</v>
      </c>
      <c r="J3581" s="106">
        <f t="shared" si="241"/>
        <v>1065.62709</v>
      </c>
      <c r="M3581" s="50">
        <v>43.05</v>
      </c>
      <c r="N3581" s="51">
        <f t="shared" si="242"/>
        <v>3.9994797424725239</v>
      </c>
    </row>
    <row r="3582" spans="1:14" x14ac:dyDescent="0.2">
      <c r="A3582" s="20" t="s">
        <v>369</v>
      </c>
      <c r="B3582" s="20" t="s">
        <v>382</v>
      </c>
      <c r="C3582" s="41" t="str">
        <f ca="1">TRIM(Table1[[#This Row],[Location]])</f>
        <v>Menara Zurich</v>
      </c>
      <c r="D3582" s="30" t="s">
        <v>531</v>
      </c>
      <c r="E3582" s="3" t="s">
        <v>46</v>
      </c>
      <c r="F3582" s="8" t="s">
        <v>166</v>
      </c>
      <c r="G3582" s="98">
        <v>98</v>
      </c>
      <c r="H3582" s="8">
        <v>232</v>
      </c>
      <c r="I3582" s="9">
        <v>165</v>
      </c>
      <c r="J3582" s="106">
        <f t="shared" si="241"/>
        <v>1776.0451499999999</v>
      </c>
      <c r="M3582" s="50">
        <v>24.75</v>
      </c>
      <c r="N3582" s="51">
        <f t="shared" si="242"/>
        <v>2.2993524651845521</v>
      </c>
    </row>
    <row r="3583" spans="1:14" x14ac:dyDescent="0.2">
      <c r="A3583" s="20" t="s">
        <v>369</v>
      </c>
      <c r="B3583" s="20" t="s">
        <v>382</v>
      </c>
      <c r="C3583" s="41" t="str">
        <f ca="1">TRIM(Table1[[#This Row],[Location]])</f>
        <v>Seremban City Centre</v>
      </c>
      <c r="D3583" s="30" t="s">
        <v>531</v>
      </c>
      <c r="E3583" s="3" t="s">
        <v>46</v>
      </c>
      <c r="F3583" s="8" t="s">
        <v>43</v>
      </c>
      <c r="G3583" s="98">
        <v>85</v>
      </c>
      <c r="H3583" s="8">
        <v>237</v>
      </c>
      <c r="I3583" s="9">
        <v>161</v>
      </c>
      <c r="J3583" s="106">
        <f t="shared" si="241"/>
        <v>1732.9895099999999</v>
      </c>
      <c r="K3583" s="50">
        <v>36.26</v>
      </c>
      <c r="L3583" s="50">
        <v>46.51</v>
      </c>
      <c r="M3583" s="50">
        <v>41.384999999999998</v>
      </c>
      <c r="N3583" s="51">
        <f t="shared" si="242"/>
        <v>3.8447960311782903</v>
      </c>
    </row>
    <row r="3584" spans="1:14" x14ac:dyDescent="0.2">
      <c r="A3584" s="20" t="s">
        <v>369</v>
      </c>
      <c r="B3584" s="20" t="s">
        <v>382</v>
      </c>
      <c r="C3584" s="41" t="s">
        <v>386</v>
      </c>
      <c r="D3584" s="30" t="s">
        <v>531</v>
      </c>
      <c r="E3584" s="3" t="s">
        <v>46</v>
      </c>
      <c r="F3584" s="8" t="s">
        <v>365</v>
      </c>
      <c r="G3584" s="98">
        <v>138</v>
      </c>
      <c r="H3584" s="8">
        <v>297</v>
      </c>
      <c r="I3584" s="9">
        <v>217.5</v>
      </c>
      <c r="J3584" s="106">
        <f t="shared" si="241"/>
        <v>2341.1504249999998</v>
      </c>
      <c r="K3584" s="50">
        <v>20.14</v>
      </c>
      <c r="L3584" s="50">
        <v>27.98</v>
      </c>
      <c r="M3584" s="50">
        <v>24.060000000000002</v>
      </c>
      <c r="N3584" s="51">
        <f t="shared" si="242"/>
        <v>2.2352493055491043</v>
      </c>
    </row>
    <row r="3585" spans="1:14" x14ac:dyDescent="0.2">
      <c r="A3585" s="20" t="s">
        <v>369</v>
      </c>
      <c r="B3585" s="20" t="s">
        <v>382</v>
      </c>
      <c r="C3585" s="41" t="str">
        <f ca="1">TRIM(Table1[[#This Row],[Location]])</f>
        <v>Wisma Arab Malaysian</v>
      </c>
      <c r="D3585" s="30" t="s">
        <v>531</v>
      </c>
      <c r="E3585" s="3" t="s">
        <v>46</v>
      </c>
      <c r="F3585" s="8">
        <v>2</v>
      </c>
      <c r="I3585" s="9">
        <v>208</v>
      </c>
      <c r="J3585" s="106">
        <f t="shared" si="241"/>
        <v>2238.8932799999998</v>
      </c>
      <c r="M3585" s="50">
        <v>16.8</v>
      </c>
      <c r="N3585" s="51">
        <f t="shared" si="242"/>
        <v>1.5607725824283021</v>
      </c>
    </row>
    <row r="3586" spans="1:14" x14ac:dyDescent="0.2">
      <c r="A3586" s="20" t="s">
        <v>369</v>
      </c>
      <c r="B3586" s="20" t="s">
        <v>382</v>
      </c>
      <c r="C3586" s="41" t="str">
        <f ca="1">TRIM(Table1[[#This Row],[Location]])</f>
        <v>Wisma Arab Malaysian</v>
      </c>
      <c r="D3586" s="30" t="s">
        <v>531</v>
      </c>
      <c r="E3586" s="3" t="s">
        <v>46</v>
      </c>
      <c r="F3586" s="8" t="s">
        <v>365</v>
      </c>
      <c r="I3586" s="9">
        <v>187</v>
      </c>
      <c r="J3586" s="106">
        <f t="shared" si="241"/>
        <v>2012.8511699999999</v>
      </c>
      <c r="K3586" s="50">
        <v>13.78</v>
      </c>
      <c r="L3586" s="50">
        <v>18.61</v>
      </c>
      <c r="M3586" s="50">
        <v>16.195</v>
      </c>
      <c r="N3586" s="51">
        <f t="shared" si="242"/>
        <v>1.504566188834902</v>
      </c>
    </row>
    <row r="3587" spans="1:14" x14ac:dyDescent="0.2">
      <c r="A3587" s="20" t="s">
        <v>369</v>
      </c>
      <c r="B3587" s="20" t="s">
        <v>382</v>
      </c>
      <c r="C3587" s="41" t="str">
        <f ca="1">TRIM(Table1[[#This Row],[Location]])</f>
        <v>Wisma Perkeso</v>
      </c>
      <c r="D3587" s="30" t="s">
        <v>531</v>
      </c>
      <c r="E3587" s="3" t="s">
        <v>46</v>
      </c>
      <c r="F3587" s="24" t="s">
        <v>304</v>
      </c>
      <c r="G3587" s="98">
        <v>527</v>
      </c>
      <c r="H3587" s="8">
        <v>1362</v>
      </c>
      <c r="I3587" s="9">
        <v>944.5</v>
      </c>
      <c r="J3587" s="106">
        <f t="shared" si="241"/>
        <v>10166.512994999999</v>
      </c>
      <c r="K3587" s="50">
        <v>25.83</v>
      </c>
      <c r="L3587" s="50">
        <v>29.06</v>
      </c>
      <c r="M3587" s="50">
        <v>27.445</v>
      </c>
      <c r="N3587" s="51">
        <f t="shared" si="242"/>
        <v>2.5497264002824256</v>
      </c>
    </row>
    <row r="3588" spans="1:14" x14ac:dyDescent="0.2">
      <c r="A3588" s="20" t="s">
        <v>369</v>
      </c>
      <c r="B3588" s="20" t="s">
        <v>382</v>
      </c>
      <c r="C3588" s="41" t="str">
        <f ca="1">TRIM(Table1[[#This Row],[Location]])</f>
        <v>Bangunan Akhma</v>
      </c>
      <c r="D3588" s="30" t="s">
        <v>533</v>
      </c>
      <c r="E3588" s="3" t="s">
        <v>46</v>
      </c>
      <c r="F3588" s="8" t="s">
        <v>43</v>
      </c>
      <c r="I3588" s="9">
        <v>202</v>
      </c>
      <c r="J3588" s="106">
        <f t="shared" si="241"/>
        <v>2174.3098199999999</v>
      </c>
      <c r="M3588" s="50">
        <v>27.38</v>
      </c>
      <c r="N3588" s="51">
        <f t="shared" si="242"/>
        <v>2.5436876968385067</v>
      </c>
    </row>
    <row r="3589" spans="1:14" x14ac:dyDescent="0.2">
      <c r="A3589" s="20" t="s">
        <v>369</v>
      </c>
      <c r="B3589" s="20" t="s">
        <v>382</v>
      </c>
      <c r="C3589" s="41" t="str">
        <f ca="1">TRIM(Table1[[#This Row],[Location]])</f>
        <v>Bangunan Akhma</v>
      </c>
      <c r="D3589" s="30" t="s">
        <v>533</v>
      </c>
      <c r="E3589" s="3" t="s">
        <v>46</v>
      </c>
      <c r="F3589" s="8" t="s">
        <v>56</v>
      </c>
      <c r="I3589" s="9">
        <v>127</v>
      </c>
      <c r="J3589" s="106">
        <f t="shared" si="241"/>
        <v>1367.01657</v>
      </c>
      <c r="M3589" s="50">
        <v>27.38</v>
      </c>
      <c r="N3589" s="51">
        <f t="shared" si="242"/>
        <v>2.5436876968385067</v>
      </c>
    </row>
    <row r="3590" spans="1:14" x14ac:dyDescent="0.2">
      <c r="A3590" s="20" t="s">
        <v>369</v>
      </c>
      <c r="B3590" s="20" t="s">
        <v>382</v>
      </c>
      <c r="C3590" s="41" t="str">
        <f ca="1">TRIM(Table1[[#This Row],[Location]])</f>
        <v>Bangunan Akhma</v>
      </c>
      <c r="D3590" s="30" t="s">
        <v>533</v>
      </c>
      <c r="E3590" s="3" t="s">
        <v>46</v>
      </c>
      <c r="F3590" s="8">
        <v>1</v>
      </c>
      <c r="I3590" s="9">
        <v>429</v>
      </c>
      <c r="J3590" s="106">
        <f t="shared" ref="J3590:J3653" si="243">I3590*10.76391</f>
        <v>4617.7173899999998</v>
      </c>
      <c r="M3590" s="50">
        <v>27.38</v>
      </c>
      <c r="N3590" s="51">
        <f t="shared" ref="N3590:N3653" si="244">M3590/10.7639</f>
        <v>2.5436876968385067</v>
      </c>
    </row>
    <row r="3591" spans="1:14" x14ac:dyDescent="0.2">
      <c r="A3591" s="20" t="s">
        <v>369</v>
      </c>
      <c r="B3591" s="20" t="s">
        <v>382</v>
      </c>
      <c r="C3591" s="41" t="str">
        <f ca="1">TRIM(Table1[[#This Row],[Location]])</f>
        <v>Bangunan Akhma</v>
      </c>
      <c r="D3591" s="30" t="s">
        <v>533</v>
      </c>
      <c r="E3591" s="3" t="s">
        <v>46</v>
      </c>
      <c r="F3591" s="8">
        <v>2</v>
      </c>
      <c r="I3591" s="9">
        <v>432</v>
      </c>
      <c r="J3591" s="106">
        <f t="shared" si="243"/>
        <v>4650.0091199999997</v>
      </c>
      <c r="M3591" s="50">
        <v>27.38</v>
      </c>
      <c r="N3591" s="51">
        <f t="shared" si="244"/>
        <v>2.5436876968385067</v>
      </c>
    </row>
    <row r="3592" spans="1:14" x14ac:dyDescent="0.2">
      <c r="A3592" s="20" t="s">
        <v>369</v>
      </c>
      <c r="B3592" s="20" t="s">
        <v>382</v>
      </c>
      <c r="C3592" s="41" t="str">
        <f ca="1">TRIM(Table1[[#This Row],[Location]])</f>
        <v>Bangunan Akhma</v>
      </c>
      <c r="D3592" s="30" t="s">
        <v>533</v>
      </c>
      <c r="E3592" s="3" t="s">
        <v>46</v>
      </c>
      <c r="F3592" s="8">
        <v>3</v>
      </c>
      <c r="I3592" s="9">
        <v>240</v>
      </c>
      <c r="J3592" s="106">
        <f t="shared" si="243"/>
        <v>2583.3383999999996</v>
      </c>
      <c r="M3592" s="50">
        <v>27.38</v>
      </c>
      <c r="N3592" s="51">
        <f t="shared" si="244"/>
        <v>2.5436876968385067</v>
      </c>
    </row>
    <row r="3593" spans="1:14" x14ac:dyDescent="0.2">
      <c r="A3593" s="20" t="s">
        <v>369</v>
      </c>
      <c r="B3593" s="20" t="s">
        <v>382</v>
      </c>
      <c r="C3593" s="41" t="str">
        <f ca="1">TRIM(Table1[[#This Row],[Location]])</f>
        <v>Plaza Seremban</v>
      </c>
      <c r="D3593" s="30" t="s">
        <v>533</v>
      </c>
      <c r="E3593" s="3" t="s">
        <v>46</v>
      </c>
      <c r="F3593" s="8" t="s">
        <v>43</v>
      </c>
      <c r="G3593" s="98">
        <v>13</v>
      </c>
      <c r="H3593" s="8">
        <v>32</v>
      </c>
      <c r="I3593" s="9">
        <v>22.5</v>
      </c>
      <c r="J3593" s="106">
        <f t="shared" si="243"/>
        <v>242.18797499999999</v>
      </c>
      <c r="M3593" s="50">
        <v>21.47</v>
      </c>
      <c r="N3593" s="51">
        <f t="shared" si="244"/>
        <v>1.9946301990914073</v>
      </c>
    </row>
    <row r="3594" spans="1:14" x14ac:dyDescent="0.2">
      <c r="A3594" s="20" t="s">
        <v>369</v>
      </c>
      <c r="B3594" s="20" t="s">
        <v>382</v>
      </c>
      <c r="C3594" s="41" t="str">
        <f ca="1">TRIM(Table1[[#This Row],[Location]])</f>
        <v>Plaza Seremban</v>
      </c>
      <c r="D3594" s="30" t="s">
        <v>533</v>
      </c>
      <c r="E3594" s="3" t="s">
        <v>46</v>
      </c>
      <c r="F3594" s="8">
        <v>1</v>
      </c>
      <c r="G3594" s="98">
        <v>16</v>
      </c>
      <c r="H3594" s="8">
        <v>71</v>
      </c>
      <c r="I3594" s="9">
        <v>43.5</v>
      </c>
      <c r="J3594" s="106">
        <f t="shared" si="243"/>
        <v>468.23008499999997</v>
      </c>
      <c r="K3594" s="50">
        <v>17.760000000000002</v>
      </c>
      <c r="L3594" s="50">
        <v>18.829999999999998</v>
      </c>
      <c r="M3594" s="50">
        <v>18.295000000000002</v>
      </c>
      <c r="N3594" s="51">
        <f t="shared" si="244"/>
        <v>1.6996627616384399</v>
      </c>
    </row>
    <row r="3595" spans="1:14" x14ac:dyDescent="0.2">
      <c r="A3595" s="20" t="s">
        <v>369</v>
      </c>
      <c r="B3595" s="20" t="s">
        <v>382</v>
      </c>
      <c r="C3595" s="41" t="str">
        <f ca="1">TRIM(Table1[[#This Row],[Location]])</f>
        <v>Plaza Seremban</v>
      </c>
      <c r="D3595" s="30" t="s">
        <v>533</v>
      </c>
      <c r="E3595" s="3" t="s">
        <v>46</v>
      </c>
      <c r="F3595" s="8">
        <v>2</v>
      </c>
      <c r="G3595" s="98">
        <v>16</v>
      </c>
      <c r="H3595" s="8">
        <v>30</v>
      </c>
      <c r="I3595" s="9">
        <v>23</v>
      </c>
      <c r="J3595" s="106">
        <f t="shared" si="243"/>
        <v>247.56992999999997</v>
      </c>
      <c r="K3595" s="50">
        <v>10.76</v>
      </c>
      <c r="L3595" s="50">
        <v>12.73</v>
      </c>
      <c r="M3595" s="50">
        <v>11.745000000000001</v>
      </c>
      <c r="N3595" s="51">
        <f t="shared" si="244"/>
        <v>1.0911472607512149</v>
      </c>
    </row>
    <row r="3596" spans="1:14" x14ac:dyDescent="0.2">
      <c r="A3596" s="20" t="s">
        <v>367</v>
      </c>
      <c r="B3596" s="20" t="s">
        <v>387</v>
      </c>
      <c r="C3596" s="41" t="str">
        <f ca="1">TRIM(Table1[[#This Row],[Location]])</f>
        <v>Pusat Perniagaan Alamanda</v>
      </c>
      <c r="D3596" s="3" t="s">
        <v>533</v>
      </c>
      <c r="E3596" s="37" t="s">
        <v>4</v>
      </c>
      <c r="F3596" s="36"/>
      <c r="G3596" s="99"/>
      <c r="I3596" s="9">
        <v>94</v>
      </c>
      <c r="J3596" s="106">
        <f t="shared" si="243"/>
        <v>1011.8075399999999</v>
      </c>
      <c r="K3596" s="50">
        <v>24.468085106382979</v>
      </c>
      <c r="L3596" s="50">
        <v>29.787234042553191</v>
      </c>
      <c r="M3596" s="50">
        <v>27.127659574468083</v>
      </c>
      <c r="N3596" s="51">
        <f t="shared" si="244"/>
        <v>2.5202444815046667</v>
      </c>
    </row>
    <row r="3597" spans="1:14" x14ac:dyDescent="0.2">
      <c r="A3597" s="20" t="s">
        <v>369</v>
      </c>
      <c r="B3597" s="20" t="s">
        <v>388</v>
      </c>
      <c r="C3597" s="41" t="str">
        <f ca="1">TRIM(Table1[[#This Row],[Location]])</f>
        <v>Jalan Besar, Tampin</v>
      </c>
      <c r="D3597" s="3" t="s">
        <v>531</v>
      </c>
      <c r="E3597" s="3" t="s">
        <v>4</v>
      </c>
      <c r="I3597" s="9">
        <v>151</v>
      </c>
      <c r="J3597" s="106">
        <f t="shared" si="243"/>
        <v>1625.3504099999998</v>
      </c>
      <c r="K3597" s="50">
        <v>13.245033112582782</v>
      </c>
      <c r="L3597" s="50">
        <v>21.85430463576159</v>
      </c>
      <c r="M3597" s="50">
        <v>17.549668874172184</v>
      </c>
      <c r="N3597" s="51">
        <f t="shared" si="244"/>
        <v>1.63041916723234</v>
      </c>
    </row>
    <row r="3598" spans="1:14" x14ac:dyDescent="0.2">
      <c r="A3598" s="20" t="s">
        <v>369</v>
      </c>
      <c r="B3598" s="20" t="s">
        <v>388</v>
      </c>
      <c r="C3598" s="41" t="str">
        <f ca="1">TRIM(Table1[[#This Row],[Location]])</f>
        <v>Dataran Satria Gemas</v>
      </c>
      <c r="D3598" s="3" t="s">
        <v>533</v>
      </c>
      <c r="E3598" s="3" t="s">
        <v>4</v>
      </c>
      <c r="I3598" s="9">
        <v>143</v>
      </c>
      <c r="J3598" s="106">
        <f t="shared" si="243"/>
        <v>1539.2391299999999</v>
      </c>
      <c r="K3598" s="50">
        <v>13.986013986013987</v>
      </c>
      <c r="L3598" s="50">
        <v>16.083916083916083</v>
      </c>
      <c r="M3598" s="50">
        <v>15.034965034965035</v>
      </c>
      <c r="N3598" s="51">
        <f t="shared" si="244"/>
        <v>1.3967953097822383</v>
      </c>
    </row>
    <row r="3599" spans="1:14" x14ac:dyDescent="0.2">
      <c r="A3599" s="20" t="s">
        <v>369</v>
      </c>
      <c r="B3599" s="20" t="s">
        <v>388</v>
      </c>
      <c r="C3599" s="41" t="str">
        <f ca="1">TRIM(Table1[[#This Row],[Location]])</f>
        <v>Pekan Gemencheh Baru</v>
      </c>
      <c r="D3599" s="3" t="s">
        <v>533</v>
      </c>
      <c r="E3599" s="3" t="s">
        <v>4</v>
      </c>
      <c r="I3599" s="9">
        <v>287</v>
      </c>
      <c r="J3599" s="106">
        <f t="shared" si="243"/>
        <v>3089.24217</v>
      </c>
      <c r="K3599" s="50">
        <v>3.1358885017421603</v>
      </c>
      <c r="L3599" s="50">
        <v>3.484320557491289</v>
      </c>
      <c r="M3599" s="50">
        <v>3.3101045296167246</v>
      </c>
      <c r="N3599" s="51">
        <f t="shared" si="244"/>
        <v>0.3075190711188997</v>
      </c>
    </row>
    <row r="3600" spans="1:14" x14ac:dyDescent="0.2">
      <c r="A3600" s="20" t="s">
        <v>369</v>
      </c>
      <c r="B3600" s="20" t="s">
        <v>388</v>
      </c>
      <c r="C3600" s="41" t="str">
        <f ca="1">TRIM(Table1[[#This Row],[Location]])</f>
        <v>Pusat Perniagaan Merpati Putih Gemencheh</v>
      </c>
      <c r="D3600" s="3" t="s">
        <v>533</v>
      </c>
      <c r="E3600" s="3" t="s">
        <v>4</v>
      </c>
      <c r="I3600" s="9">
        <v>143</v>
      </c>
      <c r="J3600" s="106">
        <f t="shared" si="243"/>
        <v>1539.2391299999999</v>
      </c>
      <c r="M3600" s="50">
        <v>9.0909090909090917</v>
      </c>
      <c r="N3600" s="51">
        <f t="shared" si="244"/>
        <v>0.84457390824042322</v>
      </c>
    </row>
    <row r="3601" spans="1:14" x14ac:dyDescent="0.2">
      <c r="A3601" s="20" t="s">
        <v>369</v>
      </c>
      <c r="B3601" s="20" t="s">
        <v>388</v>
      </c>
      <c r="C3601" s="41" t="str">
        <f ca="1">TRIM(Table1[[#This Row],[Location]])</f>
        <v>Taman Clonlee</v>
      </c>
      <c r="D3601" s="3" t="s">
        <v>533</v>
      </c>
      <c r="E3601" s="3" t="s">
        <v>4</v>
      </c>
      <c r="I3601" s="9">
        <v>101</v>
      </c>
      <c r="J3601" s="106">
        <f t="shared" si="243"/>
        <v>1087.15491</v>
      </c>
      <c r="K3601" s="50">
        <v>8.9108910891089117</v>
      </c>
      <c r="L3601" s="50">
        <v>9.9009900990099009</v>
      </c>
      <c r="M3601" s="50">
        <v>9.4059405940594054</v>
      </c>
      <c r="N3601" s="51">
        <f t="shared" si="244"/>
        <v>0.87384132090222</v>
      </c>
    </row>
    <row r="3602" spans="1:14" x14ac:dyDescent="0.2">
      <c r="A3602" s="20" t="s">
        <v>369</v>
      </c>
      <c r="B3602" s="20" t="s">
        <v>388</v>
      </c>
      <c r="C3602" s="41" t="str">
        <f ca="1">TRIM(Table1[[#This Row],[Location]])</f>
        <v>Taman Dato Mohd.Taha</v>
      </c>
      <c r="D3602" s="3" t="s">
        <v>533</v>
      </c>
      <c r="E3602" s="3" t="s">
        <v>4</v>
      </c>
      <c r="I3602" s="9">
        <v>126</v>
      </c>
      <c r="J3602" s="106">
        <f t="shared" si="243"/>
        <v>1356.2526599999999</v>
      </c>
      <c r="M3602" s="50">
        <v>7.1428571428571432</v>
      </c>
      <c r="N3602" s="51">
        <f t="shared" si="244"/>
        <v>0.66359378504604682</v>
      </c>
    </row>
    <row r="3603" spans="1:14" x14ac:dyDescent="0.2">
      <c r="A3603" s="20" t="s">
        <v>369</v>
      </c>
      <c r="B3603" s="20" t="s">
        <v>388</v>
      </c>
      <c r="C3603" s="41" t="str">
        <f ca="1">TRIM(Table1[[#This Row],[Location]])</f>
        <v>Taman Pasir Besar</v>
      </c>
      <c r="D3603" s="3" t="s">
        <v>533</v>
      </c>
      <c r="E3603" s="3" t="s">
        <v>4</v>
      </c>
      <c r="I3603" s="9">
        <v>130</v>
      </c>
      <c r="J3603" s="106">
        <f t="shared" si="243"/>
        <v>1399.3082999999999</v>
      </c>
      <c r="M3603" s="50">
        <v>9.2307692307692299</v>
      </c>
      <c r="N3603" s="51">
        <f t="shared" si="244"/>
        <v>0.85756735298258346</v>
      </c>
    </row>
    <row r="3604" spans="1:14" x14ac:dyDescent="0.2">
      <c r="A3604" s="20" t="s">
        <v>369</v>
      </c>
      <c r="B3604" s="20" t="s">
        <v>388</v>
      </c>
      <c r="C3604" s="41" t="str">
        <f ca="1">TRIM(Table1[[#This Row],[Location]])</f>
        <v>Taman Sri Intan</v>
      </c>
      <c r="D3604" s="3" t="s">
        <v>533</v>
      </c>
      <c r="E3604" s="3" t="s">
        <v>4</v>
      </c>
      <c r="I3604" s="9">
        <v>128</v>
      </c>
      <c r="J3604" s="106">
        <f t="shared" si="243"/>
        <v>1377.7804799999999</v>
      </c>
      <c r="K3604" s="50">
        <v>7.8125</v>
      </c>
      <c r="L3604" s="50">
        <v>13.28125</v>
      </c>
      <c r="M3604" s="50">
        <v>10.546875</v>
      </c>
      <c r="N3604" s="51">
        <f t="shared" si="244"/>
        <v>0.97983769823205347</v>
      </c>
    </row>
    <row r="3605" spans="1:14" x14ac:dyDescent="0.2">
      <c r="A3605" s="20" t="s">
        <v>369</v>
      </c>
      <c r="B3605" s="20" t="s">
        <v>388</v>
      </c>
      <c r="C3605" s="41" t="str">
        <f ca="1">TRIM(Table1[[#This Row],[Location]])</f>
        <v>Taman Belian</v>
      </c>
      <c r="D3605" s="3" t="s">
        <v>534</v>
      </c>
      <c r="E3605" s="3" t="s">
        <v>4</v>
      </c>
      <c r="I3605" s="9">
        <v>283</v>
      </c>
      <c r="J3605" s="106">
        <f t="shared" si="243"/>
        <v>3046.1865299999999</v>
      </c>
      <c r="K3605" s="50">
        <v>3.1802120141342756</v>
      </c>
      <c r="L3605" s="50">
        <v>3.5335689045936394</v>
      </c>
      <c r="M3605" s="50">
        <v>3.3568904593639575</v>
      </c>
      <c r="N3605" s="51">
        <f t="shared" si="244"/>
        <v>0.31186563042800081</v>
      </c>
    </row>
    <row r="3606" spans="1:14" x14ac:dyDescent="0.2">
      <c r="A3606" s="20" t="s">
        <v>369</v>
      </c>
      <c r="B3606" s="20" t="s">
        <v>388</v>
      </c>
      <c r="C3606" s="41" t="str">
        <f ca="1">TRIM(Table1[[#This Row],[Location]])</f>
        <v>Taman Gunung Mas</v>
      </c>
      <c r="D3606" s="3" t="s">
        <v>534</v>
      </c>
      <c r="E3606" s="3" t="s">
        <v>4</v>
      </c>
      <c r="I3606" s="9">
        <v>128</v>
      </c>
      <c r="J3606" s="106">
        <f t="shared" si="243"/>
        <v>1377.7804799999999</v>
      </c>
      <c r="K3606" s="50">
        <v>4.6875</v>
      </c>
      <c r="L3606" s="50">
        <v>6.25</v>
      </c>
      <c r="M3606" s="50">
        <v>5.46875</v>
      </c>
      <c r="N3606" s="51">
        <f t="shared" si="244"/>
        <v>0.50806399167587957</v>
      </c>
    </row>
    <row r="3607" spans="1:14" x14ac:dyDescent="0.2">
      <c r="A3607" s="20" t="s">
        <v>369</v>
      </c>
      <c r="B3607" s="20" t="s">
        <v>388</v>
      </c>
      <c r="C3607" s="41" t="str">
        <f ca="1">TRIM(Table1[[#This Row],[Location]])</f>
        <v>Taman Indah</v>
      </c>
      <c r="D3607" s="3" t="s">
        <v>534</v>
      </c>
      <c r="E3607" s="3" t="s">
        <v>4</v>
      </c>
      <c r="I3607" s="9">
        <v>249</v>
      </c>
      <c r="J3607" s="106">
        <f t="shared" si="243"/>
        <v>2680.2135899999998</v>
      </c>
      <c r="K3607" s="50">
        <v>5.2208835341365463</v>
      </c>
      <c r="L3607" s="50">
        <v>6.024096385542169</v>
      </c>
      <c r="M3607" s="50">
        <v>5.6224899598393572</v>
      </c>
      <c r="N3607" s="51">
        <f t="shared" si="244"/>
        <v>0.52234691513664722</v>
      </c>
    </row>
    <row r="3608" spans="1:14" x14ac:dyDescent="0.2">
      <c r="A3608" s="20" t="s">
        <v>369</v>
      </c>
      <c r="B3608" s="20" t="s">
        <v>388</v>
      </c>
      <c r="C3608" s="41" t="str">
        <f ca="1">TRIM(Table1[[#This Row],[Location]])</f>
        <v>Tampin Square</v>
      </c>
      <c r="D3608" s="3" t="s">
        <v>531</v>
      </c>
      <c r="E3608" s="30" t="s">
        <v>5</v>
      </c>
      <c r="F3608" s="8" t="s">
        <v>51</v>
      </c>
      <c r="G3608" s="100">
        <v>109</v>
      </c>
      <c r="H3608" s="8">
        <v>115</v>
      </c>
      <c r="I3608" s="9">
        <v>112</v>
      </c>
      <c r="J3608" s="106">
        <f t="shared" si="243"/>
        <v>1205.55792</v>
      </c>
      <c r="K3608" s="50">
        <v>22.6</v>
      </c>
      <c r="L3608" s="50">
        <v>33</v>
      </c>
      <c r="M3608" s="50">
        <v>27.8</v>
      </c>
      <c r="N3608" s="51">
        <f t="shared" si="244"/>
        <v>2.5827070113992141</v>
      </c>
    </row>
    <row r="3609" spans="1:14" x14ac:dyDescent="0.2">
      <c r="A3609" s="20" t="s">
        <v>369</v>
      </c>
      <c r="B3609" s="20" t="s">
        <v>388</v>
      </c>
      <c r="C3609" s="41" t="str">
        <f ca="1">TRIM(Table1[[#This Row],[Location]])</f>
        <v>Tampin Square</v>
      </c>
      <c r="D3609" s="3" t="s">
        <v>531</v>
      </c>
      <c r="E3609" s="30" t="s">
        <v>5</v>
      </c>
      <c r="F3609" s="8">
        <v>1</v>
      </c>
      <c r="G3609" s="100">
        <v>106</v>
      </c>
      <c r="I3609" s="9">
        <v>106</v>
      </c>
      <c r="J3609" s="106">
        <f t="shared" si="243"/>
        <v>1140.9744599999999</v>
      </c>
      <c r="K3609" s="50">
        <v>8</v>
      </c>
      <c r="L3609" s="50">
        <v>10.48</v>
      </c>
      <c r="M3609" s="50">
        <v>9.24</v>
      </c>
      <c r="N3609" s="51">
        <f t="shared" si="244"/>
        <v>0.85842492033556617</v>
      </c>
    </row>
    <row r="3610" spans="1:14" x14ac:dyDescent="0.2">
      <c r="A3610" s="20" t="s">
        <v>369</v>
      </c>
      <c r="B3610" s="20" t="s">
        <v>388</v>
      </c>
      <c r="C3610" s="41" t="str">
        <f ca="1">TRIM(Table1[[#This Row],[Location]])</f>
        <v>Tampin Square</v>
      </c>
      <c r="D3610" s="3" t="s">
        <v>531</v>
      </c>
      <c r="E3610" s="30" t="s">
        <v>5</v>
      </c>
      <c r="F3610" s="8">
        <v>2</v>
      </c>
      <c r="G3610" s="100">
        <v>106</v>
      </c>
      <c r="I3610" s="9">
        <v>106</v>
      </c>
      <c r="J3610" s="106">
        <f t="shared" si="243"/>
        <v>1140.9744599999999</v>
      </c>
      <c r="K3610" s="50">
        <v>5.18</v>
      </c>
      <c r="L3610" s="50">
        <v>5.7</v>
      </c>
      <c r="M3610" s="50">
        <v>5.4399999999999995</v>
      </c>
      <c r="N3610" s="51">
        <f t="shared" si="244"/>
        <v>0.50539302669106922</v>
      </c>
    </row>
    <row r="3611" spans="1:14" x14ac:dyDescent="0.2">
      <c r="A3611" s="20" t="s">
        <v>367</v>
      </c>
      <c r="B3611" s="20" t="s">
        <v>389</v>
      </c>
      <c r="C3611" s="41" t="str">
        <f ca="1">TRIM(Table1[[#This Row],[Location]])</f>
        <v>Kompleks Perniagaan Guar Utama</v>
      </c>
      <c r="D3611" s="3" t="s">
        <v>533</v>
      </c>
      <c r="E3611" s="37" t="s">
        <v>4</v>
      </c>
      <c r="F3611" s="36"/>
      <c r="G3611" s="99"/>
      <c r="I3611" s="9">
        <v>135</v>
      </c>
      <c r="J3611" s="106">
        <f t="shared" si="243"/>
        <v>1453.1278499999999</v>
      </c>
      <c r="K3611" s="50">
        <v>8.8888888888888893</v>
      </c>
      <c r="L3611" s="50">
        <v>19.25925925925926</v>
      </c>
      <c r="M3611" s="50">
        <v>14.074074074074074</v>
      </c>
      <c r="N3611" s="51">
        <f t="shared" si="244"/>
        <v>1.3075255320166552</v>
      </c>
    </row>
    <row r="3612" spans="1:14" x14ac:dyDescent="0.2">
      <c r="A3612" s="20" t="s">
        <v>367</v>
      </c>
      <c r="B3612" s="20" t="s">
        <v>389</v>
      </c>
      <c r="C3612" s="41" t="str">
        <f ca="1">TRIM(Table1[[#This Row],[Location]])</f>
        <v>Kompleks Perniagaan Seri Bayu</v>
      </c>
      <c r="D3612" s="3" t="s">
        <v>533</v>
      </c>
      <c r="E3612" s="37" t="s">
        <v>4</v>
      </c>
      <c r="F3612" s="36"/>
      <c r="G3612" s="99"/>
      <c r="I3612" s="9">
        <v>111</v>
      </c>
      <c r="J3612" s="106">
        <f t="shared" si="243"/>
        <v>1194.7940099999998</v>
      </c>
      <c r="M3612" s="50">
        <v>18.018018018018019</v>
      </c>
      <c r="N3612" s="51">
        <f t="shared" si="244"/>
        <v>1.6739302685846227</v>
      </c>
    </row>
    <row r="3613" spans="1:14" x14ac:dyDescent="0.2">
      <c r="A3613" s="20" t="s">
        <v>367</v>
      </c>
      <c r="B3613" s="20" t="s">
        <v>389</v>
      </c>
      <c r="C3613" s="41" t="str">
        <f ca="1">TRIM(Table1[[#This Row],[Location]])</f>
        <v>Taman Chempedak Indah</v>
      </c>
      <c r="D3613" s="3" t="s">
        <v>533</v>
      </c>
      <c r="E3613" s="37" t="s">
        <v>4</v>
      </c>
      <c r="F3613" s="36"/>
      <c r="G3613" s="99"/>
      <c r="I3613" s="9">
        <v>98</v>
      </c>
      <c r="J3613" s="106">
        <f t="shared" si="243"/>
        <v>1054.8631799999998</v>
      </c>
      <c r="K3613" s="50">
        <v>15.306122448979592</v>
      </c>
      <c r="L3613" s="50">
        <v>18.367346938775512</v>
      </c>
      <c r="M3613" s="50">
        <v>16.836734693877553</v>
      </c>
      <c r="N3613" s="51">
        <f t="shared" si="244"/>
        <v>1.564185350465682</v>
      </c>
    </row>
    <row r="3614" spans="1:14" x14ac:dyDescent="0.2">
      <c r="A3614" s="20" t="s">
        <v>367</v>
      </c>
      <c r="B3614" s="20" t="s">
        <v>389</v>
      </c>
      <c r="C3614" s="41" t="str">
        <f ca="1">TRIM(Table1[[#This Row],[Location]])</f>
        <v>Taman Mahsuri</v>
      </c>
      <c r="D3614" s="3" t="s">
        <v>533</v>
      </c>
      <c r="E3614" s="37" t="s">
        <v>4</v>
      </c>
      <c r="F3614" s="36"/>
      <c r="G3614" s="99"/>
      <c r="I3614" s="9">
        <v>116</v>
      </c>
      <c r="J3614" s="106">
        <f t="shared" si="243"/>
        <v>1248.61356</v>
      </c>
      <c r="K3614" s="50">
        <v>8.6206896551724146</v>
      </c>
      <c r="L3614" s="50">
        <v>15.517241379310345</v>
      </c>
      <c r="M3614" s="50">
        <v>12.068965517241381</v>
      </c>
      <c r="N3614" s="51">
        <f t="shared" si="244"/>
        <v>1.1212446712847</v>
      </c>
    </row>
    <row r="3615" spans="1:14" x14ac:dyDescent="0.2">
      <c r="A3615" s="129" t="s">
        <v>367</v>
      </c>
      <c r="B3615" s="128" t="s">
        <v>372</v>
      </c>
      <c r="C3615" s="130" t="str">
        <f ca="1">TRIM(Table1[[#This Row],[Location]])</f>
        <v>Alor Star Mall</v>
      </c>
      <c r="D3615" s="128" t="s">
        <v>531</v>
      </c>
      <c r="E3615" s="135" t="s">
        <v>5</v>
      </c>
      <c r="F3615" s="8" t="s">
        <v>43</v>
      </c>
      <c r="G3615" s="100">
        <v>45</v>
      </c>
      <c r="H3615" s="100">
        <v>168</v>
      </c>
      <c r="I3615" s="9">
        <v>106.5</v>
      </c>
      <c r="J3615" s="106">
        <f t="shared" si="243"/>
        <v>1146.356415</v>
      </c>
      <c r="K3615" s="50">
        <v>60</v>
      </c>
      <c r="L3615" s="50">
        <v>140</v>
      </c>
      <c r="M3615" s="50">
        <v>100</v>
      </c>
      <c r="N3615" s="51">
        <f t="shared" si="244"/>
        <v>9.2903129906446544</v>
      </c>
    </row>
    <row r="3616" spans="1:14" x14ac:dyDescent="0.2">
      <c r="A3616" s="129" t="s">
        <v>367</v>
      </c>
      <c r="B3616" s="128" t="str">
        <f t="shared" ref="B3616:B3658" si="245">B3615</f>
        <v>Kota Setar</v>
      </c>
      <c r="C3616" s="130" t="str">
        <f ca="1">TRIM(Table1[[#This Row],[Location]])</f>
        <v>Alor Star Mall</v>
      </c>
      <c r="D3616" s="128" t="s">
        <v>531</v>
      </c>
      <c r="E3616" s="135" t="s">
        <v>5</v>
      </c>
      <c r="F3616" s="8">
        <v>1</v>
      </c>
      <c r="G3616" s="100">
        <v>48</v>
      </c>
      <c r="H3616" s="100">
        <v>104</v>
      </c>
      <c r="I3616" s="9">
        <v>76</v>
      </c>
      <c r="J3616" s="106">
        <f t="shared" si="243"/>
        <v>818.05715999999995</v>
      </c>
      <c r="K3616" s="50">
        <v>32</v>
      </c>
      <c r="L3616" s="50">
        <v>70</v>
      </c>
      <c r="M3616" s="50">
        <v>51</v>
      </c>
      <c r="N3616" s="51">
        <f t="shared" si="244"/>
        <v>4.7380596252287743</v>
      </c>
    </row>
    <row r="3617" spans="1:14" x14ac:dyDescent="0.2">
      <c r="A3617" s="129" t="s">
        <v>367</v>
      </c>
      <c r="B3617" s="128" t="str">
        <f t="shared" si="245"/>
        <v>Kota Setar</v>
      </c>
      <c r="C3617" s="130" t="str">
        <f ca="1">TRIM(Table1[[#This Row],[Location]])</f>
        <v>Alor Star Mall</v>
      </c>
      <c r="D3617" s="128" t="s">
        <v>531</v>
      </c>
      <c r="E3617" s="135" t="s">
        <v>5</v>
      </c>
      <c r="F3617" s="8" t="s">
        <v>45</v>
      </c>
      <c r="G3617" s="100">
        <v>14</v>
      </c>
      <c r="H3617" s="100">
        <v>22</v>
      </c>
      <c r="I3617" s="9">
        <v>18</v>
      </c>
      <c r="J3617" s="106">
        <f t="shared" si="243"/>
        <v>193.75037999999998</v>
      </c>
      <c r="K3617" s="50">
        <v>43</v>
      </c>
      <c r="L3617" s="50">
        <v>80</v>
      </c>
      <c r="M3617" s="50">
        <v>61.5</v>
      </c>
      <c r="N3617" s="51">
        <f t="shared" si="244"/>
        <v>5.7135424892464632</v>
      </c>
    </row>
    <row r="3618" spans="1:14" x14ac:dyDescent="0.2">
      <c r="A3618" s="129" t="s">
        <v>367</v>
      </c>
      <c r="B3618" s="128" t="str">
        <f t="shared" si="245"/>
        <v>Kota Setar</v>
      </c>
      <c r="C3618" s="130" t="str">
        <f ca="1">TRIM(Table1[[#This Row],[Location]])</f>
        <v>Aman Central Mall</v>
      </c>
      <c r="D3618" s="128" t="s">
        <v>531</v>
      </c>
      <c r="E3618" s="135" t="s">
        <v>5</v>
      </c>
      <c r="F3618" s="8" t="s">
        <v>43</v>
      </c>
      <c r="G3618" s="100">
        <v>27</v>
      </c>
      <c r="H3618" s="100">
        <v>44</v>
      </c>
      <c r="I3618" s="9">
        <v>35.5</v>
      </c>
      <c r="J3618" s="106">
        <f t="shared" si="243"/>
        <v>382.11880499999995</v>
      </c>
      <c r="K3618" s="50">
        <v>104</v>
      </c>
      <c r="L3618" s="50">
        <v>252</v>
      </c>
      <c r="M3618" s="50">
        <v>178</v>
      </c>
      <c r="N3618" s="51">
        <f t="shared" si="244"/>
        <v>16.536757123347485</v>
      </c>
    </row>
    <row r="3619" spans="1:14" x14ac:dyDescent="0.2">
      <c r="A3619" s="129" t="s">
        <v>367</v>
      </c>
      <c r="B3619" s="128" t="str">
        <f t="shared" si="245"/>
        <v>Kota Setar</v>
      </c>
      <c r="C3619" s="130" t="str">
        <f ca="1">TRIM(Table1[[#This Row],[Location]])</f>
        <v>Aman Central Mall</v>
      </c>
      <c r="D3619" s="128" t="s">
        <v>531</v>
      </c>
      <c r="E3619" s="135" t="s">
        <v>5</v>
      </c>
      <c r="F3619" s="8" t="str">
        <f>F3618</f>
        <v>Ground</v>
      </c>
      <c r="G3619" s="100">
        <v>51</v>
      </c>
      <c r="H3619" s="100">
        <v>99</v>
      </c>
      <c r="I3619" s="9">
        <v>75</v>
      </c>
      <c r="J3619" s="106">
        <f t="shared" si="243"/>
        <v>807.29324999999994</v>
      </c>
      <c r="K3619" s="50">
        <v>97.1</v>
      </c>
      <c r="L3619" s="50">
        <v>183</v>
      </c>
      <c r="M3619" s="50">
        <v>140.05000000000001</v>
      </c>
      <c r="N3619" s="51">
        <f t="shared" si="244"/>
        <v>13.011083343397841</v>
      </c>
    </row>
    <row r="3620" spans="1:14" x14ac:dyDescent="0.2">
      <c r="A3620" s="129" t="s">
        <v>367</v>
      </c>
      <c r="B3620" s="128" t="str">
        <f t="shared" si="245"/>
        <v>Kota Setar</v>
      </c>
      <c r="C3620" s="130" t="str">
        <f ca="1">TRIM(Table1[[#This Row],[Location]])</f>
        <v>Aman Central Mall</v>
      </c>
      <c r="D3620" s="128" t="s">
        <v>531</v>
      </c>
      <c r="E3620" s="135" t="s">
        <v>5</v>
      </c>
      <c r="F3620" s="8" t="str">
        <f>F3619</f>
        <v>Ground</v>
      </c>
      <c r="G3620" s="100">
        <v>102</v>
      </c>
      <c r="H3620" s="100">
        <v>168</v>
      </c>
      <c r="I3620" s="9">
        <v>135</v>
      </c>
      <c r="J3620" s="106">
        <f t="shared" si="243"/>
        <v>1453.1278499999999</v>
      </c>
      <c r="K3620" s="50">
        <v>97</v>
      </c>
      <c r="L3620" s="50">
        <v>217</v>
      </c>
      <c r="M3620" s="50">
        <v>157</v>
      </c>
      <c r="N3620" s="51">
        <f t="shared" si="244"/>
        <v>14.585791395312109</v>
      </c>
    </row>
    <row r="3621" spans="1:14" x14ac:dyDescent="0.2">
      <c r="A3621" s="129" t="s">
        <v>367</v>
      </c>
      <c r="B3621" s="128" t="str">
        <f t="shared" si="245"/>
        <v>Kota Setar</v>
      </c>
      <c r="C3621" s="130" t="str">
        <f ca="1">TRIM(Table1[[#This Row],[Location]])</f>
        <v>Aman Central Mall</v>
      </c>
      <c r="D3621" s="128" t="s">
        <v>531</v>
      </c>
      <c r="E3621" s="135" t="s">
        <v>5</v>
      </c>
      <c r="F3621" s="8">
        <v>1</v>
      </c>
      <c r="G3621" s="100">
        <v>32</v>
      </c>
      <c r="H3621" s="100">
        <v>99</v>
      </c>
      <c r="I3621" s="9">
        <v>65.5</v>
      </c>
      <c r="J3621" s="106">
        <f t="shared" si="243"/>
        <v>705.03610499999991</v>
      </c>
      <c r="K3621" s="50">
        <v>97.4</v>
      </c>
      <c r="L3621" s="50">
        <v>224</v>
      </c>
      <c r="M3621" s="50">
        <v>160.69999999999999</v>
      </c>
      <c r="N3621" s="51">
        <f t="shared" si="244"/>
        <v>14.929532975965961</v>
      </c>
    </row>
    <row r="3622" spans="1:14" x14ac:dyDescent="0.2">
      <c r="A3622" s="129" t="s">
        <v>367</v>
      </c>
      <c r="B3622" s="128" t="str">
        <f t="shared" si="245"/>
        <v>Kota Setar</v>
      </c>
      <c r="C3622" s="130" t="str">
        <f ca="1">TRIM(Table1[[#This Row],[Location]])</f>
        <v>Aman Central Mall</v>
      </c>
      <c r="D3622" s="128" t="s">
        <v>531</v>
      </c>
      <c r="E3622" s="135" t="s">
        <v>5</v>
      </c>
      <c r="F3622" s="8">
        <f>F3621</f>
        <v>1</v>
      </c>
      <c r="G3622" s="100">
        <v>107</v>
      </c>
      <c r="H3622" s="100">
        <v>188</v>
      </c>
      <c r="I3622" s="9">
        <v>147.5</v>
      </c>
      <c r="J3622" s="106">
        <f t="shared" si="243"/>
        <v>1587.6767249999998</v>
      </c>
      <c r="K3622" s="50">
        <v>112</v>
      </c>
      <c r="L3622" s="50">
        <v>179</v>
      </c>
      <c r="M3622" s="50">
        <v>145.5</v>
      </c>
      <c r="N3622" s="51">
        <f t="shared" si="244"/>
        <v>13.517405401387974</v>
      </c>
    </row>
    <row r="3623" spans="1:14" x14ac:dyDescent="0.2">
      <c r="A3623" s="129" t="s">
        <v>367</v>
      </c>
      <c r="B3623" s="128" t="str">
        <f t="shared" si="245"/>
        <v>Kota Setar</v>
      </c>
      <c r="C3623" s="130" t="str">
        <f ca="1">TRIM(Table1[[#This Row],[Location]])</f>
        <v>Aman Central Mall</v>
      </c>
      <c r="D3623" s="128" t="s">
        <v>531</v>
      </c>
      <c r="E3623" s="135" t="s">
        <v>5</v>
      </c>
      <c r="F3623" s="8">
        <v>2</v>
      </c>
      <c r="G3623" s="100"/>
      <c r="H3623" s="100"/>
      <c r="I3623" s="9">
        <v>24</v>
      </c>
      <c r="J3623" s="106">
        <f t="shared" si="243"/>
        <v>258.33384000000001</v>
      </c>
      <c r="M3623" s="50">
        <v>193</v>
      </c>
      <c r="N3623" s="51">
        <f t="shared" si="244"/>
        <v>17.930304071944185</v>
      </c>
    </row>
    <row r="3624" spans="1:14" x14ac:dyDescent="0.2">
      <c r="A3624" s="129" t="s">
        <v>367</v>
      </c>
      <c r="B3624" s="128" t="str">
        <f t="shared" si="245"/>
        <v>Kota Setar</v>
      </c>
      <c r="C3624" s="130" t="str">
        <f ca="1">TRIM(Table1[[#This Row],[Location]])</f>
        <v>Aman Central Mall</v>
      </c>
      <c r="D3624" s="128" t="s">
        <v>531</v>
      </c>
      <c r="E3624" s="135" t="s">
        <v>5</v>
      </c>
      <c r="F3624" s="8">
        <f>F3623</f>
        <v>2</v>
      </c>
      <c r="G3624" s="100">
        <v>51</v>
      </c>
      <c r="H3624" s="100">
        <v>96</v>
      </c>
      <c r="I3624" s="9">
        <v>73.5</v>
      </c>
      <c r="J3624" s="106">
        <f t="shared" si="243"/>
        <v>791.14738499999999</v>
      </c>
      <c r="K3624" s="50">
        <v>59</v>
      </c>
      <c r="L3624" s="50">
        <v>140</v>
      </c>
      <c r="M3624" s="50">
        <v>99.5</v>
      </c>
      <c r="N3624" s="51">
        <f t="shared" si="244"/>
        <v>9.2438614256914313</v>
      </c>
    </row>
    <row r="3625" spans="1:14" x14ac:dyDescent="0.2">
      <c r="A3625" s="129" t="s">
        <v>367</v>
      </c>
      <c r="B3625" s="128" t="str">
        <f t="shared" si="245"/>
        <v>Kota Setar</v>
      </c>
      <c r="C3625" s="130" t="str">
        <f ca="1">TRIM(Table1[[#This Row],[Location]])</f>
        <v>Aman Central Mall</v>
      </c>
      <c r="D3625" s="128" t="s">
        <v>531</v>
      </c>
      <c r="E3625" s="135" t="s">
        <v>5</v>
      </c>
      <c r="F3625" s="8">
        <f>F3624</f>
        <v>2</v>
      </c>
      <c r="G3625" s="100">
        <v>101</v>
      </c>
      <c r="H3625" s="100">
        <v>242</v>
      </c>
      <c r="I3625" s="9">
        <v>171.5</v>
      </c>
      <c r="J3625" s="106">
        <f t="shared" si="243"/>
        <v>1846.0105649999998</v>
      </c>
      <c r="K3625" s="50">
        <v>75</v>
      </c>
      <c r="L3625" s="50">
        <v>103</v>
      </c>
      <c r="M3625" s="50">
        <v>89</v>
      </c>
      <c r="N3625" s="51">
        <f t="shared" si="244"/>
        <v>8.2683785616737424</v>
      </c>
    </row>
    <row r="3626" spans="1:14" x14ac:dyDescent="0.2">
      <c r="A3626" s="129" t="s">
        <v>367</v>
      </c>
      <c r="B3626" s="128" t="str">
        <f t="shared" si="245"/>
        <v>Kota Setar</v>
      </c>
      <c r="C3626" s="130" t="str">
        <f ca="1">TRIM(Table1[[#This Row],[Location]])</f>
        <v>Aman Central Mall</v>
      </c>
      <c r="D3626" s="128" t="s">
        <v>531</v>
      </c>
      <c r="E3626" s="135" t="s">
        <v>5</v>
      </c>
      <c r="F3626" s="8">
        <f>F3625</f>
        <v>2</v>
      </c>
      <c r="G3626" s="100">
        <v>897</v>
      </c>
      <c r="H3626" s="100">
        <v>1255</v>
      </c>
      <c r="I3626" s="9">
        <v>1076</v>
      </c>
      <c r="J3626" s="106">
        <f t="shared" si="243"/>
        <v>11581.967159999998</v>
      </c>
      <c r="K3626" s="50">
        <v>31</v>
      </c>
      <c r="L3626" s="50">
        <v>40</v>
      </c>
      <c r="M3626" s="50">
        <v>35.5</v>
      </c>
      <c r="N3626" s="51">
        <f t="shared" si="244"/>
        <v>3.2980611116788525</v>
      </c>
    </row>
    <row r="3627" spans="1:14" x14ac:dyDescent="0.2">
      <c r="A3627" s="129" t="s">
        <v>367</v>
      </c>
      <c r="B3627" s="128" t="str">
        <f t="shared" si="245"/>
        <v>Kota Setar</v>
      </c>
      <c r="C3627" s="130" t="str">
        <f ca="1">TRIM(Table1[[#This Row],[Location]])</f>
        <v>Aman Central Mall</v>
      </c>
      <c r="D3627" s="128" t="s">
        <v>531</v>
      </c>
      <c r="E3627" s="135" t="s">
        <v>5</v>
      </c>
      <c r="F3627" s="8">
        <v>3</v>
      </c>
      <c r="G3627" s="100">
        <v>37</v>
      </c>
      <c r="H3627" s="100">
        <v>44</v>
      </c>
      <c r="I3627" s="9">
        <v>40.5</v>
      </c>
      <c r="J3627" s="106">
        <f t="shared" si="243"/>
        <v>435.93835499999994</v>
      </c>
      <c r="K3627" s="50">
        <v>72</v>
      </c>
      <c r="L3627" s="50">
        <v>98</v>
      </c>
      <c r="M3627" s="50">
        <v>85</v>
      </c>
      <c r="N3627" s="51">
        <f t="shared" si="244"/>
        <v>7.8967660420479566</v>
      </c>
    </row>
    <row r="3628" spans="1:14" x14ac:dyDescent="0.2">
      <c r="A3628" s="129" t="s">
        <v>367</v>
      </c>
      <c r="B3628" s="128" t="str">
        <f t="shared" si="245"/>
        <v>Kota Setar</v>
      </c>
      <c r="C3628" s="130" t="str">
        <f ca="1">TRIM(Table1[[#This Row],[Location]])</f>
        <v>Aman Central Mall</v>
      </c>
      <c r="D3628" s="128" t="s">
        <v>531</v>
      </c>
      <c r="E3628" s="135" t="s">
        <v>5</v>
      </c>
      <c r="F3628" s="8">
        <f>F3627</f>
        <v>3</v>
      </c>
      <c r="G3628" s="100">
        <v>51</v>
      </c>
      <c r="H3628" s="100">
        <v>97</v>
      </c>
      <c r="I3628" s="9">
        <v>74</v>
      </c>
      <c r="J3628" s="106">
        <f t="shared" si="243"/>
        <v>796.52933999999993</v>
      </c>
      <c r="K3628" s="50">
        <v>75</v>
      </c>
      <c r="L3628" s="50">
        <v>97</v>
      </c>
      <c r="M3628" s="50">
        <v>86</v>
      </c>
      <c r="N3628" s="51">
        <f t="shared" si="244"/>
        <v>7.9896691719544037</v>
      </c>
    </row>
    <row r="3629" spans="1:14" x14ac:dyDescent="0.2">
      <c r="A3629" s="129" t="s">
        <v>367</v>
      </c>
      <c r="B3629" s="128" t="str">
        <f t="shared" si="245"/>
        <v>Kota Setar</v>
      </c>
      <c r="C3629" s="130" t="str">
        <f ca="1">TRIM(Table1[[#This Row],[Location]])</f>
        <v>Aman Central Mall</v>
      </c>
      <c r="D3629" s="128" t="s">
        <v>531</v>
      </c>
      <c r="E3629" s="135" t="s">
        <v>5</v>
      </c>
      <c r="F3629" s="8">
        <f>F3628</f>
        <v>3</v>
      </c>
      <c r="G3629" s="100">
        <v>204</v>
      </c>
      <c r="H3629" s="100">
        <v>623</v>
      </c>
      <c r="I3629" s="9">
        <v>413.5</v>
      </c>
      <c r="J3629" s="106">
        <f t="shared" si="243"/>
        <v>4450.8767849999995</v>
      </c>
      <c r="K3629" s="50">
        <v>40</v>
      </c>
      <c r="L3629" s="50">
        <v>69</v>
      </c>
      <c r="M3629" s="50">
        <v>54.5</v>
      </c>
      <c r="N3629" s="51">
        <f t="shared" si="244"/>
        <v>5.063220579901337</v>
      </c>
    </row>
    <row r="3630" spans="1:14" x14ac:dyDescent="0.2">
      <c r="A3630" s="129" t="s">
        <v>367</v>
      </c>
      <c r="B3630" s="128" t="str">
        <f t="shared" si="245"/>
        <v>Kota Setar</v>
      </c>
      <c r="C3630" s="130" t="str">
        <f ca="1">TRIM(Table1[[#This Row],[Location]])</f>
        <v>Aman Central Mall</v>
      </c>
      <c r="D3630" s="128" t="s">
        <v>531</v>
      </c>
      <c r="E3630" s="135" t="s">
        <v>5</v>
      </c>
      <c r="F3630" s="8">
        <f>F3629</f>
        <v>3</v>
      </c>
      <c r="G3630" s="100">
        <v>1432</v>
      </c>
      <c r="H3630" s="100">
        <v>1652</v>
      </c>
      <c r="I3630" s="9">
        <v>1542</v>
      </c>
      <c r="J3630" s="106">
        <f t="shared" si="243"/>
        <v>16597.949219999999</v>
      </c>
      <c r="K3630" s="50">
        <v>24</v>
      </c>
      <c r="L3630" s="50">
        <v>27</v>
      </c>
      <c r="M3630" s="50">
        <v>25.5</v>
      </c>
      <c r="N3630" s="51">
        <f t="shared" si="244"/>
        <v>2.3690298126143872</v>
      </c>
    </row>
    <row r="3631" spans="1:14" x14ac:dyDescent="0.2">
      <c r="A3631" s="129" t="s">
        <v>367</v>
      </c>
      <c r="B3631" s="128" t="str">
        <f t="shared" si="245"/>
        <v>Kota Setar</v>
      </c>
      <c r="C3631" s="130" t="str">
        <f ca="1">TRIM(Table1[[#This Row],[Location]])</f>
        <v>Aman Central Mall</v>
      </c>
      <c r="D3631" s="128" t="s">
        <v>531</v>
      </c>
      <c r="E3631" s="135" t="s">
        <v>5</v>
      </c>
      <c r="F3631" s="8">
        <v>4</v>
      </c>
      <c r="G3631" s="100">
        <v>27</v>
      </c>
      <c r="H3631" s="100">
        <v>50</v>
      </c>
      <c r="I3631" s="9">
        <v>38.5</v>
      </c>
      <c r="J3631" s="106">
        <f t="shared" si="243"/>
        <v>414.41053499999998</v>
      </c>
      <c r="K3631" s="50">
        <v>108</v>
      </c>
      <c r="L3631" s="50">
        <v>145</v>
      </c>
      <c r="M3631" s="50">
        <v>126.5</v>
      </c>
      <c r="N3631" s="51">
        <f t="shared" si="244"/>
        <v>11.752245933165488</v>
      </c>
    </row>
    <row r="3632" spans="1:14" x14ac:dyDescent="0.2">
      <c r="A3632" s="129" t="s">
        <v>367</v>
      </c>
      <c r="B3632" s="128" t="str">
        <f t="shared" si="245"/>
        <v>Kota Setar</v>
      </c>
      <c r="C3632" s="130" t="str">
        <f ca="1">TRIM(Table1[[#This Row],[Location]])</f>
        <v>Aman Central Mall</v>
      </c>
      <c r="D3632" s="128" t="s">
        <v>531</v>
      </c>
      <c r="E3632" s="135" t="s">
        <v>5</v>
      </c>
      <c r="F3632" s="8">
        <f>F3631</f>
        <v>4</v>
      </c>
      <c r="G3632" s="100">
        <v>52</v>
      </c>
      <c r="H3632" s="100">
        <v>96</v>
      </c>
      <c r="I3632" s="9">
        <v>74</v>
      </c>
      <c r="J3632" s="106">
        <f t="shared" si="243"/>
        <v>796.52933999999993</v>
      </c>
      <c r="K3632" s="50">
        <v>86.1</v>
      </c>
      <c r="L3632" s="50">
        <v>178</v>
      </c>
      <c r="M3632" s="50">
        <v>132.05000000000001</v>
      </c>
      <c r="N3632" s="51">
        <f t="shared" si="244"/>
        <v>12.267858304146268</v>
      </c>
    </row>
    <row r="3633" spans="1:14" x14ac:dyDescent="0.2">
      <c r="A3633" s="129" t="s">
        <v>367</v>
      </c>
      <c r="B3633" s="128" t="str">
        <f t="shared" si="245"/>
        <v>Kota Setar</v>
      </c>
      <c r="C3633" s="130" t="str">
        <f ca="1">TRIM(Table1[[#This Row],[Location]])</f>
        <v>Aman Central Mall</v>
      </c>
      <c r="D3633" s="128" t="s">
        <v>531</v>
      </c>
      <c r="E3633" s="135" t="s">
        <v>5</v>
      </c>
      <c r="F3633" s="8">
        <f>F3632</f>
        <v>4</v>
      </c>
      <c r="G3633" s="100">
        <v>116</v>
      </c>
      <c r="H3633" s="100">
        <v>240</v>
      </c>
      <c r="I3633" s="9">
        <v>178</v>
      </c>
      <c r="J3633" s="106">
        <f t="shared" si="243"/>
        <v>1915.9759799999999</v>
      </c>
      <c r="K3633" s="50">
        <v>32</v>
      </c>
      <c r="L3633" s="50">
        <v>91.9</v>
      </c>
      <c r="M3633" s="50">
        <v>61.95</v>
      </c>
      <c r="N3633" s="51">
        <f t="shared" si="244"/>
        <v>5.7553488977043639</v>
      </c>
    </row>
    <row r="3634" spans="1:14" x14ac:dyDescent="0.2">
      <c r="A3634" s="129" t="s">
        <v>367</v>
      </c>
      <c r="B3634" s="128" t="str">
        <f t="shared" si="245"/>
        <v>Kota Setar</v>
      </c>
      <c r="C3634" s="130" t="str">
        <f ca="1">TRIM(Table1[[#This Row],[Location]])</f>
        <v>Aman Central Mall</v>
      </c>
      <c r="D3634" s="128" t="s">
        <v>531</v>
      </c>
      <c r="E3634" s="135" t="s">
        <v>5</v>
      </c>
      <c r="F3634" s="8">
        <f>F3633</f>
        <v>4</v>
      </c>
      <c r="G3634" s="100">
        <v>1143</v>
      </c>
      <c r="H3634" s="100">
        <v>3945</v>
      </c>
      <c r="I3634" s="9">
        <v>2544</v>
      </c>
      <c r="J3634" s="106">
        <f t="shared" si="243"/>
        <v>27383.387039999998</v>
      </c>
      <c r="K3634" s="50">
        <v>26.9</v>
      </c>
      <c r="L3634" s="50">
        <v>29.6</v>
      </c>
      <c r="M3634" s="50">
        <v>28.25</v>
      </c>
      <c r="N3634" s="51">
        <f t="shared" si="244"/>
        <v>2.6245134198571152</v>
      </c>
    </row>
    <row r="3635" spans="1:14" x14ac:dyDescent="0.2">
      <c r="A3635" s="129" t="s">
        <v>367</v>
      </c>
      <c r="B3635" s="128" t="str">
        <f t="shared" si="245"/>
        <v>Kota Setar</v>
      </c>
      <c r="C3635" s="130" t="str">
        <f ca="1">TRIM(Table1[[#This Row],[Location]])</f>
        <v>Aman Central Mall</v>
      </c>
      <c r="D3635" s="128" t="s">
        <v>531</v>
      </c>
      <c r="E3635" s="135" t="s">
        <v>5</v>
      </c>
      <c r="F3635" s="8">
        <v>5</v>
      </c>
      <c r="G3635" s="100"/>
      <c r="H3635" s="100"/>
      <c r="I3635" s="9">
        <v>227</v>
      </c>
      <c r="J3635" s="106">
        <f t="shared" si="243"/>
        <v>2443.4075699999999</v>
      </c>
      <c r="M3635" s="50">
        <v>29.6</v>
      </c>
      <c r="N3635" s="51">
        <f t="shared" si="244"/>
        <v>2.7499326452308179</v>
      </c>
    </row>
    <row r="3636" spans="1:14" x14ac:dyDescent="0.2">
      <c r="A3636" s="129" t="s">
        <v>367</v>
      </c>
      <c r="B3636" s="128" t="str">
        <f t="shared" si="245"/>
        <v>Kota Setar</v>
      </c>
      <c r="C3636" s="130" t="str">
        <f ca="1">TRIM(Table1[[#This Row],[Location]])</f>
        <v>Aman Central Mall</v>
      </c>
      <c r="D3636" s="128" t="s">
        <v>531</v>
      </c>
      <c r="E3636" s="135" t="s">
        <v>5</v>
      </c>
      <c r="F3636" s="8" t="s">
        <v>45</v>
      </c>
      <c r="G3636" s="100">
        <v>16</v>
      </c>
      <c r="H3636" s="100">
        <v>43</v>
      </c>
      <c r="I3636" s="9">
        <v>29.5</v>
      </c>
      <c r="J3636" s="106">
        <f t="shared" si="243"/>
        <v>317.53534499999995</v>
      </c>
      <c r="K3636" s="50">
        <v>133</v>
      </c>
      <c r="L3636" s="50">
        <v>207</v>
      </c>
      <c r="M3636" s="50">
        <v>170</v>
      </c>
      <c r="N3636" s="51">
        <f t="shared" si="244"/>
        <v>15.793532084095913</v>
      </c>
    </row>
    <row r="3637" spans="1:14" x14ac:dyDescent="0.2">
      <c r="A3637" s="129" t="s">
        <v>367</v>
      </c>
      <c r="B3637" s="128" t="str">
        <f t="shared" si="245"/>
        <v>Kota Setar</v>
      </c>
      <c r="C3637" s="130" t="str">
        <f ca="1">TRIM(Table1[[#This Row],[Location]])</f>
        <v>Aman Central Mall</v>
      </c>
      <c r="D3637" s="128" t="s">
        <v>531</v>
      </c>
      <c r="E3637" s="135" t="s">
        <v>5</v>
      </c>
      <c r="F3637" s="8" t="str">
        <f>F3636</f>
        <v>Basement</v>
      </c>
      <c r="G3637" s="100">
        <v>53</v>
      </c>
      <c r="H3637" s="100">
        <v>232</v>
      </c>
      <c r="I3637" s="9">
        <v>142.5</v>
      </c>
      <c r="J3637" s="106">
        <f t="shared" si="243"/>
        <v>1533.8571749999999</v>
      </c>
      <c r="K3637" s="50">
        <v>45</v>
      </c>
      <c r="L3637" s="50">
        <v>154</v>
      </c>
      <c r="M3637" s="50">
        <v>99.5</v>
      </c>
      <c r="N3637" s="51">
        <f t="shared" si="244"/>
        <v>9.2438614256914313</v>
      </c>
    </row>
    <row r="3638" spans="1:14" x14ac:dyDescent="0.2">
      <c r="A3638" s="129" t="s">
        <v>367</v>
      </c>
      <c r="B3638" s="128" t="str">
        <f t="shared" si="245"/>
        <v>Kota Setar</v>
      </c>
      <c r="C3638" s="130" t="str">
        <f ca="1">TRIM(Table1[[#This Row],[Location]])</f>
        <v>Aman Central Mall</v>
      </c>
      <c r="D3638" s="128" t="s">
        <v>531</v>
      </c>
      <c r="E3638" s="135" t="s">
        <v>5</v>
      </c>
      <c r="F3638" s="8" t="str">
        <f>F3637</f>
        <v>Basement</v>
      </c>
      <c r="G3638" s="100"/>
      <c r="H3638" s="100"/>
      <c r="I3638" s="9">
        <v>3687</v>
      </c>
      <c r="J3638" s="106">
        <f t="shared" si="243"/>
        <v>39686.536169999999</v>
      </c>
      <c r="M3638" s="50">
        <v>29.6</v>
      </c>
      <c r="N3638" s="51">
        <f t="shared" si="244"/>
        <v>2.7499326452308179</v>
      </c>
    </row>
    <row r="3639" spans="1:14" x14ac:dyDescent="0.2">
      <c r="A3639" s="129" t="s">
        <v>367</v>
      </c>
      <c r="B3639" s="128" t="str">
        <f t="shared" si="245"/>
        <v>Kota Setar</v>
      </c>
      <c r="C3639" s="130" t="str">
        <f ca="1">TRIM(Table1[[#This Row],[Location]])</f>
        <v>Bangunan Ukir</v>
      </c>
      <c r="D3639" s="128" t="s">
        <v>531</v>
      </c>
      <c r="E3639" s="135" t="s">
        <v>5</v>
      </c>
      <c r="F3639" s="8" t="s">
        <v>43</v>
      </c>
      <c r="G3639" s="100">
        <v>17</v>
      </c>
      <c r="H3639" s="100">
        <v>30</v>
      </c>
      <c r="I3639" s="9">
        <v>23.5</v>
      </c>
      <c r="J3639" s="106">
        <f t="shared" si="243"/>
        <v>252.95188499999998</v>
      </c>
      <c r="K3639" s="50">
        <v>8.59</v>
      </c>
      <c r="L3639" s="50">
        <v>8.66</v>
      </c>
      <c r="M3639" s="50">
        <v>8.625</v>
      </c>
      <c r="N3639" s="51">
        <f t="shared" si="244"/>
        <v>0.80128949544310146</v>
      </c>
    </row>
    <row r="3640" spans="1:14" x14ac:dyDescent="0.2">
      <c r="A3640" s="129" t="s">
        <v>367</v>
      </c>
      <c r="B3640" s="128" t="str">
        <f t="shared" si="245"/>
        <v>Kota Setar</v>
      </c>
      <c r="C3640" s="130" t="str">
        <f ca="1">TRIM(Table1[[#This Row],[Location]])</f>
        <v>City Plaza</v>
      </c>
      <c r="D3640" s="128" t="s">
        <v>531</v>
      </c>
      <c r="E3640" s="135" t="s">
        <v>5</v>
      </c>
      <c r="F3640" s="8" t="s">
        <v>43</v>
      </c>
      <c r="G3640" s="100"/>
      <c r="H3640" s="100"/>
      <c r="I3640" s="9">
        <v>8</v>
      </c>
      <c r="J3640" s="106">
        <f t="shared" si="243"/>
        <v>86.111279999999994</v>
      </c>
      <c r="K3640" s="50">
        <v>123</v>
      </c>
      <c r="L3640" s="50">
        <v>143</v>
      </c>
      <c r="M3640" s="50">
        <v>133</v>
      </c>
      <c r="N3640" s="51">
        <f t="shared" si="244"/>
        <v>12.356116277557391</v>
      </c>
    </row>
    <row r="3641" spans="1:14" x14ac:dyDescent="0.2">
      <c r="A3641" s="129" t="s">
        <v>367</v>
      </c>
      <c r="B3641" s="128" t="str">
        <f t="shared" si="245"/>
        <v>Kota Setar</v>
      </c>
      <c r="C3641" s="130" t="str">
        <f ca="1">TRIM(Table1[[#This Row],[Location]])</f>
        <v>City Plaza</v>
      </c>
      <c r="D3641" s="128" t="s">
        <v>531</v>
      </c>
      <c r="E3641" s="135" t="s">
        <v>5</v>
      </c>
      <c r="F3641" s="8">
        <v>1</v>
      </c>
      <c r="G3641" s="100">
        <v>26</v>
      </c>
      <c r="H3641" s="100">
        <v>97</v>
      </c>
      <c r="I3641" s="9">
        <v>61.5</v>
      </c>
      <c r="J3641" s="106">
        <f t="shared" si="243"/>
        <v>661.98046499999998</v>
      </c>
      <c r="K3641" s="50">
        <v>57</v>
      </c>
      <c r="L3641" s="50">
        <v>88</v>
      </c>
      <c r="M3641" s="50">
        <v>72.5</v>
      </c>
      <c r="N3641" s="51">
        <f t="shared" si="244"/>
        <v>6.7354769182173753</v>
      </c>
    </row>
    <row r="3642" spans="1:14" x14ac:dyDescent="0.2">
      <c r="A3642" s="129" t="s">
        <v>367</v>
      </c>
      <c r="B3642" s="128" t="str">
        <f t="shared" si="245"/>
        <v>Kota Setar</v>
      </c>
      <c r="C3642" s="130" t="str">
        <f ca="1">TRIM(Table1[[#This Row],[Location]])</f>
        <v>City Plaza</v>
      </c>
      <c r="D3642" s="128" t="s">
        <v>531</v>
      </c>
      <c r="E3642" s="135" t="s">
        <v>5</v>
      </c>
      <c r="F3642" s="8">
        <v>2</v>
      </c>
      <c r="G3642" s="100">
        <v>38</v>
      </c>
      <c r="H3642" s="100">
        <v>82</v>
      </c>
      <c r="I3642" s="9">
        <v>60</v>
      </c>
      <c r="J3642" s="106">
        <f t="shared" si="243"/>
        <v>645.83459999999991</v>
      </c>
      <c r="K3642" s="50">
        <v>17</v>
      </c>
      <c r="L3642" s="50">
        <v>62</v>
      </c>
      <c r="M3642" s="50">
        <v>39.5</v>
      </c>
      <c r="N3642" s="51">
        <f t="shared" si="244"/>
        <v>3.6696736313046388</v>
      </c>
    </row>
    <row r="3643" spans="1:14" x14ac:dyDescent="0.2">
      <c r="A3643" s="129" t="s">
        <v>367</v>
      </c>
      <c r="B3643" s="128" t="str">
        <f t="shared" si="245"/>
        <v>Kota Setar</v>
      </c>
      <c r="C3643" s="130" t="str">
        <f ca="1">TRIM(Table1[[#This Row],[Location]])</f>
        <v>MYDIN</v>
      </c>
      <c r="D3643" s="128" t="s">
        <v>531</v>
      </c>
      <c r="E3643" s="135" t="s">
        <v>5</v>
      </c>
      <c r="F3643" s="8" t="s">
        <v>43</v>
      </c>
      <c r="G3643" s="100">
        <v>19</v>
      </c>
      <c r="H3643" s="100">
        <v>40</v>
      </c>
      <c r="I3643" s="9">
        <v>29.5</v>
      </c>
      <c r="J3643" s="106">
        <f t="shared" si="243"/>
        <v>317.53534499999995</v>
      </c>
      <c r="K3643" s="50">
        <v>82.3</v>
      </c>
      <c r="L3643" s="50">
        <v>150.66999999999999</v>
      </c>
      <c r="M3643" s="50">
        <v>116.48499999999999</v>
      </c>
      <c r="N3643" s="51">
        <f t="shared" si="244"/>
        <v>10.821821087152426</v>
      </c>
    </row>
    <row r="3644" spans="1:14" x14ac:dyDescent="0.2">
      <c r="A3644" s="129" t="s">
        <v>367</v>
      </c>
      <c r="B3644" s="128" t="str">
        <f t="shared" si="245"/>
        <v>Kota Setar</v>
      </c>
      <c r="C3644" s="130" t="str">
        <f ca="1">TRIM(Table1[[#This Row],[Location]])</f>
        <v>MYDIN</v>
      </c>
      <c r="D3644" s="128" t="s">
        <v>531</v>
      </c>
      <c r="E3644" s="135" t="s">
        <v>5</v>
      </c>
      <c r="F3644" s="8" t="str">
        <f>F3643</f>
        <v>Ground</v>
      </c>
      <c r="G3644" s="100">
        <v>8</v>
      </c>
      <c r="H3644" s="100">
        <v>9</v>
      </c>
      <c r="I3644" s="9">
        <v>8.5</v>
      </c>
      <c r="J3644" s="106">
        <f t="shared" si="243"/>
        <v>91.493234999999999</v>
      </c>
      <c r="K3644" s="50">
        <v>74.28</v>
      </c>
      <c r="L3644" s="50">
        <v>75.23</v>
      </c>
      <c r="M3644" s="50">
        <v>74.754999999999995</v>
      </c>
      <c r="N3644" s="51">
        <f t="shared" si="244"/>
        <v>6.9449734761564113</v>
      </c>
    </row>
    <row r="3645" spans="1:14" x14ac:dyDescent="0.2">
      <c r="A3645" s="129" t="s">
        <v>367</v>
      </c>
      <c r="B3645" s="128" t="str">
        <f t="shared" si="245"/>
        <v>Kota Setar</v>
      </c>
      <c r="C3645" s="130" t="str">
        <f ca="1">TRIM(Table1[[#This Row],[Location]])</f>
        <v>MYDIN</v>
      </c>
      <c r="D3645" s="128" t="s">
        <v>531</v>
      </c>
      <c r="E3645" s="135" t="s">
        <v>5</v>
      </c>
      <c r="F3645" s="8" t="str">
        <f>F3644</f>
        <v>Ground</v>
      </c>
      <c r="G3645" s="100"/>
      <c r="H3645" s="100"/>
      <c r="I3645" s="9">
        <v>55</v>
      </c>
      <c r="J3645" s="106">
        <f t="shared" si="243"/>
        <v>592.01504999999997</v>
      </c>
      <c r="M3645" s="50">
        <v>163.07</v>
      </c>
      <c r="N3645" s="51">
        <f t="shared" si="244"/>
        <v>15.149713393844239</v>
      </c>
    </row>
    <row r="3646" spans="1:14" x14ac:dyDescent="0.2">
      <c r="A3646" s="129" t="s">
        <v>367</v>
      </c>
      <c r="B3646" s="128" t="str">
        <f t="shared" si="245"/>
        <v>Kota Setar</v>
      </c>
      <c r="C3646" s="130" t="str">
        <f ca="1">TRIM(Table1[[#This Row],[Location]])</f>
        <v>LOTUS'S Mergong</v>
      </c>
      <c r="D3646" s="128" t="s">
        <v>531</v>
      </c>
      <c r="E3646" s="135" t="s">
        <v>5</v>
      </c>
      <c r="F3646" s="8" t="s">
        <v>43</v>
      </c>
      <c r="G3646" s="100"/>
      <c r="H3646" s="100"/>
      <c r="I3646" s="9">
        <v>21</v>
      </c>
      <c r="J3646" s="106">
        <f t="shared" si="243"/>
        <v>226.04210999999998</v>
      </c>
      <c r="K3646" s="50">
        <v>118</v>
      </c>
      <c r="L3646" s="50">
        <v>199</v>
      </c>
      <c r="M3646" s="50">
        <v>158.5</v>
      </c>
      <c r="N3646" s="51">
        <f t="shared" si="244"/>
        <v>14.725146090171778</v>
      </c>
    </row>
    <row r="3647" spans="1:14" x14ac:dyDescent="0.2">
      <c r="A3647" s="129" t="s">
        <v>367</v>
      </c>
      <c r="B3647" s="128" t="str">
        <f t="shared" si="245"/>
        <v>Kota Setar</v>
      </c>
      <c r="C3647" s="130" t="str">
        <f ca="1">TRIM(Table1[[#This Row],[Location]])</f>
        <v>LOTUS'S Mergong</v>
      </c>
      <c r="D3647" s="128" t="s">
        <v>531</v>
      </c>
      <c r="E3647" s="135" t="s">
        <v>5</v>
      </c>
      <c r="F3647" s="8" t="str">
        <f>F3646</f>
        <v>Ground</v>
      </c>
      <c r="G3647" s="100"/>
      <c r="H3647" s="100"/>
      <c r="I3647" s="9">
        <v>39</v>
      </c>
      <c r="J3647" s="106">
        <f t="shared" si="243"/>
        <v>419.79248999999999</v>
      </c>
      <c r="K3647" s="50">
        <v>67.099999999999994</v>
      </c>
      <c r="L3647" s="50">
        <v>94.6</v>
      </c>
      <c r="M3647" s="50">
        <v>80.849999999999994</v>
      </c>
      <c r="N3647" s="51">
        <f t="shared" si="244"/>
        <v>7.5112180529362034</v>
      </c>
    </row>
    <row r="3648" spans="1:14" x14ac:dyDescent="0.2">
      <c r="A3648" s="129" t="s">
        <v>367</v>
      </c>
      <c r="B3648" s="128" t="str">
        <f t="shared" si="245"/>
        <v>Kota Setar</v>
      </c>
      <c r="C3648" s="130" t="str">
        <f ca="1">TRIM(Table1[[#This Row],[Location]])</f>
        <v>LOTUS'S Mergong</v>
      </c>
      <c r="D3648" s="128" t="s">
        <v>531</v>
      </c>
      <c r="E3648" s="135" t="s">
        <v>5</v>
      </c>
      <c r="F3648" s="8" t="str">
        <f>F3647</f>
        <v>Ground</v>
      </c>
      <c r="G3648" s="100"/>
      <c r="H3648" s="100"/>
      <c r="I3648" s="9">
        <v>60</v>
      </c>
      <c r="J3648" s="106">
        <f t="shared" si="243"/>
        <v>645.83459999999991</v>
      </c>
      <c r="M3648" s="50">
        <v>137</v>
      </c>
      <c r="N3648" s="51">
        <f t="shared" si="244"/>
        <v>12.727728797183177</v>
      </c>
    </row>
    <row r="3649" spans="1:14" x14ac:dyDescent="0.2">
      <c r="A3649" s="129" t="s">
        <v>367</v>
      </c>
      <c r="B3649" s="128" t="str">
        <f t="shared" si="245"/>
        <v>Kota Setar</v>
      </c>
      <c r="C3649" s="130" t="str">
        <f ca="1">TRIM(Table1[[#This Row],[Location]])</f>
        <v>LOTUS'S Mergong</v>
      </c>
      <c r="D3649" s="128" t="s">
        <v>531</v>
      </c>
      <c r="E3649" s="135" t="s">
        <v>5</v>
      </c>
      <c r="F3649" s="8">
        <v>1</v>
      </c>
      <c r="G3649" s="100">
        <v>35</v>
      </c>
      <c r="H3649" s="100">
        <v>40</v>
      </c>
      <c r="I3649" s="9">
        <v>37.5</v>
      </c>
      <c r="J3649" s="106">
        <f t="shared" si="243"/>
        <v>403.64662499999997</v>
      </c>
      <c r="K3649" s="50">
        <v>90.2</v>
      </c>
      <c r="L3649" s="50">
        <v>124</v>
      </c>
      <c r="M3649" s="50">
        <v>107.1</v>
      </c>
      <c r="N3649" s="51">
        <f t="shared" si="244"/>
        <v>9.9499252129804248</v>
      </c>
    </row>
    <row r="3650" spans="1:14" x14ac:dyDescent="0.2">
      <c r="A3650" s="129" t="s">
        <v>367</v>
      </c>
      <c r="B3650" s="128" t="str">
        <f t="shared" si="245"/>
        <v>Kota Setar</v>
      </c>
      <c r="C3650" s="130" t="str">
        <f ca="1">TRIM(Table1[[#This Row],[Location]])</f>
        <v>LOTUS'S Mergong</v>
      </c>
      <c r="D3650" s="128" t="s">
        <v>531</v>
      </c>
      <c r="E3650" s="135" t="s">
        <v>5</v>
      </c>
      <c r="F3650" s="8">
        <f>F3649</f>
        <v>1</v>
      </c>
      <c r="G3650" s="100"/>
      <c r="H3650" s="100"/>
      <c r="I3650" s="9">
        <v>41</v>
      </c>
      <c r="J3650" s="106">
        <f t="shared" si="243"/>
        <v>441.32030999999995</v>
      </c>
      <c r="K3650" s="50">
        <v>109</v>
      </c>
      <c r="L3650" s="50">
        <v>121</v>
      </c>
      <c r="M3650" s="50">
        <v>115</v>
      </c>
      <c r="N3650" s="51">
        <f t="shared" si="244"/>
        <v>10.683859939241353</v>
      </c>
    </row>
    <row r="3651" spans="1:14" x14ac:dyDescent="0.2">
      <c r="A3651" s="129" t="s">
        <v>367</v>
      </c>
      <c r="B3651" s="128" t="str">
        <f t="shared" si="245"/>
        <v>Kota Setar</v>
      </c>
      <c r="C3651" s="130" t="str">
        <f ca="1">TRIM(Table1[[#This Row],[Location]])</f>
        <v>LOTUS'S Mergong</v>
      </c>
      <c r="D3651" s="128" t="s">
        <v>531</v>
      </c>
      <c r="E3651" s="135" t="s">
        <v>5</v>
      </c>
      <c r="F3651" s="8">
        <f>F3650</f>
        <v>1</v>
      </c>
      <c r="G3651" s="100"/>
      <c r="H3651" s="100"/>
      <c r="I3651" s="9">
        <v>60</v>
      </c>
      <c r="J3651" s="106">
        <f t="shared" si="243"/>
        <v>645.83459999999991</v>
      </c>
      <c r="M3651" s="50">
        <v>137</v>
      </c>
      <c r="N3651" s="51">
        <f t="shared" si="244"/>
        <v>12.727728797183177</v>
      </c>
    </row>
    <row r="3652" spans="1:14" x14ac:dyDescent="0.2">
      <c r="A3652" s="129" t="s">
        <v>367</v>
      </c>
      <c r="B3652" s="128" t="str">
        <f t="shared" si="245"/>
        <v>Kota Setar</v>
      </c>
      <c r="C3652" s="130" t="str">
        <f ca="1">TRIM(Table1[[#This Row],[Location]])</f>
        <v>LOTUS'S Stargate</v>
      </c>
      <c r="D3652" s="128" t="s">
        <v>531</v>
      </c>
      <c r="E3652" s="135" t="s">
        <v>5</v>
      </c>
      <c r="F3652" s="8" t="s">
        <v>43</v>
      </c>
      <c r="G3652" s="100"/>
      <c r="H3652" s="100"/>
      <c r="I3652" s="9">
        <v>28</v>
      </c>
      <c r="J3652" s="106">
        <f t="shared" si="243"/>
        <v>301.38947999999999</v>
      </c>
      <c r="M3652" s="50">
        <v>53.8</v>
      </c>
      <c r="N3652" s="51">
        <f t="shared" si="244"/>
        <v>4.9981883889668239</v>
      </c>
    </row>
    <row r="3653" spans="1:14" x14ac:dyDescent="0.2">
      <c r="A3653" s="129" t="s">
        <v>367</v>
      </c>
      <c r="B3653" s="128" t="str">
        <f t="shared" si="245"/>
        <v>Kota Setar</v>
      </c>
      <c r="C3653" s="130" t="str">
        <f ca="1">TRIM(Table1[[#This Row],[Location]])</f>
        <v>LOTUS'S Stargate</v>
      </c>
      <c r="D3653" s="128" t="s">
        <v>531</v>
      </c>
      <c r="E3653" s="135" t="s">
        <v>5</v>
      </c>
      <c r="F3653" s="8" t="str">
        <f>F3652</f>
        <v>Ground</v>
      </c>
      <c r="G3653" s="100"/>
      <c r="H3653" s="100"/>
      <c r="I3653" s="9">
        <v>77</v>
      </c>
      <c r="J3653" s="106">
        <f t="shared" si="243"/>
        <v>828.82106999999996</v>
      </c>
      <c r="M3653" s="50">
        <v>16.100000000000001</v>
      </c>
      <c r="N3653" s="51">
        <f t="shared" si="244"/>
        <v>1.4957403914937897</v>
      </c>
    </row>
    <row r="3654" spans="1:14" x14ac:dyDescent="0.2">
      <c r="A3654" s="129" t="s">
        <v>367</v>
      </c>
      <c r="B3654" s="128" t="str">
        <f t="shared" si="245"/>
        <v>Kota Setar</v>
      </c>
      <c r="C3654" s="130" t="str">
        <f ca="1">TRIM(Table1[[#This Row],[Location]])</f>
        <v>Star Parade</v>
      </c>
      <c r="D3654" s="128" t="s">
        <v>531</v>
      </c>
      <c r="E3654" s="135" t="s">
        <v>5</v>
      </c>
      <c r="F3654" s="8">
        <v>1</v>
      </c>
      <c r="G3654" s="100"/>
      <c r="H3654" s="100"/>
      <c r="I3654" s="9">
        <v>3173</v>
      </c>
      <c r="J3654" s="106">
        <f t="shared" ref="J3654:J3717" si="246">I3654*10.76391</f>
        <v>34153.886429999999</v>
      </c>
      <c r="M3654" s="50">
        <v>40.75</v>
      </c>
      <c r="N3654" s="51">
        <f t="shared" ref="N3654:N3717" si="247">M3654/10.7639</f>
        <v>3.785802543687697</v>
      </c>
    </row>
    <row r="3655" spans="1:14" x14ac:dyDescent="0.2">
      <c r="A3655" s="129" t="s">
        <v>367</v>
      </c>
      <c r="B3655" s="128" t="str">
        <f t="shared" si="245"/>
        <v>Kota Setar</v>
      </c>
      <c r="C3655" s="131" t="str">
        <f ca="1">TRIM(Table1[[#This Row],[Location]])</f>
        <v>Star Parade</v>
      </c>
      <c r="D3655" s="128" t="s">
        <v>531</v>
      </c>
      <c r="E3655" s="135" t="s">
        <v>5</v>
      </c>
      <c r="F3655" s="8">
        <v>2</v>
      </c>
      <c r="G3655" s="100">
        <v>31</v>
      </c>
      <c r="H3655" s="100">
        <v>58</v>
      </c>
      <c r="I3655" s="9">
        <v>44.5</v>
      </c>
      <c r="J3655" s="106">
        <f t="shared" si="246"/>
        <v>478.99399499999998</v>
      </c>
      <c r="M3655" s="50">
        <v>43.13</v>
      </c>
      <c r="N3655" s="51">
        <f t="shared" si="247"/>
        <v>4.0069119928650396</v>
      </c>
    </row>
    <row r="3656" spans="1:14" x14ac:dyDescent="0.2">
      <c r="A3656" s="129" t="s">
        <v>367</v>
      </c>
      <c r="B3656" s="128" t="str">
        <f t="shared" si="245"/>
        <v>Kota Setar</v>
      </c>
      <c r="C3656" s="131" t="str">
        <f ca="1">TRIM(Table1[[#This Row],[Location]])</f>
        <v>Star Parade</v>
      </c>
      <c r="D3656" s="128" t="s">
        <v>531</v>
      </c>
      <c r="E3656" s="135" t="s">
        <v>5</v>
      </c>
      <c r="F3656" s="8">
        <f>F3655</f>
        <v>2</v>
      </c>
      <c r="G3656" s="100"/>
      <c r="H3656" s="100"/>
      <c r="I3656" s="9">
        <v>3045</v>
      </c>
      <c r="J3656" s="106">
        <f t="shared" si="246"/>
        <v>32776.105949999997</v>
      </c>
      <c r="M3656" s="50">
        <v>30.85</v>
      </c>
      <c r="N3656" s="51">
        <f t="shared" si="247"/>
        <v>2.8660615576138762</v>
      </c>
    </row>
    <row r="3657" spans="1:14" x14ac:dyDescent="0.2">
      <c r="A3657" s="129" t="s">
        <v>367</v>
      </c>
      <c r="B3657" s="130" t="str">
        <f t="shared" si="245"/>
        <v>Kota Setar</v>
      </c>
      <c r="C3657" s="131" t="str">
        <f ca="1">TRIM(Table1[[#This Row],[Location]])</f>
        <v>Star Parade</v>
      </c>
      <c r="D3657" s="128" t="s">
        <v>531</v>
      </c>
      <c r="E3657" s="135" t="s">
        <v>5</v>
      </c>
      <c r="F3657" s="8">
        <v>3</v>
      </c>
      <c r="G3657" s="100">
        <v>743</v>
      </c>
      <c r="H3657" s="100">
        <v>938</v>
      </c>
      <c r="I3657" s="9">
        <v>840.5</v>
      </c>
      <c r="J3657" s="106">
        <f t="shared" si="246"/>
        <v>9047.066354999999</v>
      </c>
      <c r="K3657" s="50">
        <v>24.26</v>
      </c>
      <c r="L3657" s="50">
        <v>28.96</v>
      </c>
      <c r="M3657" s="50">
        <v>26.61</v>
      </c>
      <c r="N3657" s="51">
        <f t="shared" si="247"/>
        <v>2.4721522868105428</v>
      </c>
    </row>
    <row r="3658" spans="1:14" x14ac:dyDescent="0.2">
      <c r="A3658" s="129" t="s">
        <v>367</v>
      </c>
      <c r="B3658" s="128" t="str">
        <f t="shared" si="245"/>
        <v>Kota Setar</v>
      </c>
      <c r="C3658" s="130" t="str">
        <f ca="1">TRIM(Table1[[#This Row],[Location]])</f>
        <v>Ukir Mall (Dataran Usahawan Alor Setar)</v>
      </c>
      <c r="D3658" s="128" t="s">
        <v>531</v>
      </c>
      <c r="E3658" s="135" t="s">
        <v>5</v>
      </c>
      <c r="F3658" s="8" t="s">
        <v>43</v>
      </c>
      <c r="G3658" s="100"/>
      <c r="H3658" s="100"/>
      <c r="I3658" s="9">
        <v>36</v>
      </c>
      <c r="J3658" s="106">
        <f t="shared" si="246"/>
        <v>387.50075999999996</v>
      </c>
      <c r="M3658" s="50">
        <v>43.05</v>
      </c>
      <c r="N3658" s="51">
        <f t="shared" si="247"/>
        <v>3.9994797424725239</v>
      </c>
    </row>
    <row r="3659" spans="1:14" x14ac:dyDescent="0.2">
      <c r="A3659" s="129" t="s">
        <v>367</v>
      </c>
      <c r="B3659" s="128" t="str">
        <f>B3658</f>
        <v>Kota Setar</v>
      </c>
      <c r="C3659" s="130" t="str">
        <f ca="1">TRIM(Table1[[#This Row],[Location]])</f>
        <v>Ukir Mall (Dataran Usahawan Alor Setar)</v>
      </c>
      <c r="D3659" s="128" t="s">
        <v>531</v>
      </c>
      <c r="E3659" s="135" t="s">
        <v>5</v>
      </c>
      <c r="F3659" s="8">
        <v>1</v>
      </c>
      <c r="G3659" s="100">
        <v>23</v>
      </c>
      <c r="H3659" s="100">
        <v>41</v>
      </c>
      <c r="I3659" s="9">
        <v>32</v>
      </c>
      <c r="J3659" s="106">
        <f t="shared" si="246"/>
        <v>344.44511999999997</v>
      </c>
      <c r="K3659" s="50">
        <v>30.12</v>
      </c>
      <c r="L3659" s="50">
        <v>30.14</v>
      </c>
      <c r="M3659" s="50">
        <v>30.130000000000003</v>
      </c>
      <c r="N3659" s="51">
        <f t="shared" si="247"/>
        <v>2.7991713040812347</v>
      </c>
    </row>
    <row r="3660" spans="1:14" x14ac:dyDescent="0.2">
      <c r="A3660" s="129" t="s">
        <v>367</v>
      </c>
      <c r="B3660" s="128" t="str">
        <f>B3659</f>
        <v>Kota Setar</v>
      </c>
      <c r="C3660" s="130" t="str">
        <f ca="1">TRIM(Table1[[#This Row],[Location]])</f>
        <v>Ukir Mall (Dataran Usahawan Alor Setar)</v>
      </c>
      <c r="D3660" s="128" t="s">
        <v>531</v>
      </c>
      <c r="E3660" s="135" t="s">
        <v>5</v>
      </c>
      <c r="F3660" s="8">
        <v>2</v>
      </c>
      <c r="G3660" s="100"/>
      <c r="H3660" s="100"/>
      <c r="I3660" s="9">
        <v>41</v>
      </c>
      <c r="J3660" s="106">
        <f t="shared" si="246"/>
        <v>441.32030999999995</v>
      </c>
      <c r="M3660" s="50">
        <v>19.38</v>
      </c>
      <c r="N3660" s="51">
        <f t="shared" si="247"/>
        <v>1.800462657586934</v>
      </c>
    </row>
    <row r="3661" spans="1:14" x14ac:dyDescent="0.2">
      <c r="A3661" s="129" t="s">
        <v>367</v>
      </c>
      <c r="B3661" s="128" t="s">
        <v>375</v>
      </c>
      <c r="C3661" s="130" t="str">
        <f ca="1">TRIM(Table1[[#This Row],[Location]])</f>
        <v>Kompleks Changloon</v>
      </c>
      <c r="D3661" s="128" t="s">
        <v>531</v>
      </c>
      <c r="E3661" s="135" t="s">
        <v>5</v>
      </c>
      <c r="F3661" s="8" t="s">
        <v>43</v>
      </c>
      <c r="G3661" s="100">
        <v>16</v>
      </c>
      <c r="H3661" s="100">
        <v>30</v>
      </c>
      <c r="I3661" s="9">
        <v>23</v>
      </c>
      <c r="J3661" s="106">
        <f t="shared" si="246"/>
        <v>247.56992999999997</v>
      </c>
      <c r="K3661" s="50">
        <v>143</v>
      </c>
      <c r="L3661" s="50">
        <v>200</v>
      </c>
      <c r="M3661" s="50">
        <v>171.5</v>
      </c>
      <c r="N3661" s="51">
        <f t="shared" si="247"/>
        <v>15.932886778955584</v>
      </c>
    </row>
    <row r="3662" spans="1:14" x14ac:dyDescent="0.2">
      <c r="A3662" s="129" t="s">
        <v>367</v>
      </c>
      <c r="B3662" s="128" t="str">
        <f>B3661</f>
        <v>Kubang Pasu</v>
      </c>
      <c r="C3662" s="130" t="str">
        <f ca="1">TRIM(Table1[[#This Row],[Location]])</f>
        <v>LOTU'S Jitra</v>
      </c>
      <c r="D3662" s="128" t="s">
        <v>531</v>
      </c>
      <c r="E3662" s="135" t="s">
        <v>5</v>
      </c>
      <c r="F3662" s="8" t="s">
        <v>43</v>
      </c>
      <c r="G3662" s="100">
        <v>55</v>
      </c>
      <c r="H3662" s="100">
        <v>67</v>
      </c>
      <c r="I3662" s="9">
        <v>61</v>
      </c>
      <c r="J3662" s="106">
        <f t="shared" si="246"/>
        <v>656.59850999999992</v>
      </c>
      <c r="K3662" s="50">
        <v>64.599999999999994</v>
      </c>
      <c r="L3662" s="50">
        <v>80.7</v>
      </c>
      <c r="M3662" s="50">
        <v>72.650000000000006</v>
      </c>
      <c r="N3662" s="51">
        <f t="shared" si="247"/>
        <v>6.7494123877033427</v>
      </c>
    </row>
    <row r="3663" spans="1:14" x14ac:dyDescent="0.2">
      <c r="A3663" s="129" t="s">
        <v>367</v>
      </c>
      <c r="B3663" s="128" t="str">
        <f>B3662</f>
        <v>Kubang Pasu</v>
      </c>
      <c r="C3663" s="41" t="s">
        <v>390</v>
      </c>
      <c r="D3663" s="128" t="s">
        <v>531</v>
      </c>
      <c r="E3663" s="135" t="s">
        <v>5</v>
      </c>
      <c r="F3663" s="8" t="str">
        <f>F3662</f>
        <v>Ground</v>
      </c>
      <c r="G3663" s="100">
        <v>90</v>
      </c>
      <c r="H3663" s="100">
        <v>210</v>
      </c>
      <c r="I3663" s="9">
        <v>150</v>
      </c>
      <c r="J3663" s="106">
        <f t="shared" si="246"/>
        <v>1614.5864999999999</v>
      </c>
      <c r="K3663" s="50">
        <v>20.5</v>
      </c>
      <c r="L3663" s="50">
        <v>32.299999999999997</v>
      </c>
      <c r="M3663" s="50">
        <v>26.4</v>
      </c>
      <c r="N3663" s="51">
        <f t="shared" si="247"/>
        <v>2.4526426295301889</v>
      </c>
    </row>
    <row r="3664" spans="1:14" x14ac:dyDescent="0.2">
      <c r="A3664" s="129" t="s">
        <v>367</v>
      </c>
      <c r="B3664" s="132" t="s">
        <v>391</v>
      </c>
      <c r="C3664" s="133" t="str">
        <f ca="1">TRIM(Table1[[#This Row],[Location]])</f>
        <v>Amanjaya Mall, Persiaran Cempaka, Amanjaya</v>
      </c>
      <c r="D3664" s="128" t="s">
        <v>531</v>
      </c>
      <c r="E3664" s="135" t="s">
        <v>5</v>
      </c>
      <c r="F3664" s="8" t="s">
        <v>43</v>
      </c>
      <c r="G3664" s="100">
        <v>20</v>
      </c>
      <c r="H3664" s="100">
        <v>80</v>
      </c>
      <c r="I3664" s="9">
        <v>50</v>
      </c>
      <c r="J3664" s="106">
        <f t="shared" si="246"/>
        <v>538.19549999999992</v>
      </c>
      <c r="K3664" s="50">
        <v>75.45</v>
      </c>
      <c r="L3664" s="50">
        <v>162.86000000000001</v>
      </c>
      <c r="M3664" s="50">
        <v>119.155</v>
      </c>
      <c r="N3664" s="51">
        <f t="shared" si="247"/>
        <v>11.069872444002639</v>
      </c>
    </row>
    <row r="3665" spans="1:14" x14ac:dyDescent="0.2">
      <c r="A3665" s="129" t="s">
        <v>367</v>
      </c>
      <c r="B3665" s="128" t="str">
        <f t="shared" ref="B3665:B3680" si="248">B3664</f>
        <v>Kuala Muda</v>
      </c>
      <c r="C3665" s="133" t="str">
        <f ca="1">TRIM(Table1[[#This Row],[Location]])</f>
        <v>Amanjaya Mall, Persiaran Cempaka, Amanjaya</v>
      </c>
      <c r="D3665" s="128" t="s">
        <v>531</v>
      </c>
      <c r="E3665" s="135" t="s">
        <v>5</v>
      </c>
      <c r="F3665" s="8" t="str">
        <f>F3664</f>
        <v>Ground</v>
      </c>
      <c r="G3665" s="100">
        <v>100</v>
      </c>
      <c r="H3665" s="100">
        <v>240</v>
      </c>
      <c r="I3665" s="9">
        <v>170</v>
      </c>
      <c r="J3665" s="106">
        <f t="shared" si="246"/>
        <v>1829.8646999999999</v>
      </c>
      <c r="K3665" s="50">
        <v>47.47</v>
      </c>
      <c r="L3665" s="50">
        <v>84.07</v>
      </c>
      <c r="M3665" s="50">
        <v>65.77</v>
      </c>
      <c r="N3665" s="51">
        <f t="shared" si="247"/>
        <v>6.1102388539469894</v>
      </c>
    </row>
    <row r="3666" spans="1:14" x14ac:dyDescent="0.2">
      <c r="A3666" s="129" t="s">
        <v>367</v>
      </c>
      <c r="B3666" s="128" t="str">
        <f t="shared" si="248"/>
        <v>Kuala Muda</v>
      </c>
      <c r="C3666" s="132" t="str">
        <f ca="1">TRIM(Table1[[#This Row],[Location]])</f>
        <v>Amanjaya Mall, Persiaran Cempaka, Amanjaya</v>
      </c>
      <c r="D3666" s="128" t="s">
        <v>531</v>
      </c>
      <c r="E3666" s="135" t="s">
        <v>5</v>
      </c>
      <c r="F3666" s="8">
        <v>1</v>
      </c>
      <c r="G3666" s="100">
        <v>40</v>
      </c>
      <c r="H3666" s="100">
        <v>80</v>
      </c>
      <c r="I3666" s="9">
        <v>60</v>
      </c>
      <c r="J3666" s="106">
        <f t="shared" si="246"/>
        <v>645.83459999999991</v>
      </c>
      <c r="K3666" s="50">
        <v>105.27</v>
      </c>
      <c r="L3666" s="50">
        <v>120.23</v>
      </c>
      <c r="M3666" s="50">
        <v>112.75</v>
      </c>
      <c r="N3666" s="51">
        <f t="shared" si="247"/>
        <v>10.474827896951849</v>
      </c>
    </row>
    <row r="3667" spans="1:14" x14ac:dyDescent="0.2">
      <c r="A3667" s="129" t="s">
        <v>367</v>
      </c>
      <c r="B3667" s="128" t="str">
        <f t="shared" si="248"/>
        <v>Kuala Muda</v>
      </c>
      <c r="C3667" s="132" t="str">
        <f ca="1">TRIM(Table1[[#This Row],[Location]])</f>
        <v>Amanjaya Mall, Persiaran Cempaka, Amanjaya</v>
      </c>
      <c r="D3667" s="128" t="s">
        <v>531</v>
      </c>
      <c r="E3667" s="135" t="s">
        <v>5</v>
      </c>
      <c r="F3667" s="8">
        <v>2</v>
      </c>
      <c r="G3667" s="100">
        <v>40</v>
      </c>
      <c r="H3667" s="100">
        <v>80</v>
      </c>
      <c r="I3667" s="9">
        <v>60</v>
      </c>
      <c r="J3667" s="106">
        <f t="shared" si="246"/>
        <v>645.83459999999991</v>
      </c>
      <c r="K3667" s="50">
        <v>56.4</v>
      </c>
      <c r="L3667" s="50">
        <v>81.48</v>
      </c>
      <c r="M3667" s="50">
        <v>68.94</v>
      </c>
      <c r="N3667" s="51">
        <f t="shared" si="247"/>
        <v>6.4047417757504252</v>
      </c>
    </row>
    <row r="3668" spans="1:14" x14ac:dyDescent="0.2">
      <c r="A3668" s="129" t="s">
        <v>367</v>
      </c>
      <c r="B3668" s="128" t="str">
        <f t="shared" si="248"/>
        <v>Kuala Muda</v>
      </c>
      <c r="C3668" s="133" t="str">
        <f ca="1">TRIM(Table1[[#This Row],[Location]])</f>
        <v>Cayman Complex 2, Taman Pekan Baru</v>
      </c>
      <c r="D3668" s="128" t="s">
        <v>531</v>
      </c>
      <c r="E3668" s="135" t="s">
        <v>5</v>
      </c>
      <c r="F3668" s="8" t="s">
        <v>43</v>
      </c>
      <c r="G3668" s="100">
        <v>28</v>
      </c>
      <c r="H3668" s="100">
        <v>38</v>
      </c>
      <c r="I3668" s="9">
        <v>33</v>
      </c>
      <c r="J3668" s="106">
        <f t="shared" si="246"/>
        <v>355.20902999999998</v>
      </c>
      <c r="K3668" s="50">
        <v>22.84</v>
      </c>
      <c r="L3668" s="50">
        <v>33.229999999999997</v>
      </c>
      <c r="M3668" s="50">
        <v>28.034999999999997</v>
      </c>
      <c r="N3668" s="51">
        <f t="shared" si="247"/>
        <v>2.6045392469272288</v>
      </c>
    </row>
    <row r="3669" spans="1:14" x14ac:dyDescent="0.2">
      <c r="A3669" s="129" t="s">
        <v>367</v>
      </c>
      <c r="B3669" s="128" t="str">
        <f t="shared" si="248"/>
        <v>Kuala Muda</v>
      </c>
      <c r="C3669" s="136" t="s">
        <v>392</v>
      </c>
      <c r="D3669" s="128" t="s">
        <v>531</v>
      </c>
      <c r="E3669" s="135" t="s">
        <v>5</v>
      </c>
      <c r="F3669" s="8">
        <v>1</v>
      </c>
      <c r="G3669" s="100">
        <v>35</v>
      </c>
      <c r="H3669" s="100">
        <v>47</v>
      </c>
      <c r="I3669" s="9">
        <v>41</v>
      </c>
      <c r="J3669" s="106">
        <f t="shared" si="246"/>
        <v>441.32030999999995</v>
      </c>
      <c r="K3669" s="50">
        <v>30.14</v>
      </c>
      <c r="L3669" s="50">
        <v>30.25</v>
      </c>
      <c r="M3669" s="50">
        <v>30.195</v>
      </c>
      <c r="N3669" s="51">
        <f t="shared" si="247"/>
        <v>2.8052100075251536</v>
      </c>
    </row>
    <row r="3670" spans="1:14" x14ac:dyDescent="0.2">
      <c r="A3670" s="129" t="s">
        <v>367</v>
      </c>
      <c r="B3670" s="128" t="str">
        <f t="shared" si="248"/>
        <v>Kuala Muda</v>
      </c>
      <c r="C3670" s="133" t="str">
        <f ca="1">TRIM(Table1[[#This Row],[Location]])</f>
        <v>Central Square, Jalan Kampung Baru</v>
      </c>
      <c r="D3670" s="128" t="s">
        <v>531</v>
      </c>
      <c r="E3670" s="135" t="s">
        <v>5</v>
      </c>
      <c r="F3670" s="8" t="s">
        <v>43</v>
      </c>
      <c r="G3670" s="100">
        <v>31</v>
      </c>
      <c r="H3670" s="100">
        <v>47</v>
      </c>
      <c r="I3670" s="9">
        <v>39</v>
      </c>
      <c r="J3670" s="106">
        <f t="shared" si="246"/>
        <v>419.79248999999999</v>
      </c>
      <c r="K3670" s="50">
        <v>53.39</v>
      </c>
      <c r="L3670" s="50">
        <v>123.78</v>
      </c>
      <c r="M3670" s="50">
        <v>88.585000000000008</v>
      </c>
      <c r="N3670" s="51">
        <f t="shared" si="247"/>
        <v>8.2298237627625692</v>
      </c>
    </row>
    <row r="3671" spans="1:14" x14ac:dyDescent="0.2">
      <c r="A3671" s="129" t="s">
        <v>367</v>
      </c>
      <c r="B3671" s="128" t="str">
        <f t="shared" si="248"/>
        <v>Kuala Muda</v>
      </c>
      <c r="C3671" s="133" t="str">
        <f ca="1">TRIM(Table1[[#This Row],[Location]])</f>
        <v>Central Square, Jalan Kampung Baru</v>
      </c>
      <c r="D3671" s="128" t="s">
        <v>531</v>
      </c>
      <c r="E3671" s="135" t="s">
        <v>5</v>
      </c>
      <c r="F3671" s="8">
        <v>1</v>
      </c>
      <c r="G3671" s="100">
        <v>31</v>
      </c>
      <c r="H3671" s="100">
        <v>47</v>
      </c>
      <c r="I3671" s="9">
        <v>39</v>
      </c>
      <c r="J3671" s="106">
        <f t="shared" si="246"/>
        <v>419.79248999999999</v>
      </c>
      <c r="K3671" s="50">
        <v>51.67</v>
      </c>
      <c r="L3671" s="50">
        <v>79.650000000000006</v>
      </c>
      <c r="M3671" s="50">
        <v>65.66</v>
      </c>
      <c r="N3671" s="51">
        <f t="shared" si="247"/>
        <v>6.1000195096572805</v>
      </c>
    </row>
    <row r="3672" spans="1:14" x14ac:dyDescent="0.2">
      <c r="A3672" s="129" t="s">
        <v>367</v>
      </c>
      <c r="B3672" s="128" t="str">
        <f t="shared" si="248"/>
        <v>Kuala Muda</v>
      </c>
      <c r="C3672" s="132" t="str">
        <f ca="1">TRIM(Table1[[#This Row],[Location]])</f>
        <v>Central Square, Jalan Kampung Baru</v>
      </c>
      <c r="D3672" s="128" t="s">
        <v>531</v>
      </c>
      <c r="E3672" s="135" t="s">
        <v>5</v>
      </c>
      <c r="F3672" s="8">
        <v>2</v>
      </c>
      <c r="G3672" s="100">
        <v>47</v>
      </c>
      <c r="H3672" s="100">
        <v>53</v>
      </c>
      <c r="I3672" s="9">
        <v>50</v>
      </c>
      <c r="J3672" s="106">
        <f t="shared" si="246"/>
        <v>538.19549999999992</v>
      </c>
      <c r="M3672" s="50">
        <v>50.59</v>
      </c>
      <c r="N3672" s="51">
        <f t="shared" si="247"/>
        <v>4.6999693419671313</v>
      </c>
    </row>
    <row r="3673" spans="1:14" x14ac:dyDescent="0.2">
      <c r="A3673" s="129" t="s">
        <v>367</v>
      </c>
      <c r="B3673" s="128" t="str">
        <f t="shared" si="248"/>
        <v>Kuala Muda</v>
      </c>
      <c r="C3673" s="132" t="str">
        <f ca="1">TRIM(Table1[[#This Row],[Location]])</f>
        <v>Central Square, Jalan Kampung Baru</v>
      </c>
      <c r="D3673" s="128" t="s">
        <v>531</v>
      </c>
      <c r="E3673" s="135" t="s">
        <v>5</v>
      </c>
      <c r="F3673" s="8">
        <v>3</v>
      </c>
      <c r="G3673" s="100">
        <v>31</v>
      </c>
      <c r="H3673" s="100">
        <v>53</v>
      </c>
      <c r="I3673" s="9">
        <v>42</v>
      </c>
      <c r="J3673" s="106">
        <f t="shared" si="246"/>
        <v>452.08421999999996</v>
      </c>
      <c r="K3673" s="50">
        <v>45</v>
      </c>
      <c r="L3673" s="50">
        <v>57.05</v>
      </c>
      <c r="M3673" s="50">
        <v>51.024999999999999</v>
      </c>
      <c r="N3673" s="51">
        <f t="shared" si="247"/>
        <v>4.7403822034764351</v>
      </c>
    </row>
    <row r="3674" spans="1:14" x14ac:dyDescent="0.2">
      <c r="A3674" s="129" t="s">
        <v>367</v>
      </c>
      <c r="B3674" s="128" t="str">
        <f t="shared" si="248"/>
        <v>Kuala Muda</v>
      </c>
      <c r="C3674" s="132" t="str">
        <f ca="1">TRIM(Table1[[#This Row],[Location]])</f>
        <v>Central Square, Jalan Kampung Baru</v>
      </c>
      <c r="D3674" s="128" t="s">
        <v>531</v>
      </c>
      <c r="E3674" s="135" t="s">
        <v>5</v>
      </c>
      <c r="F3674" s="8">
        <v>4</v>
      </c>
      <c r="G3674" s="100">
        <v>31</v>
      </c>
      <c r="H3674" s="100">
        <v>47</v>
      </c>
      <c r="I3674" s="9">
        <v>39</v>
      </c>
      <c r="J3674" s="106">
        <f t="shared" si="246"/>
        <v>419.79248999999999</v>
      </c>
      <c r="K3674" s="50">
        <v>21.53</v>
      </c>
      <c r="L3674" s="50">
        <v>76.930000000000007</v>
      </c>
      <c r="M3674" s="50">
        <v>49.230000000000004</v>
      </c>
      <c r="N3674" s="51">
        <f t="shared" si="247"/>
        <v>4.5736210852943637</v>
      </c>
    </row>
    <row r="3675" spans="1:14" x14ac:dyDescent="0.2">
      <c r="A3675" s="129" t="s">
        <v>367</v>
      </c>
      <c r="B3675" s="128" t="str">
        <f t="shared" si="248"/>
        <v>Kuala Muda</v>
      </c>
      <c r="C3675" s="133" t="str">
        <f ca="1">TRIM(Table1[[#This Row],[Location]])</f>
        <v>SP Plaza, Jalan Ibrahim</v>
      </c>
      <c r="D3675" s="128" t="s">
        <v>531</v>
      </c>
      <c r="E3675" s="135" t="s">
        <v>5</v>
      </c>
      <c r="F3675" s="8" t="s">
        <v>43</v>
      </c>
      <c r="G3675" s="100"/>
      <c r="H3675" s="100"/>
      <c r="I3675" s="9">
        <v>106</v>
      </c>
      <c r="J3675" s="106">
        <f t="shared" si="246"/>
        <v>1140.9744599999999</v>
      </c>
      <c r="M3675" s="50">
        <v>11.32</v>
      </c>
      <c r="N3675" s="51">
        <f t="shared" si="247"/>
        <v>1.0516634305409749</v>
      </c>
    </row>
    <row r="3676" spans="1:14" x14ac:dyDescent="0.2">
      <c r="A3676" s="129" t="s">
        <v>367</v>
      </c>
      <c r="B3676" s="128" t="str">
        <f t="shared" si="248"/>
        <v>Kuala Muda</v>
      </c>
      <c r="C3676" s="133" t="str">
        <f ca="1">TRIM(Table1[[#This Row],[Location]])</f>
        <v>SP Plaza, Jalan Ibrahim</v>
      </c>
      <c r="D3676" s="128" t="s">
        <v>531</v>
      </c>
      <c r="E3676" s="135" t="s">
        <v>5</v>
      </c>
      <c r="F3676" s="8" t="str">
        <f>F3675</f>
        <v>Ground</v>
      </c>
      <c r="G3676" s="100">
        <v>61</v>
      </c>
      <c r="H3676" s="100">
        <v>64</v>
      </c>
      <c r="I3676" s="9">
        <v>62.5</v>
      </c>
      <c r="J3676" s="106">
        <f t="shared" si="246"/>
        <v>672.74437499999999</v>
      </c>
      <c r="K3676" s="50">
        <v>7.38</v>
      </c>
      <c r="L3676" s="50">
        <v>7.55</v>
      </c>
      <c r="M3676" s="50">
        <v>7.4649999999999999</v>
      </c>
      <c r="N3676" s="51">
        <f t="shared" si="247"/>
        <v>0.69352186475162347</v>
      </c>
    </row>
    <row r="3677" spans="1:14" x14ac:dyDescent="0.2">
      <c r="A3677" s="129" t="s">
        <v>367</v>
      </c>
      <c r="B3677" s="130" t="str">
        <f t="shared" si="248"/>
        <v>Kuala Muda</v>
      </c>
      <c r="C3677" s="132" t="str">
        <f ca="1">TRIM(Table1[[#This Row],[Location]])</f>
        <v>SP Plaza, Jalan Ibrahim</v>
      </c>
      <c r="D3677" s="128" t="s">
        <v>531</v>
      </c>
      <c r="E3677" s="135" t="s">
        <v>5</v>
      </c>
      <c r="F3677" s="8" t="str">
        <f>F3676</f>
        <v>Ground</v>
      </c>
      <c r="G3677" s="100">
        <v>31</v>
      </c>
      <c r="H3677" s="100">
        <v>42</v>
      </c>
      <c r="I3677" s="9">
        <v>36.5</v>
      </c>
      <c r="J3677" s="106">
        <f t="shared" si="246"/>
        <v>392.88271499999996</v>
      </c>
      <c r="K3677" s="50">
        <v>7.34</v>
      </c>
      <c r="L3677" s="50">
        <v>7.54</v>
      </c>
      <c r="M3677" s="50">
        <v>7.4399999999999995</v>
      </c>
      <c r="N3677" s="51">
        <f t="shared" si="247"/>
        <v>0.69119928650396234</v>
      </c>
    </row>
    <row r="3678" spans="1:14" x14ac:dyDescent="0.2">
      <c r="A3678" s="129" t="s">
        <v>367</v>
      </c>
      <c r="B3678" s="128" t="str">
        <f t="shared" si="248"/>
        <v>Kuala Muda</v>
      </c>
      <c r="C3678" s="132" t="str">
        <f ca="1">TRIM(Table1[[#This Row],[Location]])</f>
        <v>SP Plaza, Jalan Ibrahim</v>
      </c>
      <c r="D3678" s="128" t="s">
        <v>531</v>
      </c>
      <c r="E3678" s="135" t="s">
        <v>5</v>
      </c>
      <c r="F3678" s="8">
        <v>1</v>
      </c>
      <c r="G3678" s="100">
        <v>32</v>
      </c>
      <c r="H3678" s="100">
        <v>42</v>
      </c>
      <c r="I3678" s="9">
        <v>37</v>
      </c>
      <c r="J3678" s="106">
        <f t="shared" si="246"/>
        <v>398.26466999999997</v>
      </c>
      <c r="K3678" s="50">
        <v>7.53</v>
      </c>
      <c r="L3678" s="50">
        <v>12</v>
      </c>
      <c r="M3678" s="50">
        <v>9.7650000000000006</v>
      </c>
      <c r="N3678" s="51">
        <f t="shared" si="247"/>
        <v>0.90719906353645063</v>
      </c>
    </row>
    <row r="3679" spans="1:14" x14ac:dyDescent="0.2">
      <c r="A3679" s="129" t="s">
        <v>367</v>
      </c>
      <c r="B3679" s="128" t="str">
        <f t="shared" si="248"/>
        <v>Kuala Muda</v>
      </c>
      <c r="C3679" s="132" t="str">
        <f ca="1">TRIM(Table1[[#This Row],[Location]])</f>
        <v>SP Plaza, Jalan Ibrahim</v>
      </c>
      <c r="D3679" s="128" t="s">
        <v>531</v>
      </c>
      <c r="E3679" s="135" t="s">
        <v>5</v>
      </c>
      <c r="F3679" s="8">
        <v>2</v>
      </c>
      <c r="G3679" s="100">
        <v>25</v>
      </c>
      <c r="H3679" s="100">
        <v>42</v>
      </c>
      <c r="I3679" s="9">
        <v>33.5</v>
      </c>
      <c r="J3679" s="106">
        <f t="shared" si="246"/>
        <v>360.59098499999999</v>
      </c>
      <c r="K3679" s="50">
        <v>8.74</v>
      </c>
      <c r="L3679" s="50">
        <v>12.2</v>
      </c>
      <c r="M3679" s="50">
        <v>10.469999999999999</v>
      </c>
      <c r="N3679" s="51">
        <f t="shared" si="247"/>
        <v>0.97269577012049524</v>
      </c>
    </row>
    <row r="3680" spans="1:14" x14ac:dyDescent="0.2">
      <c r="A3680" s="129" t="s">
        <v>367</v>
      </c>
      <c r="B3680" s="128" t="str">
        <f t="shared" si="248"/>
        <v>Kuala Muda</v>
      </c>
      <c r="C3680" s="133" t="str">
        <f ca="1">TRIM(Table1[[#This Row],[Location]])</f>
        <v>Village Mall, Jalan Badlishah</v>
      </c>
      <c r="D3680" s="128" t="s">
        <v>531</v>
      </c>
      <c r="E3680" s="135" t="s">
        <v>5</v>
      </c>
      <c r="F3680" s="8" t="s">
        <v>43</v>
      </c>
      <c r="G3680" s="100">
        <v>35</v>
      </c>
      <c r="H3680" s="100">
        <v>154</v>
      </c>
      <c r="I3680" s="9">
        <v>94.5</v>
      </c>
      <c r="J3680" s="106">
        <f t="shared" si="246"/>
        <v>1017.189495</v>
      </c>
      <c r="K3680" s="50">
        <v>63.51</v>
      </c>
      <c r="L3680" s="50">
        <v>102.47</v>
      </c>
      <c r="M3680" s="50">
        <v>82.99</v>
      </c>
      <c r="N3680" s="51">
        <f t="shared" si="247"/>
        <v>7.7100307509359984</v>
      </c>
    </row>
    <row r="3681" spans="1:14" x14ac:dyDescent="0.2">
      <c r="A3681" s="129" t="s">
        <v>367</v>
      </c>
      <c r="B3681" s="128" t="str">
        <f>B3680</f>
        <v>Kuala Muda</v>
      </c>
      <c r="C3681" s="133" t="str">
        <f ca="1">TRIM(Table1[[#This Row],[Location]])</f>
        <v>Village Mall, Jalan Badlishah</v>
      </c>
      <c r="D3681" s="128" t="s">
        <v>531</v>
      </c>
      <c r="E3681" s="135" t="s">
        <v>5</v>
      </c>
      <c r="F3681" s="8">
        <v>1</v>
      </c>
      <c r="G3681" s="100">
        <v>42</v>
      </c>
      <c r="H3681" s="100">
        <v>105</v>
      </c>
      <c r="I3681" s="9">
        <v>73.5</v>
      </c>
      <c r="J3681" s="106">
        <f t="shared" si="246"/>
        <v>791.14738499999999</v>
      </c>
      <c r="K3681" s="50">
        <v>44.56</v>
      </c>
      <c r="L3681" s="50">
        <v>73.19</v>
      </c>
      <c r="M3681" s="50">
        <v>58.875</v>
      </c>
      <c r="N3681" s="51">
        <f t="shared" si="247"/>
        <v>5.469671773242041</v>
      </c>
    </row>
    <row r="3682" spans="1:14" x14ac:dyDescent="0.2">
      <c r="A3682" s="129" t="s">
        <v>367</v>
      </c>
      <c r="B3682" s="128" t="str">
        <f>B3681</f>
        <v>Kuala Muda</v>
      </c>
      <c r="C3682" s="132" t="str">
        <f ca="1">TRIM(Table1[[#This Row],[Location]])</f>
        <v>Village Mall, Jalan Badlishah</v>
      </c>
      <c r="D3682" s="128" t="s">
        <v>531</v>
      </c>
      <c r="E3682" s="135" t="s">
        <v>5</v>
      </c>
      <c r="F3682" s="8">
        <v>2</v>
      </c>
      <c r="G3682" s="100">
        <v>42</v>
      </c>
      <c r="H3682" s="100">
        <v>85</v>
      </c>
      <c r="I3682" s="9">
        <v>63.5</v>
      </c>
      <c r="J3682" s="106">
        <f t="shared" si="246"/>
        <v>683.508285</v>
      </c>
      <c r="K3682" s="50">
        <v>40.69</v>
      </c>
      <c r="L3682" s="50">
        <v>43.06</v>
      </c>
      <c r="M3682" s="50">
        <v>41.875</v>
      </c>
      <c r="N3682" s="51">
        <f t="shared" si="247"/>
        <v>3.8903185648324494</v>
      </c>
    </row>
    <row r="3683" spans="1:14" x14ac:dyDescent="0.2">
      <c r="A3683" s="129" t="s">
        <v>367</v>
      </c>
      <c r="B3683" s="128" t="str">
        <f>B3682</f>
        <v>Kuala Muda</v>
      </c>
      <c r="C3683" s="132" t="str">
        <f ca="1">TRIM(Table1[[#This Row],[Location]])</f>
        <v>Village Mall, Jalan Badlishah</v>
      </c>
      <c r="D3683" s="128" t="s">
        <v>531</v>
      </c>
      <c r="E3683" s="135" t="s">
        <v>5</v>
      </c>
      <c r="F3683" s="8">
        <f>F3682</f>
        <v>2</v>
      </c>
      <c r="G3683" s="100">
        <v>500</v>
      </c>
      <c r="H3683" s="100">
        <v>650</v>
      </c>
      <c r="I3683" s="9">
        <v>575</v>
      </c>
      <c r="J3683" s="106">
        <f t="shared" si="246"/>
        <v>6189.2482499999996</v>
      </c>
      <c r="K3683" s="50">
        <v>10.98</v>
      </c>
      <c r="L3683" s="50">
        <v>29.17</v>
      </c>
      <c r="M3683" s="50">
        <v>20.075000000000003</v>
      </c>
      <c r="N3683" s="51">
        <f t="shared" si="247"/>
        <v>1.8650303328719149</v>
      </c>
    </row>
    <row r="3684" spans="1:14" x14ac:dyDescent="0.2">
      <c r="A3684" s="129" t="s">
        <v>367</v>
      </c>
      <c r="B3684" s="134" t="s">
        <v>376</v>
      </c>
      <c r="C3684" s="130" t="str">
        <f ca="1">TRIM(Table1[[#This Row],[Location]])</f>
        <v>Landmark Central Shopping Centre</v>
      </c>
      <c r="D3684" s="128" t="s">
        <v>531</v>
      </c>
      <c r="E3684" s="135" t="s">
        <v>5</v>
      </c>
      <c r="F3684" s="8" t="s">
        <v>43</v>
      </c>
      <c r="G3684" s="100">
        <v>38</v>
      </c>
      <c r="H3684" s="100">
        <v>41</v>
      </c>
      <c r="I3684" s="9">
        <v>39.5</v>
      </c>
      <c r="J3684" s="106">
        <f t="shared" si="246"/>
        <v>425.17444499999999</v>
      </c>
      <c r="K3684" s="50">
        <v>65.53</v>
      </c>
      <c r="L3684" s="50">
        <v>95.44</v>
      </c>
      <c r="M3684" s="50">
        <v>80.484999999999999</v>
      </c>
      <c r="N3684" s="51">
        <f t="shared" si="247"/>
        <v>7.4773084105203509</v>
      </c>
    </row>
    <row r="3685" spans="1:14" x14ac:dyDescent="0.2">
      <c r="A3685" s="129" t="s">
        <v>367</v>
      </c>
      <c r="B3685" s="128" t="str">
        <f>B3684</f>
        <v>Kulim</v>
      </c>
      <c r="C3685" s="130" t="str">
        <f ca="1">TRIM(Table1[[#This Row],[Location]])</f>
        <v>Landmark Central Shopping Centre</v>
      </c>
      <c r="D3685" s="128" t="s">
        <v>531</v>
      </c>
      <c r="E3685" s="135" t="s">
        <v>5</v>
      </c>
      <c r="F3685" s="8">
        <v>1</v>
      </c>
      <c r="G3685" s="100">
        <v>96</v>
      </c>
      <c r="H3685" s="100">
        <v>128</v>
      </c>
      <c r="I3685" s="9">
        <v>112</v>
      </c>
      <c r="J3685" s="106">
        <f t="shared" si="246"/>
        <v>1205.55792</v>
      </c>
      <c r="K3685" s="50">
        <v>82.88</v>
      </c>
      <c r="L3685" s="50">
        <v>106.61</v>
      </c>
      <c r="M3685" s="50">
        <v>94.745000000000005</v>
      </c>
      <c r="N3685" s="51">
        <f t="shared" si="247"/>
        <v>8.8021070429862789</v>
      </c>
    </row>
    <row r="3686" spans="1:14" x14ac:dyDescent="0.2">
      <c r="A3686" s="129" t="s">
        <v>367</v>
      </c>
      <c r="B3686" s="128" t="str">
        <f>B3685</f>
        <v>Kulim</v>
      </c>
      <c r="C3686" s="130" t="str">
        <f ca="1">TRIM(Table1[[#This Row],[Location]])</f>
        <v>Landmark Central Shopping Centre</v>
      </c>
      <c r="D3686" s="128" t="s">
        <v>531</v>
      </c>
      <c r="E3686" s="135" t="s">
        <v>5</v>
      </c>
      <c r="F3686" s="8">
        <v>1</v>
      </c>
      <c r="G3686" s="100"/>
      <c r="H3686" s="100"/>
      <c r="I3686" s="9">
        <v>48</v>
      </c>
      <c r="J3686" s="106">
        <f t="shared" si="246"/>
        <v>516.66768000000002</v>
      </c>
      <c r="K3686" s="50">
        <v>116.6</v>
      </c>
      <c r="L3686" s="50">
        <v>128.09</v>
      </c>
      <c r="M3686" s="50">
        <v>122.345</v>
      </c>
      <c r="N3686" s="51">
        <f t="shared" si="247"/>
        <v>11.366233428404204</v>
      </c>
    </row>
    <row r="3687" spans="1:14" x14ac:dyDescent="0.2">
      <c r="A3687" s="129" t="s">
        <v>367</v>
      </c>
      <c r="B3687" s="128" t="str">
        <f>B3686</f>
        <v>Kulim</v>
      </c>
      <c r="C3687" s="133" t="str">
        <f ca="1">TRIM(Table1[[#This Row],[Location]])</f>
        <v>Landmark Central Shopping Centre</v>
      </c>
      <c r="D3687" s="128" t="s">
        <v>531</v>
      </c>
      <c r="E3687" s="135" t="s">
        <v>5</v>
      </c>
      <c r="F3687" s="8">
        <v>1</v>
      </c>
      <c r="G3687" s="100"/>
      <c r="H3687" s="100"/>
      <c r="I3687" s="9">
        <v>21</v>
      </c>
      <c r="J3687" s="106">
        <f t="shared" si="246"/>
        <v>226.04210999999998</v>
      </c>
      <c r="M3687" s="50">
        <v>14.3</v>
      </c>
      <c r="N3687" s="51">
        <f t="shared" si="247"/>
        <v>1.3285147576621859</v>
      </c>
    </row>
    <row r="3688" spans="1:14" x14ac:dyDescent="0.2">
      <c r="A3688" s="129" t="s">
        <v>367</v>
      </c>
      <c r="B3688" s="128" t="str">
        <f>B3687</f>
        <v>Kulim</v>
      </c>
      <c r="C3688" s="132" t="str">
        <f ca="1">TRIM(Table1[[#This Row],[Location]])</f>
        <v>Landmark Central Shopping Centre</v>
      </c>
      <c r="D3688" s="128" t="s">
        <v>531</v>
      </c>
      <c r="E3688" s="135" t="s">
        <v>5</v>
      </c>
      <c r="F3688" s="8">
        <v>2</v>
      </c>
      <c r="G3688" s="100"/>
      <c r="H3688" s="100"/>
      <c r="I3688" s="9">
        <v>2200</v>
      </c>
      <c r="J3688" s="106">
        <f t="shared" si="246"/>
        <v>23680.601999999999</v>
      </c>
      <c r="K3688" s="50">
        <v>11.46</v>
      </c>
      <c r="L3688" s="50">
        <v>18.3</v>
      </c>
      <c r="M3688" s="50">
        <v>14.88</v>
      </c>
      <c r="N3688" s="51">
        <f t="shared" si="247"/>
        <v>1.3823985730079247</v>
      </c>
    </row>
    <row r="3689" spans="1:14" x14ac:dyDescent="0.2">
      <c r="A3689" s="129" t="s">
        <v>367</v>
      </c>
      <c r="B3689" s="130" t="s">
        <v>377</v>
      </c>
      <c r="C3689" s="130" t="str">
        <f ca="1">TRIM(Table1[[#This Row],[Location]])</f>
        <v>Bazar Haji Ismail Group</v>
      </c>
      <c r="D3689" s="128" t="s">
        <v>531</v>
      </c>
      <c r="E3689" s="135" t="s">
        <v>5</v>
      </c>
      <c r="F3689" s="8" t="s">
        <v>43</v>
      </c>
      <c r="G3689" s="100"/>
      <c r="H3689" s="100"/>
      <c r="I3689" s="9">
        <v>10.8</v>
      </c>
      <c r="J3689" s="106">
        <f t="shared" si="246"/>
        <v>116.25022799999999</v>
      </c>
      <c r="M3689" s="50">
        <v>324</v>
      </c>
      <c r="N3689" s="51">
        <f t="shared" si="247"/>
        <v>30.100614089688683</v>
      </c>
    </row>
    <row r="3690" spans="1:14" x14ac:dyDescent="0.2">
      <c r="A3690" s="129" t="s">
        <v>367</v>
      </c>
      <c r="B3690" s="128" t="str">
        <f t="shared" ref="B3690:B3709" si="249">B3689</f>
        <v>Langkawi</v>
      </c>
      <c r="C3690" s="130" t="str">
        <f ca="1">TRIM(Table1[[#This Row],[Location]])</f>
        <v>Bazar Haji Ismail Group</v>
      </c>
      <c r="D3690" s="128" t="s">
        <v>531</v>
      </c>
      <c r="E3690" s="135" t="s">
        <v>5</v>
      </c>
      <c r="F3690" s="8" t="str">
        <f>F3689</f>
        <v>Ground</v>
      </c>
      <c r="G3690" s="100"/>
      <c r="H3690" s="100"/>
      <c r="I3690" s="9">
        <v>18</v>
      </c>
      <c r="J3690" s="106">
        <f t="shared" si="246"/>
        <v>193.75037999999998</v>
      </c>
      <c r="M3690" s="50">
        <v>111</v>
      </c>
      <c r="N3690" s="51">
        <f t="shared" si="247"/>
        <v>10.312247419615566</v>
      </c>
    </row>
    <row r="3691" spans="1:14" x14ac:dyDescent="0.2">
      <c r="A3691" s="129" t="s">
        <v>367</v>
      </c>
      <c r="B3691" s="128" t="str">
        <f t="shared" si="249"/>
        <v>Langkawi</v>
      </c>
      <c r="C3691" s="130" t="str">
        <f ca="1">TRIM(Table1[[#This Row],[Location]])</f>
        <v>Bazar Haji Ismail Group</v>
      </c>
      <c r="D3691" s="128" t="s">
        <v>531</v>
      </c>
      <c r="E3691" s="135" t="s">
        <v>5</v>
      </c>
      <c r="F3691" s="8" t="str">
        <f>F3690</f>
        <v>Ground</v>
      </c>
      <c r="G3691" s="100"/>
      <c r="H3691" s="100"/>
      <c r="I3691" s="9">
        <v>23</v>
      </c>
      <c r="J3691" s="106">
        <f t="shared" si="246"/>
        <v>247.56992999999997</v>
      </c>
      <c r="M3691" s="50">
        <v>131</v>
      </c>
      <c r="N3691" s="51">
        <f t="shared" si="247"/>
        <v>12.170310017744498</v>
      </c>
    </row>
    <row r="3692" spans="1:14" x14ac:dyDescent="0.2">
      <c r="A3692" s="129" t="s">
        <v>367</v>
      </c>
      <c r="B3692" s="128" t="str">
        <f t="shared" si="249"/>
        <v>Langkawi</v>
      </c>
      <c r="C3692" s="130" t="str">
        <f ca="1">TRIM(Table1[[#This Row],[Location]])</f>
        <v>Bazar Haji Ismail Group</v>
      </c>
      <c r="D3692" s="128" t="s">
        <v>531</v>
      </c>
      <c r="E3692" s="135" t="s">
        <v>5</v>
      </c>
      <c r="F3692" s="8" t="str">
        <f>F3691</f>
        <v>Ground</v>
      </c>
      <c r="G3692" s="100"/>
      <c r="H3692" s="100"/>
      <c r="I3692" s="9">
        <v>22</v>
      </c>
      <c r="J3692" s="106">
        <f t="shared" si="246"/>
        <v>236.80601999999999</v>
      </c>
      <c r="M3692" s="50">
        <v>128</v>
      </c>
      <c r="N3692" s="51">
        <f t="shared" si="247"/>
        <v>11.891600628025159</v>
      </c>
    </row>
    <row r="3693" spans="1:14" x14ac:dyDescent="0.2">
      <c r="A3693" s="129" t="s">
        <v>367</v>
      </c>
      <c r="B3693" s="128" t="str">
        <f t="shared" si="249"/>
        <v>Langkawi</v>
      </c>
      <c r="C3693" s="130" t="str">
        <f ca="1">TRIM(Table1[[#This Row],[Location]])</f>
        <v>Bazar Haji Ismail Group</v>
      </c>
      <c r="D3693" s="128" t="s">
        <v>531</v>
      </c>
      <c r="E3693" s="135" t="s">
        <v>5</v>
      </c>
      <c r="F3693" s="8" t="str">
        <f>F3692</f>
        <v>Ground</v>
      </c>
      <c r="G3693" s="100"/>
      <c r="H3693" s="100"/>
      <c r="I3693" s="9">
        <v>89.5</v>
      </c>
      <c r="J3693" s="106">
        <f t="shared" si="246"/>
        <v>963.36994499999992</v>
      </c>
      <c r="M3693" s="50">
        <v>39</v>
      </c>
      <c r="N3693" s="51">
        <f t="shared" si="247"/>
        <v>3.6232220663514156</v>
      </c>
    </row>
    <row r="3694" spans="1:14" x14ac:dyDescent="0.2">
      <c r="A3694" s="129" t="s">
        <v>367</v>
      </c>
      <c r="B3694" s="128" t="str">
        <f t="shared" si="249"/>
        <v>Langkawi</v>
      </c>
      <c r="C3694" s="130" t="str">
        <f ca="1">TRIM(Table1[[#This Row],[Location]])</f>
        <v>Cempaka Arcade</v>
      </c>
      <c r="D3694" s="128" t="s">
        <v>531</v>
      </c>
      <c r="E3694" s="135" t="s">
        <v>5</v>
      </c>
      <c r="F3694" s="8" t="s">
        <v>110</v>
      </c>
      <c r="G3694" s="100"/>
      <c r="H3694" s="100"/>
      <c r="I3694" s="9">
        <v>36</v>
      </c>
      <c r="J3694" s="106">
        <f t="shared" si="246"/>
        <v>387.50075999999996</v>
      </c>
      <c r="M3694" s="50">
        <v>8.3000000000000007</v>
      </c>
      <c r="N3694" s="51">
        <f t="shared" si="247"/>
        <v>0.7710959782235064</v>
      </c>
    </row>
    <row r="3695" spans="1:14" x14ac:dyDescent="0.2">
      <c r="A3695" s="129" t="s">
        <v>367</v>
      </c>
      <c r="B3695" s="128" t="str">
        <f t="shared" si="249"/>
        <v>Langkawi</v>
      </c>
      <c r="C3695" s="130" t="str">
        <f ca="1">TRIM(Table1[[#This Row],[Location]])</f>
        <v>Kompleks Haji Ismail Group</v>
      </c>
      <c r="D3695" s="128" t="s">
        <v>531</v>
      </c>
      <c r="E3695" s="135" t="s">
        <v>5</v>
      </c>
      <c r="F3695" s="8" t="s">
        <v>43</v>
      </c>
      <c r="G3695" s="100"/>
      <c r="H3695" s="100"/>
      <c r="I3695" s="9">
        <v>19.2</v>
      </c>
      <c r="J3695" s="106">
        <f t="shared" si="246"/>
        <v>206.66707199999999</v>
      </c>
      <c r="M3695" s="50">
        <v>104</v>
      </c>
      <c r="N3695" s="51">
        <f t="shared" si="247"/>
        <v>9.6619255102704411</v>
      </c>
    </row>
    <row r="3696" spans="1:14" x14ac:dyDescent="0.2">
      <c r="A3696" s="129" t="s">
        <v>367</v>
      </c>
      <c r="B3696" s="128" t="str">
        <f t="shared" si="249"/>
        <v>Langkawi</v>
      </c>
      <c r="C3696" s="130" t="str">
        <f ca="1">TRIM(Table1[[#This Row],[Location]])</f>
        <v>Kompleks Haji Ismail Group</v>
      </c>
      <c r="D3696" s="128" t="s">
        <v>531</v>
      </c>
      <c r="E3696" s="135" t="s">
        <v>5</v>
      </c>
      <c r="F3696" s="8">
        <v>1</v>
      </c>
      <c r="G3696" s="100"/>
      <c r="H3696" s="100"/>
      <c r="I3696" s="9">
        <v>21.88</v>
      </c>
      <c r="J3696" s="106">
        <f t="shared" si="246"/>
        <v>235.51435079999996</v>
      </c>
      <c r="M3696" s="50">
        <v>73</v>
      </c>
      <c r="N3696" s="51">
        <f t="shared" si="247"/>
        <v>6.7819284831705984</v>
      </c>
    </row>
    <row r="3697" spans="1:14" x14ac:dyDescent="0.2">
      <c r="A3697" s="129" t="s">
        <v>367</v>
      </c>
      <c r="B3697" s="128" t="str">
        <f t="shared" si="249"/>
        <v>Langkawi</v>
      </c>
      <c r="C3697" s="130" t="str">
        <f ca="1">TRIM(Table1[[#This Row],[Location]])</f>
        <v>Kompleks Haji Ismail Group</v>
      </c>
      <c r="D3697" s="128" t="s">
        <v>531</v>
      </c>
      <c r="E3697" s="135" t="s">
        <v>5</v>
      </c>
      <c r="F3697" s="8">
        <f>F3696</f>
        <v>1</v>
      </c>
      <c r="G3697" s="100"/>
      <c r="H3697" s="100"/>
      <c r="I3697" s="9">
        <v>23.04</v>
      </c>
      <c r="J3697" s="106">
        <f t="shared" si="246"/>
        <v>248.00048639999997</v>
      </c>
      <c r="M3697" s="50">
        <v>86</v>
      </c>
      <c r="N3697" s="51">
        <f t="shared" si="247"/>
        <v>7.9896691719544037</v>
      </c>
    </row>
    <row r="3698" spans="1:14" x14ac:dyDescent="0.2">
      <c r="A3698" s="129" t="s">
        <v>367</v>
      </c>
      <c r="B3698" s="128" t="str">
        <f t="shared" si="249"/>
        <v>Langkawi</v>
      </c>
      <c r="C3698" s="130" t="str">
        <f ca="1">TRIM(Table1[[#This Row],[Location]])</f>
        <v>Kompleks Haji Ismail Group</v>
      </c>
      <c r="D3698" s="128" t="s">
        <v>531</v>
      </c>
      <c r="E3698" s="135" t="s">
        <v>5</v>
      </c>
      <c r="F3698" s="8">
        <f>F3697</f>
        <v>1</v>
      </c>
      <c r="G3698" s="100"/>
      <c r="H3698" s="100"/>
      <c r="I3698" s="9">
        <v>31</v>
      </c>
      <c r="J3698" s="106">
        <f t="shared" si="246"/>
        <v>333.68120999999996</v>
      </c>
      <c r="M3698" s="50">
        <v>151</v>
      </c>
      <c r="N3698" s="51">
        <f t="shared" si="247"/>
        <v>14.02837261587343</v>
      </c>
    </row>
    <row r="3699" spans="1:14" x14ac:dyDescent="0.2">
      <c r="A3699" s="129" t="s">
        <v>367</v>
      </c>
      <c r="B3699" s="128" t="str">
        <f t="shared" si="249"/>
        <v>Langkawi</v>
      </c>
      <c r="C3699" s="130" t="str">
        <f ca="1">TRIM(Table1[[#This Row],[Location]])</f>
        <v>Kompleks Haji Ismail Group</v>
      </c>
      <c r="D3699" s="128" t="s">
        <v>531</v>
      </c>
      <c r="E3699" s="135" t="s">
        <v>5</v>
      </c>
      <c r="F3699" s="8">
        <f>F3698</f>
        <v>1</v>
      </c>
      <c r="G3699" s="100"/>
      <c r="H3699" s="100"/>
      <c r="I3699" s="9">
        <v>31.77</v>
      </c>
      <c r="J3699" s="106">
        <f t="shared" si="246"/>
        <v>341.96942069999994</v>
      </c>
      <c r="M3699" s="50">
        <v>86</v>
      </c>
      <c r="N3699" s="51">
        <f t="shared" si="247"/>
        <v>7.9896691719544037</v>
      </c>
    </row>
    <row r="3700" spans="1:14" x14ac:dyDescent="0.2">
      <c r="A3700" s="129" t="s">
        <v>367</v>
      </c>
      <c r="B3700" s="128" t="str">
        <f t="shared" si="249"/>
        <v>Langkawi</v>
      </c>
      <c r="C3700" s="130" t="str">
        <f ca="1">TRIM(Table1[[#This Row],[Location]])</f>
        <v>Kompleks Haji Ismail Group</v>
      </c>
      <c r="D3700" s="128" t="s">
        <v>531</v>
      </c>
      <c r="E3700" s="135" t="s">
        <v>5</v>
      </c>
      <c r="F3700" s="8">
        <f>F3699</f>
        <v>1</v>
      </c>
      <c r="G3700" s="100"/>
      <c r="H3700" s="100"/>
      <c r="I3700" s="9">
        <v>181</v>
      </c>
      <c r="J3700" s="106">
        <f t="shared" si="246"/>
        <v>1948.2677099999999</v>
      </c>
      <c r="M3700" s="50">
        <v>65</v>
      </c>
      <c r="N3700" s="51">
        <f t="shared" si="247"/>
        <v>6.0387034439190259</v>
      </c>
    </row>
    <row r="3701" spans="1:14" x14ac:dyDescent="0.2">
      <c r="A3701" s="129" t="s">
        <v>367</v>
      </c>
      <c r="B3701" s="128" t="str">
        <f t="shared" si="249"/>
        <v>Langkawi</v>
      </c>
      <c r="C3701" s="130" t="str">
        <f ca="1">TRIM(Table1[[#This Row],[Location]])</f>
        <v>Kompleks Haji Ismail Group</v>
      </c>
      <c r="D3701" s="128" t="s">
        <v>531</v>
      </c>
      <c r="E3701" s="135" t="s">
        <v>5</v>
      </c>
      <c r="F3701" s="8">
        <v>2</v>
      </c>
      <c r="G3701" s="100"/>
      <c r="H3701" s="100"/>
      <c r="I3701" s="9">
        <v>32</v>
      </c>
      <c r="J3701" s="106">
        <f t="shared" si="246"/>
        <v>344.44511999999997</v>
      </c>
      <c r="M3701" s="50">
        <v>53</v>
      </c>
      <c r="N3701" s="51">
        <f t="shared" si="247"/>
        <v>4.9238658850416677</v>
      </c>
    </row>
    <row r="3702" spans="1:14" x14ac:dyDescent="0.2">
      <c r="A3702" s="129" t="s">
        <v>367</v>
      </c>
      <c r="B3702" s="128" t="str">
        <f t="shared" si="249"/>
        <v>Langkawi</v>
      </c>
      <c r="C3702" s="130" t="str">
        <f ca="1">TRIM(Table1[[#This Row],[Location]])</f>
        <v>Langkawi Fair</v>
      </c>
      <c r="D3702" s="128" t="s">
        <v>531</v>
      </c>
      <c r="E3702" s="135" t="s">
        <v>5</v>
      </c>
      <c r="F3702" s="8" t="s">
        <v>43</v>
      </c>
      <c r="G3702" s="100"/>
      <c r="H3702" s="100"/>
      <c r="I3702" s="9">
        <v>70</v>
      </c>
      <c r="J3702" s="106">
        <f t="shared" si="246"/>
        <v>753.47369999999989</v>
      </c>
      <c r="M3702" s="50">
        <v>65</v>
      </c>
      <c r="N3702" s="51">
        <f t="shared" si="247"/>
        <v>6.0387034439190259</v>
      </c>
    </row>
    <row r="3703" spans="1:14" x14ac:dyDescent="0.2">
      <c r="A3703" s="129" t="s">
        <v>367</v>
      </c>
      <c r="B3703" s="128" t="str">
        <f t="shared" si="249"/>
        <v>Langkawi</v>
      </c>
      <c r="C3703" s="130" t="str">
        <f ca="1">TRIM(Table1[[#This Row],[Location]])</f>
        <v>Langkawi Parade Megamall</v>
      </c>
      <c r="D3703" s="128" t="s">
        <v>531</v>
      </c>
      <c r="E3703" s="135" t="s">
        <v>5</v>
      </c>
      <c r="F3703" s="8" t="s">
        <v>45</v>
      </c>
      <c r="G3703" s="100"/>
      <c r="H3703" s="100"/>
      <c r="I3703" s="9">
        <v>89</v>
      </c>
      <c r="J3703" s="106">
        <f t="shared" si="246"/>
        <v>957.98798999999997</v>
      </c>
      <c r="M3703" s="50">
        <v>71</v>
      </c>
      <c r="N3703" s="51">
        <f t="shared" si="247"/>
        <v>6.596122223357705</v>
      </c>
    </row>
    <row r="3704" spans="1:14" x14ac:dyDescent="0.2">
      <c r="A3704" s="129" t="s">
        <v>367</v>
      </c>
      <c r="B3704" s="128" t="str">
        <f t="shared" si="249"/>
        <v>Langkawi</v>
      </c>
      <c r="C3704" s="130" t="str">
        <f ca="1">TRIM(Table1[[#This Row],[Location]])</f>
        <v>Langkawi Parade Megamall</v>
      </c>
      <c r="D3704" s="128" t="s">
        <v>531</v>
      </c>
      <c r="E3704" s="135" t="s">
        <v>5</v>
      </c>
      <c r="F3704" s="8">
        <v>1</v>
      </c>
      <c r="G3704" s="100"/>
      <c r="H3704" s="100"/>
      <c r="I3704" s="9">
        <v>83</v>
      </c>
      <c r="J3704" s="106">
        <f t="shared" si="246"/>
        <v>893.40452999999991</v>
      </c>
      <c r="M3704" s="50">
        <v>81</v>
      </c>
      <c r="N3704" s="51">
        <f t="shared" si="247"/>
        <v>7.5251535224221708</v>
      </c>
    </row>
    <row r="3705" spans="1:14" x14ac:dyDescent="0.2">
      <c r="A3705" s="129" t="s">
        <v>367</v>
      </c>
      <c r="B3705" s="128" t="str">
        <f t="shared" si="249"/>
        <v>Langkawi</v>
      </c>
      <c r="C3705" s="130" t="str">
        <f ca="1">TRIM(Table1[[#This Row],[Location]])</f>
        <v>Langkawi Parade Megamall</v>
      </c>
      <c r="D3705" s="128" t="s">
        <v>531</v>
      </c>
      <c r="E3705" s="135" t="s">
        <v>5</v>
      </c>
      <c r="F3705" s="8">
        <f>F3704</f>
        <v>1</v>
      </c>
      <c r="G3705" s="100"/>
      <c r="H3705" s="100"/>
      <c r="I3705" s="9">
        <v>167</v>
      </c>
      <c r="J3705" s="106">
        <f t="shared" si="246"/>
        <v>1797.5729699999999</v>
      </c>
      <c r="M3705" s="50">
        <v>65</v>
      </c>
      <c r="N3705" s="51">
        <f t="shared" si="247"/>
        <v>6.0387034439190259</v>
      </c>
    </row>
    <row r="3706" spans="1:14" x14ac:dyDescent="0.2">
      <c r="A3706" s="129" t="s">
        <v>367</v>
      </c>
      <c r="B3706" s="128" t="str">
        <f t="shared" si="249"/>
        <v>Langkawi</v>
      </c>
      <c r="C3706" s="130" t="str">
        <f ca="1">TRIM(Table1[[#This Row],[Location]])</f>
        <v>Langkawi Parade Megamall</v>
      </c>
      <c r="D3706" s="128" t="s">
        <v>531</v>
      </c>
      <c r="E3706" s="135" t="s">
        <v>5</v>
      </c>
      <c r="F3706" s="8">
        <v>2</v>
      </c>
      <c r="G3706" s="100"/>
      <c r="H3706" s="100"/>
      <c r="I3706" s="9">
        <v>114</v>
      </c>
      <c r="J3706" s="106">
        <f t="shared" si="246"/>
        <v>1227.08574</v>
      </c>
      <c r="M3706" s="50">
        <v>60</v>
      </c>
      <c r="N3706" s="51">
        <f t="shared" si="247"/>
        <v>5.574187794386793</v>
      </c>
    </row>
    <row r="3707" spans="1:14" x14ac:dyDescent="0.2">
      <c r="A3707" s="129" t="s">
        <v>367</v>
      </c>
      <c r="B3707" s="128" t="str">
        <f t="shared" si="249"/>
        <v>Langkawi</v>
      </c>
      <c r="C3707" s="130" t="str">
        <f ca="1">TRIM(Table1[[#This Row],[Location]])</f>
        <v>Medan Selera Lencongan Putra 3</v>
      </c>
      <c r="D3707" s="128" t="s">
        <v>531</v>
      </c>
      <c r="E3707" s="135" t="s">
        <v>5</v>
      </c>
      <c r="F3707" s="8" t="s">
        <v>43</v>
      </c>
      <c r="G3707" s="100"/>
      <c r="H3707" s="100"/>
      <c r="I3707" s="9">
        <v>13</v>
      </c>
      <c r="J3707" s="106">
        <f t="shared" si="246"/>
        <v>139.93082999999999</v>
      </c>
      <c r="M3707" s="50">
        <v>11.5</v>
      </c>
      <c r="N3707" s="51">
        <f t="shared" si="247"/>
        <v>1.0683859939241354</v>
      </c>
    </row>
    <row r="3708" spans="1:14" x14ac:dyDescent="0.2">
      <c r="A3708" s="129" t="s">
        <v>367</v>
      </c>
      <c r="B3708" s="128" t="str">
        <f t="shared" si="249"/>
        <v>Langkawi</v>
      </c>
      <c r="C3708" s="130" t="str">
        <f ca="1">TRIM(Table1[[#This Row],[Location]])</f>
        <v>Medan Selera Bendang Baru</v>
      </c>
      <c r="D3708" s="128" t="s">
        <v>531</v>
      </c>
      <c r="E3708" s="135" t="s">
        <v>5</v>
      </c>
      <c r="F3708" s="8" t="s">
        <v>43</v>
      </c>
      <c r="G3708" s="100"/>
      <c r="H3708" s="100"/>
      <c r="I3708" s="9">
        <v>13</v>
      </c>
      <c r="J3708" s="106">
        <f t="shared" si="246"/>
        <v>139.93082999999999</v>
      </c>
      <c r="M3708" s="50">
        <v>15</v>
      </c>
      <c r="N3708" s="51">
        <f t="shared" si="247"/>
        <v>1.3935469485966983</v>
      </c>
    </row>
    <row r="3709" spans="1:14" x14ac:dyDescent="0.2">
      <c r="A3709" s="129" t="s">
        <v>367</v>
      </c>
      <c r="B3709" s="128" t="str">
        <f t="shared" si="249"/>
        <v>Langkawi</v>
      </c>
      <c r="C3709" s="130" t="str">
        <f ca="1">TRIM(Table1[[#This Row],[Location]])</f>
        <v>Teratai Arcade</v>
      </c>
      <c r="D3709" s="128" t="s">
        <v>531</v>
      </c>
      <c r="E3709" s="135" t="s">
        <v>5</v>
      </c>
      <c r="F3709" s="8" t="s">
        <v>110</v>
      </c>
      <c r="G3709" s="100"/>
      <c r="H3709" s="100"/>
      <c r="I3709" s="9">
        <v>21</v>
      </c>
      <c r="J3709" s="106">
        <f t="shared" si="246"/>
        <v>226.04210999999998</v>
      </c>
      <c r="M3709" s="50">
        <v>14.3</v>
      </c>
      <c r="N3709" s="51">
        <f t="shared" si="247"/>
        <v>1.3285147576621859</v>
      </c>
    </row>
    <row r="3710" spans="1:14" x14ac:dyDescent="0.2">
      <c r="A3710" s="129" t="s">
        <v>367</v>
      </c>
      <c r="B3710" s="134" t="s">
        <v>379</v>
      </c>
      <c r="C3710" s="133" t="str">
        <f ca="1">TRIM(Table1[[#This Row],[Location]])</f>
        <v>Sena Central</v>
      </c>
      <c r="D3710" s="128" t="s">
        <v>532</v>
      </c>
      <c r="E3710" s="135" t="s">
        <v>5</v>
      </c>
      <c r="F3710" s="8" t="s">
        <v>43</v>
      </c>
      <c r="G3710" s="100">
        <v>12</v>
      </c>
      <c r="H3710" s="100">
        <v>15</v>
      </c>
      <c r="I3710" s="9">
        <v>13.5</v>
      </c>
      <c r="J3710" s="106">
        <f t="shared" si="246"/>
        <v>145.31278499999999</v>
      </c>
      <c r="K3710" s="50">
        <v>118.64</v>
      </c>
      <c r="L3710" s="50">
        <v>144.93</v>
      </c>
      <c r="M3710" s="50">
        <v>131.785</v>
      </c>
      <c r="N3710" s="51">
        <f t="shared" si="247"/>
        <v>12.243238974721059</v>
      </c>
    </row>
    <row r="3711" spans="1:14" x14ac:dyDescent="0.2">
      <c r="A3711" s="129" t="s">
        <v>367</v>
      </c>
      <c r="B3711" s="128" t="str">
        <f>B3710</f>
        <v>Pokok Sena</v>
      </c>
      <c r="C3711" s="133" t="str">
        <f ca="1">TRIM(Table1[[#This Row],[Location]])</f>
        <v>Sena Central</v>
      </c>
      <c r="D3711" s="128" t="s">
        <v>532</v>
      </c>
      <c r="E3711" s="135" t="s">
        <v>5</v>
      </c>
      <c r="F3711" s="8" t="str">
        <f>F3710</f>
        <v>Ground</v>
      </c>
      <c r="G3711" s="100"/>
      <c r="H3711" s="100"/>
      <c r="I3711" s="9">
        <v>38</v>
      </c>
      <c r="J3711" s="106">
        <f t="shared" si="246"/>
        <v>409.02857999999998</v>
      </c>
      <c r="M3711" s="50">
        <v>58.6</v>
      </c>
      <c r="N3711" s="51">
        <f t="shared" si="247"/>
        <v>5.4441234125177678</v>
      </c>
    </row>
    <row r="3712" spans="1:14" x14ac:dyDescent="0.2">
      <c r="A3712" s="129" t="s">
        <v>367</v>
      </c>
      <c r="B3712" s="134" t="s">
        <v>391</v>
      </c>
      <c r="C3712" s="133" t="str">
        <f ca="1">TRIM(Table1[[#This Row],[Location]])</f>
        <v>Jerai Plaza</v>
      </c>
      <c r="D3712" s="128" t="s">
        <v>532</v>
      </c>
      <c r="E3712" s="135" t="s">
        <v>5</v>
      </c>
      <c r="F3712" s="8" t="s">
        <v>43</v>
      </c>
      <c r="G3712" s="100">
        <v>32</v>
      </c>
      <c r="H3712" s="100">
        <v>48</v>
      </c>
      <c r="I3712" s="9">
        <v>40</v>
      </c>
      <c r="J3712" s="106">
        <f t="shared" si="246"/>
        <v>430.55639999999994</v>
      </c>
      <c r="K3712" s="50">
        <v>35.5</v>
      </c>
      <c r="L3712" s="50">
        <v>63.6</v>
      </c>
      <c r="M3712" s="50">
        <v>49.55</v>
      </c>
      <c r="N3712" s="51">
        <f t="shared" si="247"/>
        <v>4.6033500868644266</v>
      </c>
    </row>
    <row r="3713" spans="1:14" x14ac:dyDescent="0.2">
      <c r="A3713" s="20" t="s">
        <v>367</v>
      </c>
      <c r="B3713" s="3" t="s">
        <v>372</v>
      </c>
      <c r="C3713" s="136" t="s">
        <v>393</v>
      </c>
      <c r="D3713" s="3" t="s">
        <v>531</v>
      </c>
      <c r="E3713" s="37" t="s">
        <v>46</v>
      </c>
      <c r="F3713" s="8" t="s">
        <v>43</v>
      </c>
      <c r="G3713" s="99"/>
      <c r="H3713" s="100"/>
      <c r="I3713" s="9">
        <v>93</v>
      </c>
      <c r="J3713" s="106">
        <f t="shared" si="246"/>
        <v>1001.0436299999999</v>
      </c>
      <c r="K3713" s="140"/>
      <c r="M3713" s="50">
        <v>48.44</v>
      </c>
      <c r="N3713" s="51">
        <f t="shared" si="247"/>
        <v>4.5002276126682705</v>
      </c>
    </row>
    <row r="3714" spans="1:14" x14ac:dyDescent="0.2">
      <c r="A3714" s="20" t="s">
        <v>367</v>
      </c>
      <c r="B3714" s="3" t="str">
        <f t="shared" ref="B3714:B3735" si="250">B3713</f>
        <v>Kota Setar</v>
      </c>
      <c r="C3714" s="136" t="s">
        <v>393</v>
      </c>
      <c r="D3714" s="3" t="s">
        <v>531</v>
      </c>
      <c r="E3714" s="37" t="s">
        <v>46</v>
      </c>
      <c r="F3714" s="8" t="str">
        <f>F3713</f>
        <v>Ground</v>
      </c>
      <c r="G3714" s="100">
        <v>112</v>
      </c>
      <c r="H3714" s="100">
        <v>124</v>
      </c>
      <c r="I3714" s="9">
        <v>118</v>
      </c>
      <c r="J3714" s="106">
        <f t="shared" si="246"/>
        <v>1270.1413799999998</v>
      </c>
      <c r="K3714" s="50">
        <v>32.200000000000003</v>
      </c>
      <c r="L3714" s="50">
        <v>35.729999999999997</v>
      </c>
      <c r="M3714" s="50">
        <v>33.965000000000003</v>
      </c>
      <c r="N3714" s="51">
        <f t="shared" si="247"/>
        <v>3.1554548072724575</v>
      </c>
    </row>
    <row r="3715" spans="1:14" x14ac:dyDescent="0.2">
      <c r="A3715" s="20" t="s">
        <v>367</v>
      </c>
      <c r="B3715" s="3" t="str">
        <f t="shared" si="250"/>
        <v>Kota Setar</v>
      </c>
      <c r="C3715" s="136" t="s">
        <v>393</v>
      </c>
      <c r="D3715" s="3" t="s">
        <v>531</v>
      </c>
      <c r="E3715" s="37" t="s">
        <v>46</v>
      </c>
      <c r="F3715" s="8" t="str">
        <f>F3714</f>
        <v>Ground</v>
      </c>
      <c r="G3715" s="100">
        <v>145</v>
      </c>
      <c r="H3715" s="100">
        <v>233</v>
      </c>
      <c r="I3715" s="9">
        <v>189</v>
      </c>
      <c r="J3715" s="106">
        <f t="shared" si="246"/>
        <v>2034.3789899999999</v>
      </c>
      <c r="K3715" s="50">
        <v>21.92</v>
      </c>
      <c r="L3715" s="50">
        <v>27.18</v>
      </c>
      <c r="M3715" s="50">
        <v>24.55</v>
      </c>
      <c r="N3715" s="51">
        <f t="shared" si="247"/>
        <v>2.280771839203263</v>
      </c>
    </row>
    <row r="3716" spans="1:14" x14ac:dyDescent="0.2">
      <c r="A3716" s="20" t="s">
        <v>367</v>
      </c>
      <c r="B3716" s="3" t="str">
        <f t="shared" si="250"/>
        <v>Kota Setar</v>
      </c>
      <c r="C3716" s="136" t="s">
        <v>393</v>
      </c>
      <c r="D3716" s="3" t="s">
        <v>531</v>
      </c>
      <c r="E3716" s="37" t="s">
        <v>46</v>
      </c>
      <c r="F3716" s="8">
        <v>1</v>
      </c>
      <c r="G3716" s="100">
        <v>72</v>
      </c>
      <c r="H3716" s="100">
        <v>172</v>
      </c>
      <c r="I3716" s="9">
        <v>122</v>
      </c>
      <c r="J3716" s="106">
        <f t="shared" si="246"/>
        <v>1313.1970199999998</v>
      </c>
      <c r="M3716" s="50">
        <v>10.76</v>
      </c>
      <c r="N3716" s="51">
        <f t="shared" si="247"/>
        <v>0.99963767779336488</v>
      </c>
    </row>
    <row r="3717" spans="1:14" x14ac:dyDescent="0.2">
      <c r="A3717" s="20" t="s">
        <v>367</v>
      </c>
      <c r="B3717" s="3" t="str">
        <f t="shared" si="250"/>
        <v>Kota Setar</v>
      </c>
      <c r="C3717" s="136" t="s">
        <v>393</v>
      </c>
      <c r="D3717" s="3" t="s">
        <v>531</v>
      </c>
      <c r="E3717" s="37" t="s">
        <v>46</v>
      </c>
      <c r="F3717" s="8">
        <v>2</v>
      </c>
      <c r="G3717" s="100">
        <v>72</v>
      </c>
      <c r="H3717" s="100">
        <v>616</v>
      </c>
      <c r="I3717" s="9">
        <v>344</v>
      </c>
      <c r="J3717" s="106">
        <f t="shared" si="246"/>
        <v>3702.7850399999998</v>
      </c>
      <c r="M3717" s="50">
        <v>10.76</v>
      </c>
      <c r="N3717" s="51">
        <f t="shared" si="247"/>
        <v>0.99963767779336488</v>
      </c>
    </row>
    <row r="3718" spans="1:14" x14ac:dyDescent="0.2">
      <c r="A3718" s="20" t="s">
        <v>367</v>
      </c>
      <c r="B3718" s="3" t="str">
        <f t="shared" si="250"/>
        <v>Kota Setar</v>
      </c>
      <c r="C3718" s="136" t="s">
        <v>393</v>
      </c>
      <c r="D3718" s="3" t="s">
        <v>531</v>
      </c>
      <c r="E3718" s="37" t="s">
        <v>46</v>
      </c>
      <c r="F3718" s="8">
        <v>3</v>
      </c>
      <c r="G3718" s="100">
        <v>90</v>
      </c>
      <c r="H3718" s="100">
        <v>194</v>
      </c>
      <c r="I3718" s="9">
        <v>142</v>
      </c>
      <c r="J3718" s="106">
        <f t="shared" ref="J3718:J3763" si="251">I3718*10.76391</f>
        <v>1528.4752199999998</v>
      </c>
      <c r="M3718" s="50">
        <v>10.76</v>
      </c>
      <c r="N3718" s="51">
        <f t="shared" ref="N3718:N3763" si="252">M3718/10.7639</f>
        <v>0.99963767779336488</v>
      </c>
    </row>
    <row r="3719" spans="1:14" x14ac:dyDescent="0.2">
      <c r="A3719" s="20" t="s">
        <v>367</v>
      </c>
      <c r="B3719" s="3" t="str">
        <f t="shared" si="250"/>
        <v>Kota Setar</v>
      </c>
      <c r="C3719" s="136" t="s">
        <v>394</v>
      </c>
      <c r="D3719" s="3" t="s">
        <v>531</v>
      </c>
      <c r="E3719" s="37" t="s">
        <v>46</v>
      </c>
      <c r="F3719" s="8" t="s">
        <v>197</v>
      </c>
      <c r="G3719" s="100"/>
      <c r="H3719" s="100"/>
      <c r="I3719" s="9">
        <v>251</v>
      </c>
      <c r="J3719" s="106">
        <f t="shared" si="251"/>
        <v>2701.7414099999996</v>
      </c>
      <c r="M3719" s="50">
        <v>29.06</v>
      </c>
      <c r="N3719" s="51">
        <f t="shared" si="252"/>
        <v>2.6997649550813367</v>
      </c>
    </row>
    <row r="3720" spans="1:14" x14ac:dyDescent="0.2">
      <c r="A3720" s="20" t="s">
        <v>367</v>
      </c>
      <c r="B3720" s="3" t="str">
        <f t="shared" si="250"/>
        <v>Kota Setar</v>
      </c>
      <c r="C3720" s="136" t="s">
        <v>394</v>
      </c>
      <c r="D3720" s="3" t="s">
        <v>531</v>
      </c>
      <c r="E3720" s="37" t="s">
        <v>46</v>
      </c>
      <c r="F3720" s="8">
        <v>6</v>
      </c>
      <c r="G3720" s="100"/>
      <c r="H3720" s="100"/>
      <c r="I3720" s="9">
        <v>1072</v>
      </c>
      <c r="J3720" s="106">
        <f t="shared" si="251"/>
        <v>11538.91152</v>
      </c>
      <c r="M3720" s="50">
        <v>24.76</v>
      </c>
      <c r="N3720" s="51">
        <f t="shared" si="252"/>
        <v>2.3002814964836169</v>
      </c>
    </row>
    <row r="3721" spans="1:14" x14ac:dyDescent="0.2">
      <c r="A3721" s="20" t="s">
        <v>367</v>
      </c>
      <c r="B3721" s="3" t="str">
        <f t="shared" si="250"/>
        <v>Kota Setar</v>
      </c>
      <c r="C3721" s="136" t="s">
        <v>395</v>
      </c>
      <c r="D3721" s="3" t="s">
        <v>531</v>
      </c>
      <c r="E3721" s="37" t="s">
        <v>46</v>
      </c>
      <c r="F3721" s="8" t="s">
        <v>43</v>
      </c>
      <c r="G3721" s="100"/>
      <c r="H3721" s="100"/>
      <c r="I3721" s="9">
        <v>543</v>
      </c>
      <c r="J3721" s="106">
        <f t="shared" si="251"/>
        <v>5844.8031299999993</v>
      </c>
      <c r="M3721" s="50">
        <v>27.9</v>
      </c>
      <c r="N3721" s="51">
        <f t="shared" si="252"/>
        <v>2.5919973243898586</v>
      </c>
    </row>
    <row r="3722" spans="1:14" x14ac:dyDescent="0.2">
      <c r="A3722" s="20" t="s">
        <v>367</v>
      </c>
      <c r="B3722" s="3" t="str">
        <f t="shared" si="250"/>
        <v>Kota Setar</v>
      </c>
      <c r="C3722" s="136" t="s">
        <v>396</v>
      </c>
      <c r="D3722" s="3" t="s">
        <v>531</v>
      </c>
      <c r="E3722" s="37" t="s">
        <v>46</v>
      </c>
      <c r="F3722" s="8">
        <v>4</v>
      </c>
      <c r="G3722" s="100"/>
      <c r="H3722" s="100"/>
      <c r="I3722" s="9">
        <v>189</v>
      </c>
      <c r="J3722" s="106">
        <f t="shared" si="251"/>
        <v>2034.3789899999999</v>
      </c>
      <c r="M3722" s="50">
        <v>28.52</v>
      </c>
      <c r="N3722" s="51">
        <f t="shared" si="252"/>
        <v>2.6495972649318555</v>
      </c>
    </row>
    <row r="3723" spans="1:14" x14ac:dyDescent="0.2">
      <c r="A3723" s="20" t="s">
        <v>367</v>
      </c>
      <c r="B3723" s="3" t="str">
        <f t="shared" si="250"/>
        <v>Kota Setar</v>
      </c>
      <c r="C3723" s="136" t="s">
        <v>396</v>
      </c>
      <c r="D3723" s="3" t="s">
        <v>531</v>
      </c>
      <c r="E3723" s="37" t="s">
        <v>46</v>
      </c>
      <c r="F3723" s="8" t="s">
        <v>397</v>
      </c>
      <c r="G3723" s="100">
        <v>573</v>
      </c>
      <c r="H3723" s="100">
        <v>577</v>
      </c>
      <c r="I3723" s="9">
        <v>575</v>
      </c>
      <c r="J3723" s="106">
        <f t="shared" si="251"/>
        <v>6189.2482499999996</v>
      </c>
      <c r="M3723" s="50">
        <v>30.14</v>
      </c>
      <c r="N3723" s="51">
        <f t="shared" si="252"/>
        <v>2.8001003353802991</v>
      </c>
    </row>
    <row r="3724" spans="1:14" x14ac:dyDescent="0.2">
      <c r="A3724" s="20" t="s">
        <v>367</v>
      </c>
      <c r="B3724" s="3" t="str">
        <f t="shared" si="250"/>
        <v>Kota Setar</v>
      </c>
      <c r="C3724" s="136" t="s">
        <v>396</v>
      </c>
      <c r="D3724" s="3" t="s">
        <v>531</v>
      </c>
      <c r="E3724" s="37" t="s">
        <v>46</v>
      </c>
      <c r="F3724" s="8">
        <v>1</v>
      </c>
      <c r="G3724" s="100"/>
      <c r="H3724" s="100"/>
      <c r="I3724" s="9">
        <v>377</v>
      </c>
      <c r="J3724" s="106">
        <f t="shared" si="251"/>
        <v>4057.9940699999997</v>
      </c>
      <c r="M3724" s="50">
        <v>18.84</v>
      </c>
      <c r="N3724" s="51">
        <f t="shared" si="252"/>
        <v>1.7502949674374531</v>
      </c>
    </row>
    <row r="3725" spans="1:14" x14ac:dyDescent="0.2">
      <c r="A3725" s="20" t="s">
        <v>367</v>
      </c>
      <c r="B3725" s="3" t="str">
        <f t="shared" si="250"/>
        <v>Kota Setar</v>
      </c>
      <c r="C3725" s="136" t="s">
        <v>396</v>
      </c>
      <c r="D3725" s="3" t="s">
        <v>531</v>
      </c>
      <c r="E3725" s="37" t="s">
        <v>46</v>
      </c>
      <c r="F3725" s="8">
        <v>2</v>
      </c>
      <c r="G3725" s="100"/>
      <c r="H3725" s="100"/>
      <c r="I3725" s="9">
        <v>377</v>
      </c>
      <c r="J3725" s="106">
        <f t="shared" si="251"/>
        <v>4057.9940699999997</v>
      </c>
      <c r="M3725" s="50">
        <v>18.84</v>
      </c>
      <c r="N3725" s="51">
        <f t="shared" si="252"/>
        <v>1.7502949674374531</v>
      </c>
    </row>
    <row r="3726" spans="1:14" x14ac:dyDescent="0.2">
      <c r="A3726" s="20" t="s">
        <v>367</v>
      </c>
      <c r="B3726" s="3" t="str">
        <f t="shared" si="250"/>
        <v>Kota Setar</v>
      </c>
      <c r="C3726" s="136" t="s">
        <v>396</v>
      </c>
      <c r="D3726" s="3" t="s">
        <v>531</v>
      </c>
      <c r="E3726" s="37" t="s">
        <v>46</v>
      </c>
      <c r="F3726" s="8">
        <v>3</v>
      </c>
      <c r="G3726" s="100"/>
      <c r="H3726" s="100"/>
      <c r="I3726" s="9">
        <v>377</v>
      </c>
      <c r="J3726" s="106">
        <f t="shared" si="251"/>
        <v>4057.9940699999997</v>
      </c>
      <c r="M3726" s="50">
        <v>18.84</v>
      </c>
      <c r="N3726" s="51">
        <f t="shared" si="252"/>
        <v>1.7502949674374531</v>
      </c>
    </row>
    <row r="3727" spans="1:14" x14ac:dyDescent="0.2">
      <c r="A3727" s="20" t="s">
        <v>367</v>
      </c>
      <c r="B3727" s="3" t="str">
        <f t="shared" si="250"/>
        <v>Kota Setar</v>
      </c>
      <c r="C3727" s="136" t="s">
        <v>398</v>
      </c>
      <c r="D3727" s="3" t="s">
        <v>531</v>
      </c>
      <c r="E3727" s="37" t="s">
        <v>46</v>
      </c>
      <c r="F3727" s="8">
        <v>1</v>
      </c>
      <c r="G3727" s="100"/>
      <c r="H3727" s="100"/>
      <c r="I3727" s="9">
        <v>825</v>
      </c>
      <c r="J3727" s="106">
        <f t="shared" si="251"/>
        <v>8880.2257499999996</v>
      </c>
      <c r="M3727" s="50">
        <v>29.3</v>
      </c>
      <c r="N3727" s="51">
        <f t="shared" si="252"/>
        <v>2.7220617062588839</v>
      </c>
    </row>
    <row r="3728" spans="1:14" x14ac:dyDescent="0.2">
      <c r="A3728" s="20" t="s">
        <v>367</v>
      </c>
      <c r="B3728" s="3" t="str">
        <f t="shared" si="250"/>
        <v>Kota Setar</v>
      </c>
      <c r="C3728" s="136" t="s">
        <v>398</v>
      </c>
      <c r="D3728" s="3" t="s">
        <v>531</v>
      </c>
      <c r="E3728" s="37" t="s">
        <v>46</v>
      </c>
      <c r="F3728" s="8">
        <v>2</v>
      </c>
      <c r="G3728" s="100"/>
      <c r="H3728" s="100"/>
      <c r="I3728" s="9">
        <v>825</v>
      </c>
      <c r="J3728" s="106">
        <f t="shared" si="251"/>
        <v>8880.2257499999996</v>
      </c>
      <c r="M3728" s="50">
        <v>24.76</v>
      </c>
      <c r="N3728" s="51">
        <f t="shared" si="252"/>
        <v>2.3002814964836169</v>
      </c>
    </row>
    <row r="3729" spans="1:14" x14ac:dyDescent="0.2">
      <c r="A3729" s="20" t="s">
        <v>367</v>
      </c>
      <c r="B3729" s="3" t="str">
        <f t="shared" si="250"/>
        <v>Kota Setar</v>
      </c>
      <c r="C3729" s="136" t="s">
        <v>398</v>
      </c>
      <c r="D3729" s="3" t="s">
        <v>531</v>
      </c>
      <c r="E3729" s="37" t="s">
        <v>46</v>
      </c>
      <c r="F3729" s="8">
        <v>3</v>
      </c>
      <c r="G3729" s="100"/>
      <c r="H3729" s="100"/>
      <c r="I3729" s="9">
        <v>825</v>
      </c>
      <c r="J3729" s="106">
        <f t="shared" si="251"/>
        <v>8880.2257499999996</v>
      </c>
      <c r="M3729" s="50">
        <v>25.94</v>
      </c>
      <c r="N3729" s="51">
        <f t="shared" si="252"/>
        <v>2.4099071897732238</v>
      </c>
    </row>
    <row r="3730" spans="1:14" x14ac:dyDescent="0.2">
      <c r="A3730" s="20" t="s">
        <v>367</v>
      </c>
      <c r="B3730" s="3" t="str">
        <f t="shared" si="250"/>
        <v>Kota Setar</v>
      </c>
      <c r="C3730" s="136" t="s">
        <v>398</v>
      </c>
      <c r="D3730" s="3" t="s">
        <v>531</v>
      </c>
      <c r="E3730" s="37" t="s">
        <v>46</v>
      </c>
      <c r="F3730" s="8">
        <v>4</v>
      </c>
      <c r="G3730" s="100"/>
      <c r="H3730" s="100"/>
      <c r="I3730" s="9">
        <v>825</v>
      </c>
      <c r="J3730" s="106">
        <f t="shared" si="251"/>
        <v>8880.2257499999996</v>
      </c>
      <c r="M3730" s="50">
        <v>25.94</v>
      </c>
      <c r="N3730" s="51">
        <f t="shared" si="252"/>
        <v>2.4099071897732238</v>
      </c>
    </row>
    <row r="3731" spans="1:14" x14ac:dyDescent="0.2">
      <c r="A3731" s="20" t="s">
        <v>367</v>
      </c>
      <c r="B3731" s="3" t="str">
        <f t="shared" si="250"/>
        <v>Kota Setar</v>
      </c>
      <c r="C3731" s="136" t="s">
        <v>399</v>
      </c>
      <c r="D3731" s="3" t="s">
        <v>531</v>
      </c>
      <c r="E3731" s="37" t="s">
        <v>46</v>
      </c>
      <c r="F3731" s="8">
        <v>2</v>
      </c>
      <c r="G3731" s="100">
        <v>350</v>
      </c>
      <c r="H3731" s="100">
        <v>365</v>
      </c>
      <c r="I3731" s="9">
        <v>357.5</v>
      </c>
      <c r="J3731" s="106">
        <f t="shared" si="251"/>
        <v>3848.0978249999998</v>
      </c>
      <c r="K3731" s="50">
        <v>14.85</v>
      </c>
      <c r="L3731" s="50">
        <v>15.07</v>
      </c>
      <c r="M3731" s="50">
        <v>14.96</v>
      </c>
      <c r="N3731" s="51">
        <f t="shared" si="252"/>
        <v>1.3898308234004404</v>
      </c>
    </row>
    <row r="3732" spans="1:14" x14ac:dyDescent="0.2">
      <c r="A3732" s="20" t="s">
        <v>367</v>
      </c>
      <c r="B3732" s="3" t="str">
        <f t="shared" si="250"/>
        <v>Kota Setar</v>
      </c>
      <c r="C3732" s="136" t="s">
        <v>399</v>
      </c>
      <c r="D3732" s="3" t="s">
        <v>531</v>
      </c>
      <c r="E3732" s="37" t="s">
        <v>46</v>
      </c>
      <c r="F3732" s="8">
        <v>6</v>
      </c>
      <c r="G3732" s="100"/>
      <c r="H3732" s="100"/>
      <c r="I3732" s="9">
        <v>409</v>
      </c>
      <c r="J3732" s="106">
        <f t="shared" si="251"/>
        <v>4402.4391900000001</v>
      </c>
      <c r="M3732" s="50">
        <v>17.22</v>
      </c>
      <c r="N3732" s="51">
        <f t="shared" si="252"/>
        <v>1.5997918969890095</v>
      </c>
    </row>
    <row r="3733" spans="1:14" x14ac:dyDescent="0.2">
      <c r="A3733" s="20" t="s">
        <v>367</v>
      </c>
      <c r="B3733" s="3" t="str">
        <f t="shared" si="250"/>
        <v>Kota Setar</v>
      </c>
      <c r="C3733" s="136" t="s">
        <v>399</v>
      </c>
      <c r="D3733" s="3" t="s">
        <v>531</v>
      </c>
      <c r="E3733" s="37" t="s">
        <v>46</v>
      </c>
      <c r="F3733" s="8">
        <v>8</v>
      </c>
      <c r="G3733" s="100">
        <v>117</v>
      </c>
      <c r="H3733" s="100">
        <v>254</v>
      </c>
      <c r="I3733" s="9">
        <v>185.5</v>
      </c>
      <c r="J3733" s="106">
        <f t="shared" si="251"/>
        <v>1996.705305</v>
      </c>
      <c r="K3733" s="50">
        <v>15.07</v>
      </c>
      <c r="L3733" s="50">
        <v>17.22</v>
      </c>
      <c r="M3733" s="50">
        <v>16.145</v>
      </c>
      <c r="N3733" s="51">
        <f t="shared" si="252"/>
        <v>1.4999210323395795</v>
      </c>
    </row>
    <row r="3734" spans="1:14" x14ac:dyDescent="0.2">
      <c r="A3734" s="20" t="s">
        <v>367</v>
      </c>
      <c r="B3734" s="3" t="str">
        <f t="shared" si="250"/>
        <v>Kota Setar</v>
      </c>
      <c r="C3734" s="136" t="s">
        <v>400</v>
      </c>
      <c r="D3734" s="3" t="s">
        <v>531</v>
      </c>
      <c r="E3734" s="37" t="s">
        <v>46</v>
      </c>
      <c r="F3734" s="8" t="s">
        <v>401</v>
      </c>
      <c r="G3734" s="100"/>
      <c r="H3734" s="100"/>
      <c r="I3734" s="9">
        <v>733</v>
      </c>
      <c r="J3734" s="106">
        <f t="shared" si="251"/>
        <v>7889.9460299999992</v>
      </c>
      <c r="M3734" s="50">
        <v>31.92</v>
      </c>
      <c r="N3734" s="51">
        <f t="shared" si="252"/>
        <v>2.9654679066137741</v>
      </c>
    </row>
    <row r="3735" spans="1:14" x14ac:dyDescent="0.2">
      <c r="A3735" s="20" t="s">
        <v>367</v>
      </c>
      <c r="B3735" s="3" t="str">
        <f t="shared" si="250"/>
        <v>Kota Setar</v>
      </c>
      <c r="C3735" s="136" t="s">
        <v>402</v>
      </c>
      <c r="D3735" s="3" t="s">
        <v>531</v>
      </c>
      <c r="E3735" s="37" t="s">
        <v>46</v>
      </c>
      <c r="F3735" s="8" t="s">
        <v>108</v>
      </c>
      <c r="G3735" s="100">
        <v>1109</v>
      </c>
      <c r="H3735" s="100"/>
      <c r="I3735" s="9">
        <v>1109</v>
      </c>
      <c r="J3735" s="106">
        <f t="shared" si="251"/>
        <v>11937.176189999998</v>
      </c>
      <c r="M3735" s="50">
        <v>18.3</v>
      </c>
      <c r="N3735" s="51">
        <f t="shared" si="252"/>
        <v>1.7001272772879719</v>
      </c>
    </row>
    <row r="3736" spans="1:14" x14ac:dyDescent="0.2">
      <c r="A3736" s="20" t="s">
        <v>367</v>
      </c>
      <c r="B3736" s="138" t="s">
        <v>391</v>
      </c>
      <c r="C3736" s="136" t="s">
        <v>403</v>
      </c>
      <c r="D3736" s="3" t="s">
        <v>531</v>
      </c>
      <c r="E3736" s="37" t="s">
        <v>46</v>
      </c>
      <c r="F3736" s="8" t="s">
        <v>43</v>
      </c>
      <c r="G3736" s="100"/>
      <c r="H3736" s="100"/>
      <c r="I3736" s="9">
        <v>463</v>
      </c>
      <c r="J3736" s="106">
        <f t="shared" si="251"/>
        <v>4983.6903299999994</v>
      </c>
      <c r="M3736" s="50">
        <v>15.18</v>
      </c>
      <c r="N3736" s="51">
        <f t="shared" si="252"/>
        <v>1.4102695119798587</v>
      </c>
    </row>
    <row r="3737" spans="1:14" x14ac:dyDescent="0.2">
      <c r="A3737" s="20" t="s">
        <v>367</v>
      </c>
      <c r="B3737" s="3" t="str">
        <f t="shared" ref="B3737:B3746" si="253">B3736</f>
        <v>Kuala Muda</v>
      </c>
      <c r="C3737" s="136" t="s">
        <v>403</v>
      </c>
      <c r="D3737" s="3" t="s">
        <v>531</v>
      </c>
      <c r="E3737" s="37" t="s">
        <v>46</v>
      </c>
      <c r="F3737" s="8">
        <v>1</v>
      </c>
      <c r="G3737" s="100"/>
      <c r="H3737" s="100"/>
      <c r="I3737" s="9">
        <v>590</v>
      </c>
      <c r="J3737" s="106">
        <f t="shared" si="251"/>
        <v>6350.7068999999992</v>
      </c>
      <c r="M3737" s="50">
        <v>15.18</v>
      </c>
      <c r="N3737" s="51">
        <f t="shared" si="252"/>
        <v>1.4102695119798587</v>
      </c>
    </row>
    <row r="3738" spans="1:14" x14ac:dyDescent="0.2">
      <c r="A3738" s="20" t="s">
        <v>367</v>
      </c>
      <c r="B3738" s="3" t="str">
        <f t="shared" si="253"/>
        <v>Kuala Muda</v>
      </c>
      <c r="C3738" s="136" t="s">
        <v>403</v>
      </c>
      <c r="D3738" s="3" t="s">
        <v>531</v>
      </c>
      <c r="E3738" s="37" t="s">
        <v>46</v>
      </c>
      <c r="F3738" s="8">
        <v>4</v>
      </c>
      <c r="G3738" s="100">
        <v>105</v>
      </c>
      <c r="H3738" s="100">
        <v>290</v>
      </c>
      <c r="I3738" s="9">
        <v>197.5</v>
      </c>
      <c r="J3738" s="106">
        <f t="shared" si="251"/>
        <v>2125.8722249999996</v>
      </c>
      <c r="K3738" s="50">
        <v>15.07</v>
      </c>
      <c r="L3738" s="50">
        <v>18.84</v>
      </c>
      <c r="M3738" s="50">
        <v>16.954999999999998</v>
      </c>
      <c r="N3738" s="51">
        <f t="shared" si="252"/>
        <v>1.5751725675638011</v>
      </c>
    </row>
    <row r="3739" spans="1:14" x14ac:dyDescent="0.2">
      <c r="A3739" s="20" t="s">
        <v>367</v>
      </c>
      <c r="B3739" s="3" t="str">
        <f t="shared" si="253"/>
        <v>Kuala Muda</v>
      </c>
      <c r="C3739" s="136" t="s">
        <v>403</v>
      </c>
      <c r="D3739" s="3" t="s">
        <v>531</v>
      </c>
      <c r="E3739" s="37" t="s">
        <v>46</v>
      </c>
      <c r="F3739" s="8">
        <v>5</v>
      </c>
      <c r="G3739" s="100"/>
      <c r="H3739" s="100"/>
      <c r="I3739" s="9">
        <v>106</v>
      </c>
      <c r="J3739" s="106">
        <f t="shared" si="251"/>
        <v>1140.9744599999999</v>
      </c>
      <c r="M3739" s="50">
        <v>18.3</v>
      </c>
      <c r="N3739" s="51">
        <f t="shared" si="252"/>
        <v>1.7001272772879719</v>
      </c>
    </row>
    <row r="3740" spans="1:14" x14ac:dyDescent="0.2">
      <c r="A3740" s="20" t="s">
        <v>367</v>
      </c>
      <c r="B3740" s="3" t="str">
        <f t="shared" si="253"/>
        <v>Kuala Muda</v>
      </c>
      <c r="C3740" s="136" t="s">
        <v>404</v>
      </c>
      <c r="D3740" s="3" t="s">
        <v>531</v>
      </c>
      <c r="E3740" s="37" t="s">
        <v>46</v>
      </c>
      <c r="F3740" s="8" t="s">
        <v>110</v>
      </c>
      <c r="G3740" s="100"/>
      <c r="H3740" s="100"/>
      <c r="I3740" s="9">
        <v>733</v>
      </c>
      <c r="J3740" s="106">
        <f t="shared" si="251"/>
        <v>7889.9460299999992</v>
      </c>
      <c r="M3740" s="50">
        <v>12.3</v>
      </c>
      <c r="N3740" s="51">
        <f t="shared" si="252"/>
        <v>1.1427084978492927</v>
      </c>
    </row>
    <row r="3741" spans="1:14" x14ac:dyDescent="0.2">
      <c r="A3741" s="20" t="s">
        <v>367</v>
      </c>
      <c r="B3741" s="3" t="str">
        <f t="shared" si="253"/>
        <v>Kuala Muda</v>
      </c>
      <c r="C3741" s="136" t="s">
        <v>405</v>
      </c>
      <c r="D3741" s="3" t="s">
        <v>531</v>
      </c>
      <c r="E3741" s="37" t="s">
        <v>46</v>
      </c>
      <c r="F3741" s="8" t="s">
        <v>43</v>
      </c>
      <c r="G3741" s="100"/>
      <c r="H3741" s="100"/>
      <c r="I3741" s="9">
        <v>830</v>
      </c>
      <c r="J3741" s="106">
        <f t="shared" si="251"/>
        <v>8934.0452999999998</v>
      </c>
      <c r="M3741" s="50">
        <v>26.6</v>
      </c>
      <c r="N3741" s="51">
        <f t="shared" si="252"/>
        <v>2.4712232555114784</v>
      </c>
    </row>
    <row r="3742" spans="1:14" x14ac:dyDescent="0.2">
      <c r="A3742" s="20" t="s">
        <v>367</v>
      </c>
      <c r="B3742" s="3" t="str">
        <f t="shared" si="253"/>
        <v>Kuala Muda</v>
      </c>
      <c r="C3742" s="136" t="s">
        <v>405</v>
      </c>
      <c r="D3742" s="3" t="s">
        <v>531</v>
      </c>
      <c r="E3742" s="37" t="s">
        <v>46</v>
      </c>
      <c r="F3742" s="8">
        <v>1</v>
      </c>
      <c r="G3742" s="100"/>
      <c r="H3742" s="100"/>
      <c r="I3742" s="9">
        <v>877</v>
      </c>
      <c r="J3742" s="106">
        <f t="shared" si="251"/>
        <v>9439.9490699999988</v>
      </c>
      <c r="M3742" s="50">
        <v>27.45</v>
      </c>
      <c r="N3742" s="51">
        <f t="shared" si="252"/>
        <v>2.5501909159319576</v>
      </c>
    </row>
    <row r="3743" spans="1:14" x14ac:dyDescent="0.2">
      <c r="A3743" s="20" t="s">
        <v>367</v>
      </c>
      <c r="B3743" s="41" t="str">
        <f t="shared" si="253"/>
        <v>Kuala Muda</v>
      </c>
      <c r="C3743" s="136" t="s">
        <v>405</v>
      </c>
      <c r="D3743" s="3" t="s">
        <v>531</v>
      </c>
      <c r="E3743" s="37" t="s">
        <v>46</v>
      </c>
      <c r="F3743" s="8">
        <v>2</v>
      </c>
      <c r="G3743" s="100"/>
      <c r="H3743" s="100"/>
      <c r="I3743" s="9">
        <v>922</v>
      </c>
      <c r="J3743" s="106">
        <f t="shared" si="251"/>
        <v>9924.3250199999984</v>
      </c>
      <c r="M3743" s="50">
        <v>23.28</v>
      </c>
      <c r="N3743" s="51">
        <f t="shared" si="252"/>
        <v>2.1627848642220759</v>
      </c>
    </row>
    <row r="3744" spans="1:14" x14ac:dyDescent="0.2">
      <c r="A3744" s="20" t="s">
        <v>367</v>
      </c>
      <c r="B3744" s="3" t="str">
        <f t="shared" si="253"/>
        <v>Kuala Muda</v>
      </c>
      <c r="C3744" s="136" t="s">
        <v>405</v>
      </c>
      <c r="D3744" s="3" t="s">
        <v>531</v>
      </c>
      <c r="E3744" s="37" t="s">
        <v>46</v>
      </c>
      <c r="F3744" s="8">
        <v>3</v>
      </c>
      <c r="G3744" s="100"/>
      <c r="H3744" s="100"/>
      <c r="I3744" s="9">
        <v>735</v>
      </c>
      <c r="J3744" s="106">
        <f t="shared" si="251"/>
        <v>7911.4738499999994</v>
      </c>
      <c r="M3744" s="50">
        <v>26.53</v>
      </c>
      <c r="N3744" s="51">
        <f t="shared" si="252"/>
        <v>2.4647200364180271</v>
      </c>
    </row>
    <row r="3745" spans="1:14" x14ac:dyDescent="0.2">
      <c r="A3745" s="20" t="s">
        <v>367</v>
      </c>
      <c r="B3745" s="3" t="str">
        <f t="shared" si="253"/>
        <v>Kuala Muda</v>
      </c>
      <c r="C3745" s="136" t="s">
        <v>405</v>
      </c>
      <c r="D3745" s="3" t="s">
        <v>531</v>
      </c>
      <c r="E3745" s="37" t="s">
        <v>46</v>
      </c>
      <c r="F3745" s="8">
        <v>4</v>
      </c>
      <c r="G3745" s="100"/>
      <c r="H3745" s="100"/>
      <c r="I3745" s="9">
        <v>344</v>
      </c>
      <c r="J3745" s="106">
        <f t="shared" si="251"/>
        <v>3702.7850399999998</v>
      </c>
      <c r="M3745" s="50">
        <v>24.91</v>
      </c>
      <c r="N3745" s="51">
        <f t="shared" si="252"/>
        <v>2.3142169659695835</v>
      </c>
    </row>
    <row r="3746" spans="1:14" x14ac:dyDescent="0.2">
      <c r="A3746" s="20" t="s">
        <v>367</v>
      </c>
      <c r="B3746" s="3" t="str">
        <f t="shared" si="253"/>
        <v>Kuala Muda</v>
      </c>
      <c r="C3746" s="136" t="s">
        <v>406</v>
      </c>
      <c r="D3746" s="3" t="s">
        <v>531</v>
      </c>
      <c r="E3746" s="37" t="s">
        <v>46</v>
      </c>
      <c r="F3746" s="8" t="s">
        <v>43</v>
      </c>
      <c r="G3746" s="100"/>
      <c r="H3746" s="100"/>
      <c r="I3746" s="9">
        <v>520</v>
      </c>
      <c r="J3746" s="106">
        <f t="shared" si="251"/>
        <v>5597.2331999999997</v>
      </c>
      <c r="M3746" s="50">
        <v>28.85</v>
      </c>
      <c r="N3746" s="51">
        <f t="shared" si="252"/>
        <v>2.6802552978009833</v>
      </c>
    </row>
    <row r="3747" spans="1:14" x14ac:dyDescent="0.2">
      <c r="A3747" s="20" t="s">
        <v>367</v>
      </c>
      <c r="B3747" s="136" t="s">
        <v>376</v>
      </c>
      <c r="C3747" s="136" t="s">
        <v>407</v>
      </c>
      <c r="D3747" s="3" t="s">
        <v>531</v>
      </c>
      <c r="E3747" s="37" t="s">
        <v>46</v>
      </c>
      <c r="F3747" s="8">
        <v>1</v>
      </c>
      <c r="G3747" s="100"/>
      <c r="H3747" s="100"/>
      <c r="I3747" s="9">
        <v>495</v>
      </c>
      <c r="J3747" s="106">
        <f t="shared" si="251"/>
        <v>5328.1354499999998</v>
      </c>
      <c r="K3747" s="50">
        <v>19</v>
      </c>
      <c r="L3747" s="50">
        <v>22</v>
      </c>
      <c r="M3747" s="50">
        <v>20.5</v>
      </c>
      <c r="N3747" s="51">
        <f t="shared" si="252"/>
        <v>1.9045141630821543</v>
      </c>
    </row>
    <row r="3748" spans="1:14" x14ac:dyDescent="0.2">
      <c r="A3748" s="20" t="s">
        <v>367</v>
      </c>
      <c r="B3748" s="3" t="str">
        <f>B3747</f>
        <v>Kulim</v>
      </c>
      <c r="C3748" s="136" t="s">
        <v>407</v>
      </c>
      <c r="D3748" s="3" t="s">
        <v>531</v>
      </c>
      <c r="E3748" s="37" t="s">
        <v>46</v>
      </c>
      <c r="F3748" s="8">
        <v>2</v>
      </c>
      <c r="G3748" s="100">
        <v>469</v>
      </c>
      <c r="H3748" s="100">
        <v>678</v>
      </c>
      <c r="I3748" s="9">
        <v>573.5</v>
      </c>
      <c r="J3748" s="106">
        <f t="shared" si="251"/>
        <v>6173.1023849999992</v>
      </c>
      <c r="K3748" s="50">
        <v>22</v>
      </c>
      <c r="L3748" s="50">
        <v>24</v>
      </c>
      <c r="M3748" s="50">
        <v>23</v>
      </c>
      <c r="N3748" s="51">
        <f t="shared" si="252"/>
        <v>2.1367719878482707</v>
      </c>
    </row>
    <row r="3749" spans="1:14" x14ac:dyDescent="0.2">
      <c r="A3749" s="20" t="s">
        <v>367</v>
      </c>
      <c r="B3749" s="139" t="str">
        <f>B3748</f>
        <v>Kulim</v>
      </c>
      <c r="C3749" s="136" t="s">
        <v>407</v>
      </c>
      <c r="D3749" s="3" t="s">
        <v>531</v>
      </c>
      <c r="E3749" s="37" t="s">
        <v>46</v>
      </c>
      <c r="F3749" s="8">
        <v>2</v>
      </c>
      <c r="G3749" s="100"/>
      <c r="H3749" s="100"/>
      <c r="I3749" s="9">
        <v>678</v>
      </c>
      <c r="J3749" s="106">
        <f t="shared" si="251"/>
        <v>7297.9309799999992</v>
      </c>
      <c r="K3749" s="50">
        <v>21</v>
      </c>
      <c r="L3749" s="50">
        <v>24</v>
      </c>
      <c r="M3749" s="50">
        <v>22.5</v>
      </c>
      <c r="N3749" s="51">
        <f t="shared" si="252"/>
        <v>2.0903204228950476</v>
      </c>
    </row>
    <row r="3750" spans="1:14" x14ac:dyDescent="0.2">
      <c r="A3750" s="20" t="s">
        <v>367</v>
      </c>
      <c r="B3750" s="3" t="s">
        <v>377</v>
      </c>
      <c r="C3750" s="136" t="s">
        <v>408</v>
      </c>
      <c r="D3750" s="3" t="s">
        <v>531</v>
      </c>
      <c r="E3750" s="37" t="s">
        <v>46</v>
      </c>
      <c r="F3750" s="8" t="s">
        <v>409</v>
      </c>
      <c r="G3750" s="100"/>
      <c r="H3750" s="100"/>
      <c r="I3750" s="9">
        <v>425</v>
      </c>
      <c r="J3750" s="106">
        <f t="shared" si="251"/>
        <v>4574.6617499999993</v>
      </c>
      <c r="M3750" s="50">
        <v>25</v>
      </c>
      <c r="N3750" s="51">
        <f t="shared" si="252"/>
        <v>2.3225782476611636</v>
      </c>
    </row>
    <row r="3751" spans="1:14" x14ac:dyDescent="0.2">
      <c r="A3751" s="20" t="s">
        <v>367</v>
      </c>
      <c r="B3751" s="3" t="str">
        <f>B3750</f>
        <v>Langkawi</v>
      </c>
      <c r="C3751" s="136" t="s">
        <v>408</v>
      </c>
      <c r="D3751" s="3" t="s">
        <v>531</v>
      </c>
      <c r="E3751" s="37" t="s">
        <v>46</v>
      </c>
      <c r="F3751" s="8" t="s">
        <v>410</v>
      </c>
      <c r="G3751" s="100"/>
      <c r="H3751" s="100"/>
      <c r="I3751" s="9">
        <v>720</v>
      </c>
      <c r="J3751" s="106">
        <f t="shared" si="251"/>
        <v>7750.0151999999998</v>
      </c>
      <c r="M3751" s="50">
        <v>19</v>
      </c>
      <c r="N3751" s="51">
        <f t="shared" si="252"/>
        <v>1.7651594682224845</v>
      </c>
    </row>
    <row r="3752" spans="1:14" x14ac:dyDescent="0.2">
      <c r="A3752" s="20" t="s">
        <v>367</v>
      </c>
      <c r="B3752" s="3" t="str">
        <f>B3751</f>
        <v>Langkawi</v>
      </c>
      <c r="C3752" s="136" t="s">
        <v>408</v>
      </c>
      <c r="D3752" s="3" t="s">
        <v>531</v>
      </c>
      <c r="E3752" s="37" t="s">
        <v>46</v>
      </c>
      <c r="F3752" s="8">
        <v>3</v>
      </c>
      <c r="G3752" s="100"/>
      <c r="H3752" s="100"/>
      <c r="I3752" s="9">
        <v>380</v>
      </c>
      <c r="J3752" s="106">
        <f t="shared" si="251"/>
        <v>4090.2857999999997</v>
      </c>
      <c r="M3752" s="50">
        <v>19</v>
      </c>
      <c r="N3752" s="51">
        <f t="shared" si="252"/>
        <v>1.7651594682224845</v>
      </c>
    </row>
    <row r="3753" spans="1:14" x14ac:dyDescent="0.2">
      <c r="A3753" s="20" t="s">
        <v>367</v>
      </c>
      <c r="B3753" s="3" t="str">
        <f>B3752</f>
        <v>Langkawi</v>
      </c>
      <c r="C3753" s="136" t="s">
        <v>411</v>
      </c>
      <c r="D3753" s="3" t="s">
        <v>531</v>
      </c>
      <c r="E3753" s="37" t="s">
        <v>46</v>
      </c>
      <c r="F3753" s="8">
        <v>1</v>
      </c>
      <c r="G3753" s="100"/>
      <c r="H3753" s="100"/>
      <c r="I3753" s="9">
        <v>481</v>
      </c>
      <c r="J3753" s="106">
        <f t="shared" si="251"/>
        <v>5177.4407099999999</v>
      </c>
      <c r="M3753" s="50">
        <v>11</v>
      </c>
      <c r="N3753" s="51">
        <f t="shared" si="252"/>
        <v>1.021934428970912</v>
      </c>
    </row>
    <row r="3754" spans="1:14" x14ac:dyDescent="0.2">
      <c r="A3754" s="20" t="s">
        <v>367</v>
      </c>
      <c r="B3754" s="3" t="str">
        <f>B3753</f>
        <v>Langkawi</v>
      </c>
      <c r="C3754" s="136" t="s">
        <v>411</v>
      </c>
      <c r="D3754" s="3" t="s">
        <v>531</v>
      </c>
      <c r="E3754" s="37" t="s">
        <v>46</v>
      </c>
      <c r="F3754" s="8">
        <v>2</v>
      </c>
      <c r="G3754" s="100"/>
      <c r="H3754" s="100"/>
      <c r="I3754" s="9">
        <v>604</v>
      </c>
      <c r="J3754" s="106">
        <f t="shared" si="251"/>
        <v>6501.4016399999991</v>
      </c>
      <c r="M3754" s="50">
        <v>21</v>
      </c>
      <c r="N3754" s="51">
        <f t="shared" si="252"/>
        <v>1.9509657280353776</v>
      </c>
    </row>
    <row r="3755" spans="1:14" x14ac:dyDescent="0.2">
      <c r="A3755" s="20" t="s">
        <v>367</v>
      </c>
      <c r="B3755" s="3" t="s">
        <v>387</v>
      </c>
      <c r="C3755" s="136" t="s">
        <v>412</v>
      </c>
      <c r="D3755" s="3" t="s">
        <v>532</v>
      </c>
      <c r="E3755" s="37" t="s">
        <v>46</v>
      </c>
      <c r="F3755" s="8" t="s">
        <v>51</v>
      </c>
      <c r="G3755" s="100"/>
      <c r="H3755" s="100"/>
      <c r="I3755" s="9">
        <v>126</v>
      </c>
      <c r="J3755" s="106">
        <f t="shared" si="251"/>
        <v>1356.2526599999999</v>
      </c>
      <c r="M3755" s="50">
        <v>12.41</v>
      </c>
      <c r="N3755" s="51">
        <f t="shared" si="252"/>
        <v>1.1529278421390017</v>
      </c>
    </row>
    <row r="3756" spans="1:14" x14ac:dyDescent="0.2">
      <c r="A3756" s="20" t="s">
        <v>367</v>
      </c>
      <c r="B3756" s="3" t="str">
        <f>B3755</f>
        <v>Sik</v>
      </c>
      <c r="C3756" s="136" t="s">
        <v>412</v>
      </c>
      <c r="D3756" s="3" t="s">
        <v>532</v>
      </c>
      <c r="E3756" s="37" t="s">
        <v>46</v>
      </c>
      <c r="F3756" s="8">
        <v>1</v>
      </c>
      <c r="G3756" s="100">
        <v>181</v>
      </c>
      <c r="H3756" s="100">
        <v>382</v>
      </c>
      <c r="I3756" s="9">
        <v>281.5</v>
      </c>
      <c r="J3756" s="106">
        <f t="shared" si="251"/>
        <v>3030.040665</v>
      </c>
      <c r="K3756" s="50">
        <v>9.06</v>
      </c>
      <c r="L3756" s="50">
        <v>9.51</v>
      </c>
      <c r="M3756" s="50">
        <v>9.2850000000000001</v>
      </c>
      <c r="N3756" s="51">
        <f t="shared" si="252"/>
        <v>0.86260556118135623</v>
      </c>
    </row>
    <row r="3757" spans="1:14" x14ac:dyDescent="0.2">
      <c r="A3757" s="20" t="s">
        <v>367</v>
      </c>
      <c r="B3757" s="3" t="str">
        <f>B3756</f>
        <v>Sik</v>
      </c>
      <c r="C3757" s="136" t="s">
        <v>412</v>
      </c>
      <c r="D3757" s="3" t="s">
        <v>532</v>
      </c>
      <c r="E3757" s="37" t="s">
        <v>46</v>
      </c>
      <c r="F3757" s="8">
        <v>2</v>
      </c>
      <c r="G3757" s="100"/>
      <c r="H3757" s="100"/>
      <c r="I3757" s="9">
        <v>258</v>
      </c>
      <c r="J3757" s="106">
        <f t="shared" si="251"/>
        <v>2777.0887799999996</v>
      </c>
      <c r="M3757" s="50">
        <v>8.83</v>
      </c>
      <c r="N3757" s="51">
        <f t="shared" si="252"/>
        <v>0.82033463707392307</v>
      </c>
    </row>
    <row r="3758" spans="1:14" x14ac:dyDescent="0.2">
      <c r="A3758" s="20" t="s">
        <v>367</v>
      </c>
      <c r="B3758" s="3" t="str">
        <f>B3757</f>
        <v>Sik</v>
      </c>
      <c r="C3758" s="136" t="s">
        <v>412</v>
      </c>
      <c r="D3758" s="3" t="s">
        <v>532</v>
      </c>
      <c r="E3758" s="37" t="s">
        <v>46</v>
      </c>
      <c r="F3758" s="8">
        <v>3</v>
      </c>
      <c r="G3758" s="100"/>
      <c r="H3758" s="100"/>
      <c r="I3758" s="9">
        <v>264</v>
      </c>
      <c r="J3758" s="106">
        <f t="shared" si="251"/>
        <v>2841.6722399999999</v>
      </c>
      <c r="M3758" s="50">
        <v>5.01</v>
      </c>
      <c r="N3758" s="51">
        <f t="shared" si="252"/>
        <v>0.4654446808312972</v>
      </c>
    </row>
    <row r="3759" spans="1:14" x14ac:dyDescent="0.2">
      <c r="A3759" s="20" t="s">
        <v>367</v>
      </c>
      <c r="B3759" s="3" t="s">
        <v>377</v>
      </c>
      <c r="C3759" s="136" t="s">
        <v>413</v>
      </c>
      <c r="D3759" s="3" t="s">
        <v>532</v>
      </c>
      <c r="E3759" s="37" t="s">
        <v>46</v>
      </c>
      <c r="F3759" s="8" t="s">
        <v>43</v>
      </c>
      <c r="G3759" s="100"/>
      <c r="H3759" s="100"/>
      <c r="I3759" s="9">
        <v>115</v>
      </c>
      <c r="J3759" s="106">
        <f t="shared" si="251"/>
        <v>1237.8496499999999</v>
      </c>
      <c r="M3759" s="50">
        <v>13</v>
      </c>
      <c r="N3759" s="51">
        <f t="shared" si="252"/>
        <v>1.2077406887838051</v>
      </c>
    </row>
    <row r="3760" spans="1:14" x14ac:dyDescent="0.2">
      <c r="A3760" s="20" t="s">
        <v>367</v>
      </c>
      <c r="B3760" s="3" t="str">
        <f>B3759</f>
        <v>Langkawi</v>
      </c>
      <c r="C3760" s="136" t="s">
        <v>413</v>
      </c>
      <c r="D3760" s="3" t="s">
        <v>532</v>
      </c>
      <c r="E3760" s="37" t="s">
        <v>46</v>
      </c>
      <c r="F3760" s="8" t="str">
        <f>F3759</f>
        <v>Ground</v>
      </c>
      <c r="G3760" s="100"/>
      <c r="H3760" s="100"/>
      <c r="I3760" s="9">
        <v>260</v>
      </c>
      <c r="J3760" s="106">
        <f t="shared" si="251"/>
        <v>2798.6165999999998</v>
      </c>
      <c r="M3760" s="50">
        <v>13</v>
      </c>
      <c r="N3760" s="51">
        <f t="shared" si="252"/>
        <v>1.2077406887838051</v>
      </c>
    </row>
    <row r="3761" spans="1:14" x14ac:dyDescent="0.2">
      <c r="A3761" s="20" t="s">
        <v>367</v>
      </c>
      <c r="B3761" s="41" t="str">
        <f>B3760</f>
        <v>Langkawi</v>
      </c>
      <c r="C3761" s="136" t="s">
        <v>413</v>
      </c>
      <c r="D3761" s="3" t="s">
        <v>532</v>
      </c>
      <c r="E3761" s="37" t="s">
        <v>46</v>
      </c>
      <c r="F3761" s="8" t="str">
        <f>F3760</f>
        <v>Ground</v>
      </c>
      <c r="G3761" s="100"/>
      <c r="H3761" s="100"/>
      <c r="I3761" s="9">
        <v>288</v>
      </c>
      <c r="J3761" s="106">
        <f t="shared" si="251"/>
        <v>3100.0060799999997</v>
      </c>
      <c r="M3761" s="50">
        <v>13</v>
      </c>
      <c r="N3761" s="51">
        <f t="shared" si="252"/>
        <v>1.2077406887838051</v>
      </c>
    </row>
    <row r="3762" spans="1:14" x14ac:dyDescent="0.2">
      <c r="A3762" s="20" t="s">
        <v>367</v>
      </c>
      <c r="B3762" s="3" t="str">
        <f>B3761</f>
        <v>Langkawi</v>
      </c>
      <c r="C3762" s="136" t="s">
        <v>413</v>
      </c>
      <c r="D3762" s="3" t="s">
        <v>532</v>
      </c>
      <c r="E3762" s="37" t="s">
        <v>46</v>
      </c>
      <c r="F3762" s="8" t="str">
        <f>F3761</f>
        <v>Ground</v>
      </c>
      <c r="G3762" s="100"/>
      <c r="H3762" s="100"/>
      <c r="I3762" s="9">
        <v>107</v>
      </c>
      <c r="J3762" s="106">
        <f t="shared" si="251"/>
        <v>1151.7383699999998</v>
      </c>
      <c r="M3762" s="50">
        <v>13</v>
      </c>
      <c r="N3762" s="51">
        <f t="shared" si="252"/>
        <v>1.2077406887838051</v>
      </c>
    </row>
    <row r="3763" spans="1:14" x14ac:dyDescent="0.2">
      <c r="A3763" s="20" t="s">
        <v>367</v>
      </c>
      <c r="B3763" s="3" t="str">
        <f>B3762</f>
        <v>Langkawi</v>
      </c>
      <c r="C3763" s="136" t="s">
        <v>414</v>
      </c>
      <c r="D3763" s="3" t="s">
        <v>532</v>
      </c>
      <c r="E3763" s="37" t="s">
        <v>46</v>
      </c>
      <c r="F3763" s="8" t="s">
        <v>43</v>
      </c>
      <c r="G3763" s="100"/>
      <c r="H3763" s="100"/>
      <c r="I3763" s="9">
        <v>1774</v>
      </c>
      <c r="J3763" s="106">
        <f t="shared" si="251"/>
        <v>19095.176339999998</v>
      </c>
      <c r="M3763" s="50">
        <v>43</v>
      </c>
      <c r="N3763" s="51">
        <f t="shared" si="252"/>
        <v>3.9948345859772019</v>
      </c>
    </row>
    <row r="3764" spans="1:14" x14ac:dyDescent="0.2">
      <c r="A3764" s="129" t="s">
        <v>420</v>
      </c>
      <c r="B3764" s="141" t="s">
        <v>483</v>
      </c>
      <c r="C3764" s="133" t="s">
        <v>423</v>
      </c>
      <c r="D3764" s="142" t="s">
        <v>531</v>
      </c>
      <c r="E3764" s="135" t="s">
        <v>4</v>
      </c>
      <c r="F3764" s="146"/>
      <c r="G3764" s="145"/>
      <c r="H3764" s="147"/>
      <c r="I3764" s="148">
        <v>136</v>
      </c>
      <c r="J3764" s="149">
        <f t="shared" ref="J3764:J3795" si="254">I3764*10.76391</f>
        <v>1463.89176</v>
      </c>
      <c r="K3764" s="50">
        <v>25.735294117647058</v>
      </c>
      <c r="L3764" s="50">
        <v>29.411764705882351</v>
      </c>
      <c r="M3764" s="50">
        <v>27.573529411764703</v>
      </c>
      <c r="N3764" s="151">
        <f>Table1[[#This Row],[Avg. Rental (RM/sm)]]/10.7639</f>
        <v>2.5616671849204011</v>
      </c>
    </row>
    <row r="3765" spans="1:14" x14ac:dyDescent="0.2">
      <c r="A3765" s="129" t="s">
        <v>420</v>
      </c>
      <c r="B3765" s="128" t="s">
        <v>483</v>
      </c>
      <c r="C3765" s="133" t="s">
        <v>424</v>
      </c>
      <c r="D3765" s="142" t="s">
        <v>531</v>
      </c>
      <c r="E3765" s="135" t="s">
        <v>4</v>
      </c>
      <c r="F3765" s="146"/>
      <c r="G3765" s="145"/>
      <c r="H3765" s="147"/>
      <c r="I3765" s="148">
        <v>136</v>
      </c>
      <c r="J3765" s="149">
        <f t="shared" si="254"/>
        <v>1463.89176</v>
      </c>
      <c r="K3765" s="50">
        <v>25.735294117647058</v>
      </c>
      <c r="L3765" s="50">
        <v>27.941176470588236</v>
      </c>
      <c r="M3765" s="50">
        <v>26.838235294117645</v>
      </c>
      <c r="N3765" s="151">
        <f>Table1[[#This Row],[Avg. Rental (RM/sm)]]/10.7639</f>
        <v>2.4933560599891904</v>
      </c>
    </row>
    <row r="3766" spans="1:14" x14ac:dyDescent="0.2">
      <c r="A3766" s="129" t="s">
        <v>420</v>
      </c>
      <c r="B3766" s="128" t="s">
        <v>483</v>
      </c>
      <c r="C3766" s="133" t="s">
        <v>425</v>
      </c>
      <c r="D3766" s="142" t="s">
        <v>531</v>
      </c>
      <c r="E3766" s="135" t="s">
        <v>4</v>
      </c>
      <c r="F3766" s="146"/>
      <c r="G3766" s="145"/>
      <c r="H3766" s="147"/>
      <c r="I3766" s="148">
        <v>136</v>
      </c>
      <c r="J3766" s="149">
        <f t="shared" si="254"/>
        <v>1463.89176</v>
      </c>
      <c r="K3766" s="50">
        <v>22.058823529411764</v>
      </c>
      <c r="L3766" s="50">
        <v>29.411764705882351</v>
      </c>
      <c r="M3766" s="50">
        <v>25.735294117647058</v>
      </c>
      <c r="N3766" s="151">
        <f>Table1[[#This Row],[Avg. Rental (RM/sm)]]/10.7639</f>
        <v>2.3908893725923743</v>
      </c>
    </row>
    <row r="3767" spans="1:14" x14ac:dyDescent="0.2">
      <c r="A3767" s="129" t="s">
        <v>420</v>
      </c>
      <c r="B3767" s="128" t="s">
        <v>483</v>
      </c>
      <c r="C3767" s="133" t="s">
        <v>426</v>
      </c>
      <c r="D3767" s="142" t="s">
        <v>531</v>
      </c>
      <c r="E3767" s="135" t="s">
        <v>4</v>
      </c>
      <c r="F3767" s="146"/>
      <c r="G3767" s="145"/>
      <c r="H3767" s="147"/>
      <c r="I3767" s="148">
        <v>136</v>
      </c>
      <c r="J3767" s="149">
        <f t="shared" si="254"/>
        <v>1463.89176</v>
      </c>
      <c r="K3767" s="50">
        <v>36.764705882352942</v>
      </c>
      <c r="L3767" s="50">
        <v>44.117647058823529</v>
      </c>
      <c r="M3767" s="50">
        <v>40.441176470588232</v>
      </c>
      <c r="N3767" s="151">
        <f>Table1[[#This Row],[Avg. Rental (RM/sm)]]/10.7639</f>
        <v>3.7571118712165883</v>
      </c>
    </row>
    <row r="3768" spans="1:14" x14ac:dyDescent="0.2">
      <c r="A3768" s="129" t="s">
        <v>420</v>
      </c>
      <c r="B3768" s="128" t="s">
        <v>483</v>
      </c>
      <c r="C3768" s="133" t="s">
        <v>427</v>
      </c>
      <c r="D3768" s="142" t="s">
        <v>531</v>
      </c>
      <c r="E3768" s="135" t="s">
        <v>4</v>
      </c>
      <c r="F3768" s="146"/>
      <c r="G3768" s="145"/>
      <c r="H3768" s="147"/>
      <c r="I3768" s="148">
        <v>136</v>
      </c>
      <c r="J3768" s="149">
        <f t="shared" si="254"/>
        <v>1463.89176</v>
      </c>
      <c r="K3768" s="50">
        <v>22.058823529411764</v>
      </c>
      <c r="L3768" s="50">
        <v>25.735294117647058</v>
      </c>
      <c r="M3768" s="50">
        <v>23.897058823529413</v>
      </c>
      <c r="N3768" s="151">
        <f>Table1[[#This Row],[Avg. Rental (RM/sm)]]/10.7639</f>
        <v>2.220111560264348</v>
      </c>
    </row>
    <row r="3769" spans="1:14" x14ac:dyDescent="0.2">
      <c r="A3769" s="129" t="s">
        <v>420</v>
      </c>
      <c r="B3769" s="128" t="s">
        <v>483</v>
      </c>
      <c r="C3769" s="133" t="s">
        <v>428</v>
      </c>
      <c r="D3769" s="142" t="s">
        <v>531</v>
      </c>
      <c r="E3769" s="135" t="s">
        <v>4</v>
      </c>
      <c r="F3769" s="146"/>
      <c r="G3769" s="145"/>
      <c r="H3769" s="147"/>
      <c r="I3769" s="148">
        <v>136</v>
      </c>
      <c r="J3769" s="149">
        <f t="shared" si="254"/>
        <v>1463.89176</v>
      </c>
      <c r="K3769" s="50">
        <v>33.088235294117645</v>
      </c>
      <c r="L3769" s="50">
        <v>44.117647058823529</v>
      </c>
      <c r="M3769" s="50">
        <v>38.602941176470587</v>
      </c>
      <c r="N3769" s="151">
        <f>Table1[[#This Row],[Avg. Rental (RM/sm)]]/10.7639</f>
        <v>3.5863340588885615</v>
      </c>
    </row>
    <row r="3770" spans="1:14" x14ac:dyDescent="0.2">
      <c r="A3770" s="129" t="s">
        <v>420</v>
      </c>
      <c r="B3770" s="128" t="s">
        <v>483</v>
      </c>
      <c r="C3770" s="133" t="s">
        <v>429</v>
      </c>
      <c r="D3770" s="142" t="s">
        <v>531</v>
      </c>
      <c r="E3770" s="135" t="s">
        <v>4</v>
      </c>
      <c r="F3770" s="146"/>
      <c r="G3770" s="145"/>
      <c r="H3770" s="147"/>
      <c r="I3770" s="148">
        <v>136</v>
      </c>
      <c r="J3770" s="149">
        <f t="shared" si="254"/>
        <v>1463.89176</v>
      </c>
      <c r="K3770" s="50">
        <v>18.382352941176471</v>
      </c>
      <c r="L3770" s="50">
        <v>22.058823529411764</v>
      </c>
      <c r="M3770" s="50">
        <v>20.220588235294116</v>
      </c>
      <c r="N3770" s="151">
        <f>Table1[[#This Row],[Avg. Rental (RM/sm)]]/10.7639</f>
        <v>1.8785559356082941</v>
      </c>
    </row>
    <row r="3771" spans="1:14" x14ac:dyDescent="0.2">
      <c r="A3771" s="129" t="s">
        <v>420</v>
      </c>
      <c r="B3771" s="128" t="s">
        <v>483</v>
      </c>
      <c r="C3771" s="133" t="s">
        <v>430</v>
      </c>
      <c r="D3771" s="142" t="s">
        <v>531</v>
      </c>
      <c r="E3771" s="135" t="s">
        <v>4</v>
      </c>
      <c r="F3771" s="146"/>
      <c r="G3771" s="145"/>
      <c r="H3771" s="147"/>
      <c r="I3771" s="148">
        <v>140</v>
      </c>
      <c r="J3771" s="149">
        <f t="shared" si="254"/>
        <v>1506.9473999999998</v>
      </c>
      <c r="M3771" s="50">
        <v>11.428571428571429</v>
      </c>
      <c r="N3771" s="151">
        <f>Table1[[#This Row],[Avg. Rental (RM/sm)]]/10.7639</f>
        <v>1.061750056073675</v>
      </c>
    </row>
    <row r="3772" spans="1:14" x14ac:dyDescent="0.2">
      <c r="A3772" s="129" t="s">
        <v>420</v>
      </c>
      <c r="B3772" s="128" t="s">
        <v>483</v>
      </c>
      <c r="C3772" s="133" t="s">
        <v>431</v>
      </c>
      <c r="D3772" s="142" t="s">
        <v>531</v>
      </c>
      <c r="E3772" s="135" t="s">
        <v>4</v>
      </c>
      <c r="F3772" s="146"/>
      <c r="G3772" s="145"/>
      <c r="H3772" s="147"/>
      <c r="I3772" s="148">
        <v>192</v>
      </c>
      <c r="J3772" s="149">
        <f t="shared" si="254"/>
        <v>2066.6707200000001</v>
      </c>
      <c r="M3772" s="50">
        <v>13.020833333333334</v>
      </c>
      <c r="N3772" s="151">
        <f>Table1[[#This Row],[Avg. Rental (RM/sm)]]/10.7639</f>
        <v>1.2096761706568562</v>
      </c>
    </row>
    <row r="3773" spans="1:14" x14ac:dyDescent="0.2">
      <c r="A3773" s="129" t="s">
        <v>420</v>
      </c>
      <c r="B3773" s="128" t="s">
        <v>483</v>
      </c>
      <c r="C3773" s="133" t="s">
        <v>432</v>
      </c>
      <c r="D3773" s="142" t="s">
        <v>531</v>
      </c>
      <c r="E3773" s="135" t="s">
        <v>4</v>
      </c>
      <c r="F3773" s="146"/>
      <c r="G3773" s="145"/>
      <c r="H3773" s="147"/>
      <c r="I3773" s="148">
        <v>121</v>
      </c>
      <c r="J3773" s="149">
        <f t="shared" si="254"/>
        <v>1302.4331099999999</v>
      </c>
      <c r="K3773" s="50">
        <v>20.66115702479339</v>
      </c>
      <c r="L3773" s="50">
        <v>28.925619834710744</v>
      </c>
      <c r="M3773" s="50">
        <v>24.793388429752067</v>
      </c>
      <c r="N3773" s="151">
        <f>Table1[[#This Row],[Avg. Rental (RM/sm)]]/10.7639</f>
        <v>2.3033833861102453</v>
      </c>
    </row>
    <row r="3774" spans="1:14" x14ac:dyDescent="0.2">
      <c r="A3774" s="129" t="s">
        <v>420</v>
      </c>
      <c r="B3774" s="128" t="s">
        <v>483</v>
      </c>
      <c r="C3774" s="133" t="s">
        <v>433</v>
      </c>
      <c r="D3774" s="142" t="s">
        <v>531</v>
      </c>
      <c r="E3774" s="135" t="s">
        <v>4</v>
      </c>
      <c r="F3774" s="146"/>
      <c r="G3774" s="145"/>
      <c r="H3774" s="147"/>
      <c r="I3774" s="148">
        <v>144</v>
      </c>
      <c r="J3774" s="149">
        <f t="shared" si="254"/>
        <v>1550.0030399999998</v>
      </c>
      <c r="K3774" s="50">
        <v>17.361111111111111</v>
      </c>
      <c r="L3774" s="50">
        <v>20.833333333333332</v>
      </c>
      <c r="M3774" s="50">
        <v>19.097222222222221</v>
      </c>
      <c r="N3774" s="151">
        <f>Table1[[#This Row],[Avg. Rental (RM/sm)]]/10.7639</f>
        <v>1.774191716963389</v>
      </c>
    </row>
    <row r="3775" spans="1:14" x14ac:dyDescent="0.2">
      <c r="A3775" s="129" t="s">
        <v>420</v>
      </c>
      <c r="B3775" s="141" t="s">
        <v>483</v>
      </c>
      <c r="C3775" s="133" t="s">
        <v>434</v>
      </c>
      <c r="D3775" s="142" t="s">
        <v>532</v>
      </c>
      <c r="E3775" s="135" t="s">
        <v>4</v>
      </c>
      <c r="F3775" s="146"/>
      <c r="G3775" s="145"/>
      <c r="H3775" s="147"/>
      <c r="I3775" s="148">
        <v>130</v>
      </c>
      <c r="J3775" s="149">
        <f t="shared" si="254"/>
        <v>1399.3082999999999</v>
      </c>
      <c r="K3775" s="50">
        <v>34.615384615384613</v>
      </c>
      <c r="M3775" s="50">
        <v>34.615384615384613</v>
      </c>
      <c r="N3775" s="151">
        <f>Table1[[#This Row],[Avg. Rental (RM/sm)]]/10.7639</f>
        <v>3.2158775736846881</v>
      </c>
    </row>
    <row r="3776" spans="1:14" x14ac:dyDescent="0.2">
      <c r="A3776" s="129" t="s">
        <v>420</v>
      </c>
      <c r="B3776" s="128" t="s">
        <v>483</v>
      </c>
      <c r="C3776" s="133" t="s">
        <v>435</v>
      </c>
      <c r="D3776" s="142" t="s">
        <v>532</v>
      </c>
      <c r="E3776" s="135" t="s">
        <v>4</v>
      </c>
      <c r="F3776" s="146"/>
      <c r="G3776" s="145"/>
      <c r="H3776" s="147"/>
      <c r="I3776" s="148">
        <v>136</v>
      </c>
      <c r="J3776" s="149">
        <f t="shared" si="254"/>
        <v>1463.89176</v>
      </c>
      <c r="K3776" s="50">
        <v>22.058823529411764</v>
      </c>
      <c r="L3776" s="50">
        <v>25.735294117647058</v>
      </c>
      <c r="M3776" s="50">
        <v>23.897058823529413</v>
      </c>
      <c r="N3776" s="151">
        <f>Table1[[#This Row],[Avg. Rental (RM/sm)]]/10.7639</f>
        <v>2.220111560264348</v>
      </c>
    </row>
    <row r="3777" spans="1:14" x14ac:dyDescent="0.2">
      <c r="A3777" s="129" t="s">
        <v>420</v>
      </c>
      <c r="B3777" s="128" t="s">
        <v>483</v>
      </c>
      <c r="C3777" s="133" t="s">
        <v>436</v>
      </c>
      <c r="D3777" s="142" t="s">
        <v>532</v>
      </c>
      <c r="E3777" s="135" t="s">
        <v>4</v>
      </c>
      <c r="F3777" s="146"/>
      <c r="G3777" s="145"/>
      <c r="H3777" s="147"/>
      <c r="I3777" s="148">
        <v>136</v>
      </c>
      <c r="J3777" s="149">
        <f t="shared" si="254"/>
        <v>1463.89176</v>
      </c>
      <c r="K3777" s="50">
        <v>29.411764705882351</v>
      </c>
      <c r="L3777" s="50">
        <v>36.764705882352942</v>
      </c>
      <c r="M3777" s="50">
        <v>33.088235294117645</v>
      </c>
      <c r="N3777" s="151">
        <f>Table1[[#This Row],[Avg. Rental (RM/sm)]]/10.7639</f>
        <v>3.0740006219044811</v>
      </c>
    </row>
    <row r="3778" spans="1:14" x14ac:dyDescent="0.2">
      <c r="A3778" s="129" t="s">
        <v>420</v>
      </c>
      <c r="B3778" s="128" t="s">
        <v>483</v>
      </c>
      <c r="C3778" s="133" t="s">
        <v>437</v>
      </c>
      <c r="D3778" s="142" t="s">
        <v>532</v>
      </c>
      <c r="E3778" s="135" t="s">
        <v>4</v>
      </c>
      <c r="F3778" s="146"/>
      <c r="G3778" s="145"/>
      <c r="H3778" s="147"/>
      <c r="I3778" s="148">
        <v>120</v>
      </c>
      <c r="J3778" s="149">
        <f t="shared" si="254"/>
        <v>1291.6691999999998</v>
      </c>
      <c r="M3778" s="50">
        <v>23.333333333333332</v>
      </c>
      <c r="N3778" s="151">
        <f>Table1[[#This Row],[Avg. Rental (RM/sm)]]/10.7639</f>
        <v>2.167739697817086</v>
      </c>
    </row>
    <row r="3779" spans="1:14" x14ac:dyDescent="0.2">
      <c r="A3779" s="129" t="s">
        <v>420</v>
      </c>
      <c r="B3779" s="128" t="s">
        <v>483</v>
      </c>
      <c r="C3779" s="133" t="s">
        <v>438</v>
      </c>
      <c r="D3779" s="142" t="s">
        <v>532</v>
      </c>
      <c r="E3779" s="135" t="s">
        <v>4</v>
      </c>
      <c r="F3779" s="146"/>
      <c r="G3779" s="145"/>
      <c r="H3779" s="147"/>
      <c r="I3779" s="148">
        <v>136</v>
      </c>
      <c r="J3779" s="149">
        <f t="shared" si="254"/>
        <v>1463.89176</v>
      </c>
      <c r="M3779" s="50">
        <v>25.735294117647058</v>
      </c>
      <c r="N3779" s="151">
        <f>Table1[[#This Row],[Avg. Rental (RM/sm)]]/10.7639</f>
        <v>2.3908893725923743</v>
      </c>
    </row>
    <row r="3780" spans="1:14" x14ac:dyDescent="0.2">
      <c r="A3780" s="129" t="s">
        <v>420</v>
      </c>
      <c r="B3780" s="128" t="s">
        <v>483</v>
      </c>
      <c r="C3780" s="133" t="s">
        <v>439</v>
      </c>
      <c r="D3780" s="142" t="s">
        <v>532</v>
      </c>
      <c r="E3780" s="135" t="s">
        <v>4</v>
      </c>
      <c r="F3780" s="146"/>
      <c r="G3780" s="145"/>
      <c r="H3780" s="147"/>
      <c r="I3780" s="148">
        <v>136</v>
      </c>
      <c r="J3780" s="149">
        <f t="shared" si="254"/>
        <v>1463.89176</v>
      </c>
      <c r="K3780" s="50">
        <v>22.058823529411764</v>
      </c>
      <c r="L3780" s="50">
        <v>25.735294117647058</v>
      </c>
      <c r="M3780" s="50">
        <v>23.897058823529413</v>
      </c>
      <c r="N3780" s="151">
        <f>Table1[[#This Row],[Avg. Rental (RM/sm)]]/10.7639</f>
        <v>2.220111560264348</v>
      </c>
    </row>
    <row r="3781" spans="1:14" x14ac:dyDescent="0.2">
      <c r="A3781" s="129" t="s">
        <v>420</v>
      </c>
      <c r="B3781" s="128" t="s">
        <v>483</v>
      </c>
      <c r="C3781" s="133" t="s">
        <v>440</v>
      </c>
      <c r="D3781" s="142" t="s">
        <v>532</v>
      </c>
      <c r="E3781" s="135" t="s">
        <v>4</v>
      </c>
      <c r="F3781" s="146"/>
      <c r="G3781" s="145"/>
      <c r="H3781" s="147"/>
      <c r="I3781" s="148">
        <v>136</v>
      </c>
      <c r="J3781" s="149">
        <f t="shared" si="254"/>
        <v>1463.89176</v>
      </c>
      <c r="K3781" s="50">
        <v>22.058823529411764</v>
      </c>
      <c r="L3781" s="50">
        <v>25.735294117647058</v>
      </c>
      <c r="M3781" s="50">
        <v>23.897058823529413</v>
      </c>
      <c r="N3781" s="151">
        <f>Table1[[#This Row],[Avg. Rental (RM/sm)]]/10.7639</f>
        <v>2.220111560264348</v>
      </c>
    </row>
    <row r="3782" spans="1:14" x14ac:dyDescent="0.2">
      <c r="A3782" s="129" t="s">
        <v>420</v>
      </c>
      <c r="B3782" s="128" t="s">
        <v>483</v>
      </c>
      <c r="C3782" s="133" t="s">
        <v>441</v>
      </c>
      <c r="D3782" s="142" t="s">
        <v>532</v>
      </c>
      <c r="E3782" s="135" t="s">
        <v>4</v>
      </c>
      <c r="F3782" s="146"/>
      <c r="G3782" s="145"/>
      <c r="H3782" s="147"/>
      <c r="I3782" s="148">
        <v>130</v>
      </c>
      <c r="J3782" s="149">
        <f t="shared" si="254"/>
        <v>1399.3082999999999</v>
      </c>
      <c r="M3782" s="50">
        <v>23.076923076923077</v>
      </c>
      <c r="N3782" s="151">
        <f>Table1[[#This Row],[Avg. Rental (RM/sm)]]/10.7639</f>
        <v>2.1439183824564587</v>
      </c>
    </row>
    <row r="3783" spans="1:14" x14ac:dyDescent="0.2">
      <c r="A3783" s="129" t="s">
        <v>420</v>
      </c>
      <c r="B3783" s="128" t="s">
        <v>483</v>
      </c>
      <c r="C3783" s="133" t="s">
        <v>442</v>
      </c>
      <c r="D3783" s="142" t="s">
        <v>532</v>
      </c>
      <c r="E3783" s="135" t="s">
        <v>4</v>
      </c>
      <c r="F3783" s="146"/>
      <c r="G3783" s="145"/>
      <c r="H3783" s="147"/>
      <c r="I3783" s="148">
        <v>144</v>
      </c>
      <c r="J3783" s="149">
        <f t="shared" si="254"/>
        <v>1550.0030399999998</v>
      </c>
      <c r="M3783" s="50">
        <v>20.833333333333332</v>
      </c>
      <c r="N3783" s="151">
        <f>Table1[[#This Row],[Avg. Rental (RM/sm)]]/10.7639</f>
        <v>1.9354818730509697</v>
      </c>
    </row>
    <row r="3784" spans="1:14" x14ac:dyDescent="0.2">
      <c r="A3784" s="129" t="s">
        <v>420</v>
      </c>
      <c r="B3784" s="128" t="s">
        <v>483</v>
      </c>
      <c r="C3784" s="133" t="s">
        <v>443</v>
      </c>
      <c r="D3784" s="142" t="s">
        <v>532</v>
      </c>
      <c r="E3784" s="135" t="s">
        <v>4</v>
      </c>
      <c r="F3784" s="146"/>
      <c r="G3784" s="145"/>
      <c r="H3784" s="147"/>
      <c r="I3784" s="148">
        <v>124</v>
      </c>
      <c r="J3784" s="149">
        <f t="shared" si="254"/>
        <v>1334.7248399999999</v>
      </c>
      <c r="K3784" s="50">
        <v>32.258064516129032</v>
      </c>
      <c r="L3784" s="50">
        <v>40.322580645161288</v>
      </c>
      <c r="M3784" s="50">
        <v>36.29032258064516</v>
      </c>
      <c r="N3784" s="151">
        <f>Table1[[#This Row],[Avg. Rental (RM/sm)]]/10.7639</f>
        <v>3.3714845530565278</v>
      </c>
    </row>
    <row r="3785" spans="1:14" x14ac:dyDescent="0.2">
      <c r="A3785" s="129" t="s">
        <v>420</v>
      </c>
      <c r="B3785" s="128" t="s">
        <v>483</v>
      </c>
      <c r="C3785" s="133" t="s">
        <v>444</v>
      </c>
      <c r="D3785" s="142" t="s">
        <v>532</v>
      </c>
      <c r="E3785" s="135" t="s">
        <v>4</v>
      </c>
      <c r="F3785" s="146"/>
      <c r="G3785" s="145"/>
      <c r="H3785" s="147"/>
      <c r="I3785" s="148">
        <v>136</v>
      </c>
      <c r="J3785" s="149">
        <f t="shared" si="254"/>
        <v>1463.89176</v>
      </c>
      <c r="K3785" s="50">
        <v>11.029411764705882</v>
      </c>
      <c r="L3785" s="50">
        <v>13.235294117647058</v>
      </c>
      <c r="M3785" s="50">
        <v>12.132352941176471</v>
      </c>
      <c r="N3785" s="151">
        <f>Table1[[#This Row],[Avg. Rental (RM/sm)]]/10.7639</f>
        <v>1.1271335613649767</v>
      </c>
    </row>
    <row r="3786" spans="1:14" x14ac:dyDescent="0.2">
      <c r="A3786" s="129" t="s">
        <v>420</v>
      </c>
      <c r="B3786" s="141" t="s">
        <v>483</v>
      </c>
      <c r="C3786" s="133" t="s">
        <v>445</v>
      </c>
      <c r="D3786" s="143" t="s">
        <v>533</v>
      </c>
      <c r="E3786" s="135" t="s">
        <v>4</v>
      </c>
      <c r="F3786" s="146"/>
      <c r="G3786" s="145"/>
      <c r="H3786" s="147"/>
      <c r="I3786" s="148">
        <v>139</v>
      </c>
      <c r="J3786" s="149">
        <f t="shared" si="254"/>
        <v>1496.1834899999999</v>
      </c>
      <c r="M3786" s="50">
        <v>25.179856115107913</v>
      </c>
      <c r="N3786" s="151">
        <f>Table1[[#This Row],[Avg. Rental (RM/sm)]]/10.7639</f>
        <v>2.3392874436875033</v>
      </c>
    </row>
    <row r="3787" spans="1:14" x14ac:dyDescent="0.2">
      <c r="A3787" s="129" t="s">
        <v>420</v>
      </c>
      <c r="B3787" s="134" t="s">
        <v>483</v>
      </c>
      <c r="C3787" s="133" t="s">
        <v>446</v>
      </c>
      <c r="D3787" s="143" t="s">
        <v>533</v>
      </c>
      <c r="E3787" s="135" t="s">
        <v>4</v>
      </c>
      <c r="F3787" s="146"/>
      <c r="G3787" s="145"/>
      <c r="H3787" s="147"/>
      <c r="I3787" s="148">
        <v>130</v>
      </c>
      <c r="J3787" s="149">
        <f t="shared" si="254"/>
        <v>1399.3082999999999</v>
      </c>
      <c r="K3787" s="50">
        <v>26.923076923076923</v>
      </c>
      <c r="L3787" s="50">
        <v>38.46153846153846</v>
      </c>
      <c r="M3787" s="50">
        <v>32.692307692307693</v>
      </c>
      <c r="N3787" s="151">
        <f>Table1[[#This Row],[Avg. Rental (RM/sm)]]/10.7639</f>
        <v>3.0372177084799836</v>
      </c>
    </row>
    <row r="3788" spans="1:14" x14ac:dyDescent="0.2">
      <c r="A3788" s="129" t="s">
        <v>420</v>
      </c>
      <c r="B3788" s="128" t="s">
        <v>483</v>
      </c>
      <c r="C3788" s="133" t="s">
        <v>447</v>
      </c>
      <c r="D3788" s="143" t="s">
        <v>533</v>
      </c>
      <c r="E3788" s="135" t="s">
        <v>4</v>
      </c>
      <c r="F3788" s="146"/>
      <c r="G3788" s="145"/>
      <c r="H3788" s="147"/>
      <c r="I3788" s="148">
        <v>130</v>
      </c>
      <c r="J3788" s="149">
        <f t="shared" si="254"/>
        <v>1399.3082999999999</v>
      </c>
      <c r="K3788" s="50">
        <v>23.076923076923077</v>
      </c>
      <c r="L3788" s="50">
        <v>34.615384615384613</v>
      </c>
      <c r="M3788" s="50">
        <v>28.846153846153847</v>
      </c>
      <c r="N3788" s="151">
        <f>Table1[[#This Row],[Avg. Rental (RM/sm)]]/10.7639</f>
        <v>2.6798979780705738</v>
      </c>
    </row>
    <row r="3789" spans="1:14" x14ac:dyDescent="0.2">
      <c r="A3789" s="129" t="s">
        <v>420</v>
      </c>
      <c r="B3789" s="128" t="s">
        <v>483</v>
      </c>
      <c r="C3789" s="133" t="s">
        <v>448</v>
      </c>
      <c r="D3789" s="143" t="s">
        <v>533</v>
      </c>
      <c r="E3789" s="135" t="s">
        <v>4</v>
      </c>
      <c r="F3789" s="146"/>
      <c r="G3789" s="145"/>
      <c r="H3789" s="147"/>
      <c r="I3789" s="148">
        <v>148</v>
      </c>
      <c r="J3789" s="149">
        <f t="shared" si="254"/>
        <v>1593.0586799999999</v>
      </c>
      <c r="M3789" s="50">
        <v>13.513513513513514</v>
      </c>
      <c r="N3789" s="151">
        <f>Table1[[#This Row],[Avg. Rental (RM/sm)]]/10.7639</f>
        <v>1.2554477014384671</v>
      </c>
    </row>
    <row r="3790" spans="1:14" x14ac:dyDescent="0.2">
      <c r="A3790" s="129" t="s">
        <v>420</v>
      </c>
      <c r="B3790" s="128" t="s">
        <v>483</v>
      </c>
      <c r="C3790" s="133" t="s">
        <v>449</v>
      </c>
      <c r="D3790" s="143" t="s">
        <v>533</v>
      </c>
      <c r="E3790" s="135" t="s">
        <v>4</v>
      </c>
      <c r="F3790" s="146"/>
      <c r="G3790" s="145"/>
      <c r="H3790" s="147"/>
      <c r="I3790" s="148">
        <v>148</v>
      </c>
      <c r="J3790" s="149">
        <f t="shared" si="254"/>
        <v>1593.0586799999999</v>
      </c>
      <c r="M3790" s="50">
        <v>16.891891891891891</v>
      </c>
      <c r="N3790" s="151">
        <f>Table1[[#This Row],[Avg. Rental (RM/sm)]]/10.7639</f>
        <v>1.5693096267980835</v>
      </c>
    </row>
    <row r="3791" spans="1:14" x14ac:dyDescent="0.2">
      <c r="A3791" s="129" t="s">
        <v>420</v>
      </c>
      <c r="B3791" s="128" t="s">
        <v>483</v>
      </c>
      <c r="C3791" s="133" t="s">
        <v>450</v>
      </c>
      <c r="D3791" s="143" t="s">
        <v>533</v>
      </c>
      <c r="E3791" s="135" t="s">
        <v>4</v>
      </c>
      <c r="F3791" s="146"/>
      <c r="G3791" s="145"/>
      <c r="H3791" s="147"/>
      <c r="I3791" s="148">
        <v>126</v>
      </c>
      <c r="J3791" s="149">
        <f t="shared" si="254"/>
        <v>1356.2526599999999</v>
      </c>
      <c r="K3791" s="50">
        <v>23.80952380952381</v>
      </c>
      <c r="L3791" s="50">
        <v>27.777777777777779</v>
      </c>
      <c r="M3791" s="50">
        <v>25.793650793650794</v>
      </c>
      <c r="N3791" s="151">
        <f>Table1[[#This Row],[Avg. Rental (RM/sm)]]/10.7639</f>
        <v>2.3963108904440578</v>
      </c>
    </row>
    <row r="3792" spans="1:14" x14ac:dyDescent="0.2">
      <c r="A3792" s="129" t="s">
        <v>420</v>
      </c>
      <c r="B3792" s="128" t="s">
        <v>483</v>
      </c>
      <c r="C3792" s="133" t="s">
        <v>451</v>
      </c>
      <c r="D3792" s="143" t="s">
        <v>533</v>
      </c>
      <c r="E3792" s="135" t="s">
        <v>4</v>
      </c>
      <c r="F3792" s="146"/>
      <c r="G3792" s="145"/>
      <c r="H3792" s="147"/>
      <c r="I3792" s="148">
        <v>193</v>
      </c>
      <c r="J3792" s="149">
        <f t="shared" si="254"/>
        <v>2077.4346299999997</v>
      </c>
      <c r="M3792" s="50">
        <v>9.3264248704663206</v>
      </c>
      <c r="N3792" s="151">
        <f>Table1[[#This Row],[Avg. Rental (RM/sm)]]/10.7639</f>
        <v>0.86645406130364655</v>
      </c>
    </row>
    <row r="3793" spans="1:14" x14ac:dyDescent="0.2">
      <c r="A3793" s="129" t="s">
        <v>420</v>
      </c>
      <c r="B3793" s="128" t="s">
        <v>483</v>
      </c>
      <c r="C3793" s="133" t="s">
        <v>452</v>
      </c>
      <c r="D3793" s="143" t="s">
        <v>533</v>
      </c>
      <c r="E3793" s="135" t="s">
        <v>4</v>
      </c>
      <c r="F3793" s="146"/>
      <c r="G3793" s="145"/>
      <c r="H3793" s="147"/>
      <c r="I3793" s="148">
        <v>136</v>
      </c>
      <c r="J3793" s="149">
        <f t="shared" si="254"/>
        <v>1463.89176</v>
      </c>
      <c r="K3793" s="50">
        <v>36.764705882352942</v>
      </c>
      <c r="L3793" s="50">
        <v>44.117647058823529</v>
      </c>
      <c r="M3793" s="50">
        <v>40.441176470588232</v>
      </c>
      <c r="N3793" s="151">
        <f>Table1[[#This Row],[Avg. Rental (RM/sm)]]/10.7639</f>
        <v>3.7571118712165883</v>
      </c>
    </row>
    <row r="3794" spans="1:14" x14ac:dyDescent="0.2">
      <c r="A3794" s="129" t="s">
        <v>420</v>
      </c>
      <c r="B3794" s="141" t="s">
        <v>484</v>
      </c>
      <c r="C3794" s="133" t="s">
        <v>453</v>
      </c>
      <c r="D3794" s="143" t="s">
        <v>533</v>
      </c>
      <c r="E3794" s="135" t="s">
        <v>4</v>
      </c>
      <c r="F3794" s="146"/>
      <c r="G3794" s="145"/>
      <c r="H3794" s="147"/>
      <c r="I3794" s="148">
        <v>130</v>
      </c>
      <c r="J3794" s="149">
        <f t="shared" si="254"/>
        <v>1399.3082999999999</v>
      </c>
      <c r="K3794" s="50">
        <v>7.6923076923076925</v>
      </c>
      <c r="L3794" s="50">
        <v>9.2307692307692299</v>
      </c>
      <c r="M3794" s="50">
        <v>8.4615384615384617</v>
      </c>
      <c r="N3794" s="151">
        <f>Table1[[#This Row],[Avg. Rental (RM/sm)]]/10.7639</f>
        <v>0.78610340690070157</v>
      </c>
    </row>
    <row r="3795" spans="1:14" x14ac:dyDescent="0.2">
      <c r="A3795" s="129" t="s">
        <v>420</v>
      </c>
      <c r="B3795" s="128" t="s">
        <v>484</v>
      </c>
      <c r="C3795" s="133" t="s">
        <v>454</v>
      </c>
      <c r="D3795" s="143" t="s">
        <v>533</v>
      </c>
      <c r="E3795" s="135" t="s">
        <v>4</v>
      </c>
      <c r="F3795" s="146"/>
      <c r="G3795" s="145"/>
      <c r="H3795" s="147"/>
      <c r="I3795" s="148">
        <v>135</v>
      </c>
      <c r="J3795" s="149">
        <f t="shared" si="254"/>
        <v>1453.1278499999999</v>
      </c>
      <c r="K3795" s="50">
        <v>11.111111111111111</v>
      </c>
      <c r="L3795" s="50">
        <v>22.222222222222221</v>
      </c>
      <c r="M3795" s="50">
        <v>16.666666666666664</v>
      </c>
      <c r="N3795" s="151">
        <f>Table1[[#This Row],[Avg. Rental (RM/sm)]]/10.7639</f>
        <v>1.5483854984407757</v>
      </c>
    </row>
    <row r="3796" spans="1:14" x14ac:dyDescent="0.2">
      <c r="A3796" s="129" t="s">
        <v>420</v>
      </c>
      <c r="B3796" s="128" t="s">
        <v>484</v>
      </c>
      <c r="C3796" s="133" t="s">
        <v>455</v>
      </c>
      <c r="D3796" s="143" t="s">
        <v>533</v>
      </c>
      <c r="E3796" s="135" t="s">
        <v>4</v>
      </c>
      <c r="F3796" s="146"/>
      <c r="G3796" s="145"/>
      <c r="H3796" s="147"/>
      <c r="I3796" s="148">
        <v>141</v>
      </c>
      <c r="J3796" s="149">
        <f t="shared" ref="J3796:J3859" si="255">I3796*10.76391</f>
        <v>1517.7113099999999</v>
      </c>
      <c r="M3796" s="50">
        <v>14.184397163120567</v>
      </c>
      <c r="N3796" s="151">
        <f>Table1[[#This Row],[Avg. Rental (RM/sm)]]/10.7639</f>
        <v>1.3177748922900219</v>
      </c>
    </row>
    <row r="3797" spans="1:14" x14ac:dyDescent="0.2">
      <c r="A3797" s="129" t="s">
        <v>420</v>
      </c>
      <c r="B3797" s="128" t="s">
        <v>484</v>
      </c>
      <c r="C3797" s="133" t="s">
        <v>456</v>
      </c>
      <c r="D3797" s="143" t="s">
        <v>533</v>
      </c>
      <c r="E3797" s="135" t="s">
        <v>4</v>
      </c>
      <c r="F3797" s="146"/>
      <c r="G3797" s="145"/>
      <c r="H3797" s="147"/>
      <c r="I3797" s="148">
        <v>111</v>
      </c>
      <c r="J3797" s="149">
        <f t="shared" si="255"/>
        <v>1194.7940099999998</v>
      </c>
      <c r="M3797" s="50">
        <v>8.1081081081081088</v>
      </c>
      <c r="N3797" s="151">
        <f>Table1[[#This Row],[Avg. Rental (RM/sm)]]/10.7639</f>
        <v>0.75326862086308022</v>
      </c>
    </row>
    <row r="3798" spans="1:14" x14ac:dyDescent="0.2">
      <c r="A3798" s="129" t="s">
        <v>420</v>
      </c>
      <c r="B3798" s="133" t="s">
        <v>484</v>
      </c>
      <c r="C3798" s="133" t="s">
        <v>457</v>
      </c>
      <c r="D3798" s="143" t="s">
        <v>533</v>
      </c>
      <c r="E3798" s="135" t="s">
        <v>4</v>
      </c>
      <c r="F3798" s="146"/>
      <c r="G3798" s="145"/>
      <c r="H3798" s="147"/>
      <c r="I3798" s="148">
        <v>149</v>
      </c>
      <c r="J3798" s="149">
        <f t="shared" si="255"/>
        <v>1603.82259</v>
      </c>
      <c r="M3798" s="50">
        <v>12.080536912751677</v>
      </c>
      <c r="N3798" s="151">
        <f>Table1[[#This Row],[Avg. Rental (RM/sm)]]/10.7639</f>
        <v>1.1223196901449919</v>
      </c>
    </row>
    <row r="3799" spans="1:14" x14ac:dyDescent="0.2">
      <c r="A3799" s="129" t="s">
        <v>420</v>
      </c>
      <c r="B3799" s="128" t="s">
        <v>484</v>
      </c>
      <c r="C3799" s="133" t="s">
        <v>458</v>
      </c>
      <c r="D3799" s="143" t="s">
        <v>533</v>
      </c>
      <c r="E3799" s="135" t="s">
        <v>4</v>
      </c>
      <c r="F3799" s="146"/>
      <c r="G3799" s="145"/>
      <c r="H3799" s="147"/>
      <c r="I3799" s="148">
        <v>100</v>
      </c>
      <c r="J3799" s="149">
        <f t="shared" si="255"/>
        <v>1076.3909999999998</v>
      </c>
      <c r="M3799" s="50">
        <v>12</v>
      </c>
      <c r="N3799" s="151">
        <f>Table1[[#This Row],[Avg. Rental (RM/sm)]]/10.7639</f>
        <v>1.1148375588773587</v>
      </c>
    </row>
    <row r="3800" spans="1:14" x14ac:dyDescent="0.2">
      <c r="A3800" s="129" t="s">
        <v>420</v>
      </c>
      <c r="B3800" s="132" t="s">
        <v>484</v>
      </c>
      <c r="C3800" s="133" t="s">
        <v>459</v>
      </c>
      <c r="D3800" s="143" t="s">
        <v>533</v>
      </c>
      <c r="E3800" s="135" t="s">
        <v>4</v>
      </c>
      <c r="F3800" s="146"/>
      <c r="G3800" s="145"/>
      <c r="H3800" s="147"/>
      <c r="I3800" s="148">
        <v>136</v>
      </c>
      <c r="J3800" s="149">
        <f t="shared" si="255"/>
        <v>1463.89176</v>
      </c>
      <c r="K3800" s="50">
        <v>7.3529411764705879</v>
      </c>
      <c r="L3800" s="50">
        <v>8.8235294117647065</v>
      </c>
      <c r="M3800" s="50">
        <v>8.0882352941176467</v>
      </c>
      <c r="N3800" s="151">
        <f>Table1[[#This Row],[Avg. Rental (RM/sm)]]/10.7639</f>
        <v>0.7514223742433177</v>
      </c>
    </row>
    <row r="3801" spans="1:14" x14ac:dyDescent="0.2">
      <c r="A3801" s="129" t="s">
        <v>420</v>
      </c>
      <c r="B3801" s="128" t="s">
        <v>484</v>
      </c>
      <c r="C3801" s="133" t="s">
        <v>460</v>
      </c>
      <c r="D3801" s="143" t="s">
        <v>533</v>
      </c>
      <c r="E3801" s="135" t="s">
        <v>4</v>
      </c>
      <c r="F3801" s="146"/>
      <c r="G3801" s="145"/>
      <c r="H3801" s="147"/>
      <c r="I3801" s="148">
        <v>135</v>
      </c>
      <c r="J3801" s="149">
        <f t="shared" si="255"/>
        <v>1453.1278499999999</v>
      </c>
      <c r="K3801" s="50">
        <v>17.037037037037038</v>
      </c>
      <c r="L3801" s="50">
        <v>18.518518518518519</v>
      </c>
      <c r="M3801" s="50">
        <v>17.777777777777779</v>
      </c>
      <c r="N3801" s="151">
        <f>Table1[[#This Row],[Avg. Rental (RM/sm)]]/10.7639</f>
        <v>1.6516111983368276</v>
      </c>
    </row>
    <row r="3802" spans="1:14" x14ac:dyDescent="0.2">
      <c r="A3802" s="129" t="s">
        <v>420</v>
      </c>
      <c r="B3802" s="141" t="s">
        <v>485</v>
      </c>
      <c r="C3802" s="133" t="s">
        <v>461</v>
      </c>
      <c r="D3802" s="143" t="s">
        <v>533</v>
      </c>
      <c r="E3802" s="135" t="s">
        <v>4</v>
      </c>
      <c r="F3802" s="146"/>
      <c r="G3802" s="145"/>
      <c r="H3802" s="147"/>
      <c r="I3802" s="148">
        <v>130</v>
      </c>
      <c r="J3802" s="149">
        <f t="shared" si="255"/>
        <v>1399.3082999999999</v>
      </c>
      <c r="M3802" s="50">
        <v>11.538461538461538</v>
      </c>
      <c r="N3802" s="151">
        <f>Table1[[#This Row],[Avg. Rental (RM/sm)]]/10.7639</f>
        <v>1.0719591912282294</v>
      </c>
    </row>
    <row r="3803" spans="1:14" x14ac:dyDescent="0.2">
      <c r="A3803" s="129" t="s">
        <v>420</v>
      </c>
      <c r="B3803" s="128" t="s">
        <v>485</v>
      </c>
      <c r="C3803" s="133" t="s">
        <v>462</v>
      </c>
      <c r="D3803" s="143" t="s">
        <v>533</v>
      </c>
      <c r="E3803" s="135" t="s">
        <v>4</v>
      </c>
      <c r="F3803" s="146"/>
      <c r="G3803" s="145"/>
      <c r="H3803" s="147"/>
      <c r="I3803" s="148">
        <v>130</v>
      </c>
      <c r="J3803" s="149">
        <f t="shared" si="255"/>
        <v>1399.3082999999999</v>
      </c>
      <c r="M3803" s="50">
        <v>7.6923076923076925</v>
      </c>
      <c r="N3803" s="151">
        <f>Table1[[#This Row],[Avg. Rental (RM/sm)]]/10.7639</f>
        <v>0.71463946081881968</v>
      </c>
    </row>
    <row r="3804" spans="1:14" x14ac:dyDescent="0.2">
      <c r="A3804" s="129" t="s">
        <v>420</v>
      </c>
      <c r="B3804" s="128" t="s">
        <v>485</v>
      </c>
      <c r="C3804" s="133" t="s">
        <v>463</v>
      </c>
      <c r="D3804" s="143" t="s">
        <v>533</v>
      </c>
      <c r="E3804" s="135" t="s">
        <v>4</v>
      </c>
      <c r="F3804" s="146"/>
      <c r="G3804" s="145"/>
      <c r="H3804" s="147"/>
      <c r="I3804" s="148">
        <v>123</v>
      </c>
      <c r="J3804" s="149">
        <f t="shared" si="255"/>
        <v>1323.96093</v>
      </c>
      <c r="K3804" s="50">
        <v>16.260162601626018</v>
      </c>
      <c r="L3804" s="50">
        <v>20.325203252032519</v>
      </c>
      <c r="M3804" s="50">
        <v>18.292682926829269</v>
      </c>
      <c r="N3804" s="151">
        <f>Table1[[#This Row],[Avg. Rental (RM/sm)]]/10.7639</f>
        <v>1.6994474982886565</v>
      </c>
    </row>
    <row r="3805" spans="1:14" x14ac:dyDescent="0.2">
      <c r="A3805" s="129" t="s">
        <v>420</v>
      </c>
      <c r="B3805" s="141" t="s">
        <v>486</v>
      </c>
      <c r="C3805" s="133" t="s">
        <v>464</v>
      </c>
      <c r="D3805" s="143" t="s">
        <v>533</v>
      </c>
      <c r="E3805" s="135" t="s">
        <v>4</v>
      </c>
      <c r="F3805" s="146"/>
      <c r="G3805" s="145"/>
      <c r="H3805" s="147"/>
      <c r="I3805" s="148">
        <v>136</v>
      </c>
      <c r="J3805" s="149">
        <f t="shared" si="255"/>
        <v>1463.89176</v>
      </c>
      <c r="K3805" s="50">
        <v>7.3529411764705879</v>
      </c>
      <c r="L3805" s="50">
        <v>8.8235294117647065</v>
      </c>
      <c r="M3805" s="50">
        <v>8.0882352941176467</v>
      </c>
      <c r="N3805" s="151">
        <f>Table1[[#This Row],[Avg. Rental (RM/sm)]]/10.7639</f>
        <v>0.7514223742433177</v>
      </c>
    </row>
    <row r="3806" spans="1:14" x14ac:dyDescent="0.2">
      <c r="A3806" s="129" t="s">
        <v>420</v>
      </c>
      <c r="B3806" s="128" t="s">
        <v>486</v>
      </c>
      <c r="C3806" s="133" t="s">
        <v>465</v>
      </c>
      <c r="D3806" s="143" t="s">
        <v>533</v>
      </c>
      <c r="E3806" s="135" t="s">
        <v>4</v>
      </c>
      <c r="F3806" s="146"/>
      <c r="G3806" s="145"/>
      <c r="H3806" s="147"/>
      <c r="I3806" s="148">
        <v>99</v>
      </c>
      <c r="J3806" s="149">
        <f t="shared" si="255"/>
        <v>1065.62709</v>
      </c>
      <c r="M3806" s="50">
        <v>12.121212121212121</v>
      </c>
      <c r="N3806" s="151">
        <f>Table1[[#This Row],[Avg. Rental (RM/sm)]]/10.7639</f>
        <v>1.1260985443205642</v>
      </c>
    </row>
    <row r="3807" spans="1:14" x14ac:dyDescent="0.2">
      <c r="A3807" s="129" t="s">
        <v>420</v>
      </c>
      <c r="B3807" s="141" t="s">
        <v>487</v>
      </c>
      <c r="C3807" s="133" t="s">
        <v>466</v>
      </c>
      <c r="D3807" s="143" t="s">
        <v>533</v>
      </c>
      <c r="E3807" s="135" t="s">
        <v>4</v>
      </c>
      <c r="F3807" s="146"/>
      <c r="G3807" s="145"/>
      <c r="H3807" s="147"/>
      <c r="I3807" s="148">
        <v>130</v>
      </c>
      <c r="J3807" s="149">
        <f t="shared" si="255"/>
        <v>1399.3082999999999</v>
      </c>
      <c r="K3807" s="50">
        <v>13.846153846153847</v>
      </c>
      <c r="L3807" s="50">
        <v>23.076923076923077</v>
      </c>
      <c r="M3807" s="50">
        <v>18.46153846153846</v>
      </c>
      <c r="N3807" s="151">
        <f>Table1[[#This Row],[Avg. Rental (RM/sm)]]/10.7639</f>
        <v>1.7151347059651669</v>
      </c>
    </row>
    <row r="3808" spans="1:14" x14ac:dyDescent="0.2">
      <c r="A3808" s="129" t="s">
        <v>420</v>
      </c>
      <c r="B3808" s="128" t="s">
        <v>488</v>
      </c>
      <c r="C3808" s="133" t="s">
        <v>467</v>
      </c>
      <c r="D3808" s="143" t="s">
        <v>533</v>
      </c>
      <c r="E3808" s="135" t="s">
        <v>4</v>
      </c>
      <c r="F3808" s="146"/>
      <c r="G3808" s="145"/>
      <c r="H3808" s="147"/>
      <c r="I3808" s="148">
        <v>124</v>
      </c>
      <c r="J3808" s="149">
        <f t="shared" si="255"/>
        <v>1334.7248399999999</v>
      </c>
      <c r="K3808" s="50">
        <v>13.709677419354838</v>
      </c>
      <c r="L3808" s="50">
        <v>17.741935483870968</v>
      </c>
      <c r="M3808" s="50">
        <v>15.725806451612904</v>
      </c>
      <c r="N3808" s="151">
        <f>Table1[[#This Row],[Avg. Rental (RM/sm)]]/10.7639</f>
        <v>1.460976639657829</v>
      </c>
    </row>
    <row r="3809" spans="1:14" x14ac:dyDescent="0.2">
      <c r="A3809" s="129" t="s">
        <v>420</v>
      </c>
      <c r="B3809" s="128" t="s">
        <v>488</v>
      </c>
      <c r="C3809" s="133" t="str">
        <f>C3808</f>
        <v>Bandar Machang</v>
      </c>
      <c r="D3809" s="143" t="s">
        <v>533</v>
      </c>
      <c r="E3809" s="135" t="s">
        <v>4</v>
      </c>
      <c r="F3809" s="146"/>
      <c r="G3809" s="145"/>
      <c r="H3809" s="147"/>
      <c r="I3809" s="148">
        <v>136</v>
      </c>
      <c r="J3809" s="149">
        <f t="shared" si="255"/>
        <v>1463.89176</v>
      </c>
      <c r="K3809" s="50">
        <v>14.705882352941176</v>
      </c>
      <c r="L3809" s="50">
        <v>18.382352941176471</v>
      </c>
      <c r="M3809" s="50">
        <v>16.544117647058822</v>
      </c>
      <c r="N3809" s="151">
        <f>Table1[[#This Row],[Avg. Rental (RM/sm)]]/10.7639</f>
        <v>1.5370003109522405</v>
      </c>
    </row>
    <row r="3810" spans="1:14" x14ac:dyDescent="0.2">
      <c r="A3810" s="129" t="s">
        <v>420</v>
      </c>
      <c r="B3810" s="128" t="s">
        <v>488</v>
      </c>
      <c r="C3810" s="133" t="s">
        <v>468</v>
      </c>
      <c r="D3810" s="143" t="s">
        <v>533</v>
      </c>
      <c r="E3810" s="135" t="s">
        <v>4</v>
      </c>
      <c r="F3810" s="146"/>
      <c r="G3810" s="145"/>
      <c r="H3810" s="147"/>
      <c r="I3810" s="148">
        <v>136</v>
      </c>
      <c r="J3810" s="149">
        <f t="shared" si="255"/>
        <v>1463.89176</v>
      </c>
      <c r="K3810" s="50">
        <v>11.029411764705882</v>
      </c>
      <c r="L3810" s="50">
        <v>14.705882352941176</v>
      </c>
      <c r="M3810" s="50">
        <v>12.867647058823529</v>
      </c>
      <c r="N3810" s="151">
        <f>Table1[[#This Row],[Avg. Rental (RM/sm)]]/10.7639</f>
        <v>1.1954446862961872</v>
      </c>
    </row>
    <row r="3811" spans="1:14" x14ac:dyDescent="0.2">
      <c r="A3811" s="129" t="s">
        <v>420</v>
      </c>
      <c r="B3811" s="128" t="s">
        <v>489</v>
      </c>
      <c r="C3811" s="133" t="s">
        <v>469</v>
      </c>
      <c r="D3811" s="143" t="s">
        <v>533</v>
      </c>
      <c r="E3811" s="135" t="s">
        <v>4</v>
      </c>
      <c r="F3811" s="146"/>
      <c r="G3811" s="145"/>
      <c r="H3811" s="147"/>
      <c r="I3811" s="148">
        <v>130</v>
      </c>
      <c r="J3811" s="149">
        <f t="shared" si="255"/>
        <v>1399.3082999999999</v>
      </c>
      <c r="K3811" s="50">
        <v>19.23076923076923</v>
      </c>
      <c r="L3811" s="50">
        <v>23.076923076923077</v>
      </c>
      <c r="M3811" s="50">
        <v>21.153846153846153</v>
      </c>
      <c r="N3811" s="151">
        <f>Table1[[#This Row],[Avg. Rental (RM/sm)]]/10.7639</f>
        <v>1.9652585172517538</v>
      </c>
    </row>
    <row r="3812" spans="1:14" x14ac:dyDescent="0.2">
      <c r="A3812" s="129" t="s">
        <v>420</v>
      </c>
      <c r="B3812" s="130" t="s">
        <v>489</v>
      </c>
      <c r="C3812" s="133" t="s">
        <v>470</v>
      </c>
      <c r="D3812" s="143" t="s">
        <v>533</v>
      </c>
      <c r="E3812" s="135" t="s">
        <v>4</v>
      </c>
      <c r="F3812" s="146"/>
      <c r="G3812" s="145"/>
      <c r="H3812" s="147"/>
      <c r="I3812" s="148">
        <v>140</v>
      </c>
      <c r="J3812" s="149">
        <f t="shared" si="255"/>
        <v>1506.9473999999998</v>
      </c>
      <c r="K3812" s="50">
        <v>17.857142857142858</v>
      </c>
      <c r="L3812" s="50">
        <v>21.428571428571427</v>
      </c>
      <c r="M3812" s="50">
        <v>19.642857142857142</v>
      </c>
      <c r="N3812" s="151">
        <f>Table1[[#This Row],[Avg. Rental (RM/sm)]]/10.7639</f>
        <v>1.8248829088766287</v>
      </c>
    </row>
    <row r="3813" spans="1:14" x14ac:dyDescent="0.2">
      <c r="A3813" s="129" t="s">
        <v>420</v>
      </c>
      <c r="B3813" s="128" t="s">
        <v>489</v>
      </c>
      <c r="C3813" s="133" t="s">
        <v>471</v>
      </c>
      <c r="D3813" s="143" t="s">
        <v>533</v>
      </c>
      <c r="E3813" s="135" t="s">
        <v>4</v>
      </c>
      <c r="F3813" s="146"/>
      <c r="G3813" s="145"/>
      <c r="H3813" s="147"/>
      <c r="I3813" s="148">
        <v>130</v>
      </c>
      <c r="J3813" s="149">
        <f t="shared" si="255"/>
        <v>1399.3082999999999</v>
      </c>
      <c r="K3813" s="50">
        <v>23.076923076923077</v>
      </c>
      <c r="L3813" s="50">
        <v>30.76923076923077</v>
      </c>
      <c r="M3813" s="50">
        <v>26.923076923076923</v>
      </c>
      <c r="N3813" s="151">
        <f>Table1[[#This Row],[Avg. Rental (RM/sm)]]/10.7639</f>
        <v>2.5012381128658689</v>
      </c>
    </row>
    <row r="3814" spans="1:14" x14ac:dyDescent="0.2">
      <c r="A3814" s="129" t="s">
        <v>420</v>
      </c>
      <c r="B3814" s="128" t="s">
        <v>490</v>
      </c>
      <c r="C3814" s="133" t="s">
        <v>472</v>
      </c>
      <c r="D3814" s="143" t="s">
        <v>533</v>
      </c>
      <c r="E3814" s="135" t="s">
        <v>4</v>
      </c>
      <c r="F3814" s="146"/>
      <c r="G3814" s="145"/>
      <c r="H3814" s="147"/>
      <c r="I3814" s="148">
        <v>140</v>
      </c>
      <c r="J3814" s="149">
        <f t="shared" si="255"/>
        <v>1506.9473999999998</v>
      </c>
      <c r="K3814" s="50">
        <v>14.285714285714286</v>
      </c>
      <c r="L3814" s="50">
        <v>17.857142857142858</v>
      </c>
      <c r="M3814" s="50">
        <v>16.071428571428573</v>
      </c>
      <c r="N3814" s="151">
        <f>Table1[[#This Row],[Avg. Rental (RM/sm)]]/10.7639</f>
        <v>1.4930860163536055</v>
      </c>
    </row>
    <row r="3815" spans="1:14" x14ac:dyDescent="0.2">
      <c r="A3815" s="129" t="s">
        <v>420</v>
      </c>
      <c r="B3815" s="128" t="s">
        <v>490</v>
      </c>
      <c r="C3815" s="133" t="s">
        <v>473</v>
      </c>
      <c r="D3815" s="143" t="s">
        <v>533</v>
      </c>
      <c r="E3815" s="135" t="s">
        <v>4</v>
      </c>
      <c r="F3815" s="146"/>
      <c r="G3815" s="145"/>
      <c r="H3815" s="147"/>
      <c r="I3815" s="148">
        <v>136</v>
      </c>
      <c r="J3815" s="149">
        <f t="shared" si="255"/>
        <v>1463.89176</v>
      </c>
      <c r="K3815" s="50">
        <v>14.705882352941176</v>
      </c>
      <c r="L3815" s="50">
        <v>18.382352941176471</v>
      </c>
      <c r="M3815" s="50">
        <v>16.544117647058822</v>
      </c>
      <c r="N3815" s="151">
        <f>Table1[[#This Row],[Avg. Rental (RM/sm)]]/10.7639</f>
        <v>1.5370003109522405</v>
      </c>
    </row>
    <row r="3816" spans="1:14" x14ac:dyDescent="0.2">
      <c r="A3816" s="129" t="s">
        <v>420</v>
      </c>
      <c r="B3816" s="128" t="s">
        <v>490</v>
      </c>
      <c r="C3816" s="133" t="s">
        <v>474</v>
      </c>
      <c r="D3816" s="143" t="s">
        <v>533</v>
      </c>
      <c r="E3816" s="135" t="s">
        <v>4</v>
      </c>
      <c r="F3816" s="146"/>
      <c r="G3816" s="145"/>
      <c r="H3816" s="147"/>
      <c r="I3816" s="148">
        <v>131</v>
      </c>
      <c r="J3816" s="149">
        <f t="shared" si="255"/>
        <v>1410.0722099999998</v>
      </c>
      <c r="K3816" s="50">
        <v>22.900763358778626</v>
      </c>
      <c r="L3816" s="50">
        <v>26.717557251908396</v>
      </c>
      <c r="M3816" s="50">
        <v>24.809160305343511</v>
      </c>
      <c r="N3816" s="151">
        <f>Table1[[#This Row],[Avg. Rental (RM/sm)]]/10.7639</f>
        <v>2.3048486427171855</v>
      </c>
    </row>
    <row r="3817" spans="1:14" x14ac:dyDescent="0.2">
      <c r="A3817" s="129" t="s">
        <v>420</v>
      </c>
      <c r="B3817" s="128" t="s">
        <v>491</v>
      </c>
      <c r="C3817" s="133" t="s">
        <v>475</v>
      </c>
      <c r="D3817" s="143" t="s">
        <v>533</v>
      </c>
      <c r="E3817" s="135" t="s">
        <v>4</v>
      </c>
      <c r="F3817" s="146"/>
      <c r="G3817" s="145"/>
      <c r="H3817" s="147"/>
      <c r="I3817" s="148">
        <v>136</v>
      </c>
      <c r="J3817" s="149">
        <f t="shared" si="255"/>
        <v>1463.89176</v>
      </c>
      <c r="K3817" s="50">
        <v>18.382352941176471</v>
      </c>
      <c r="L3817" s="50">
        <v>22.058823529411764</v>
      </c>
      <c r="M3817" s="50">
        <v>20.220588235294116</v>
      </c>
      <c r="N3817" s="151">
        <f>Table1[[#This Row],[Avg. Rental (RM/sm)]]/10.7639</f>
        <v>1.8785559356082941</v>
      </c>
    </row>
    <row r="3818" spans="1:14" x14ac:dyDescent="0.2">
      <c r="A3818" s="129" t="s">
        <v>420</v>
      </c>
      <c r="B3818" s="134" t="s">
        <v>491</v>
      </c>
      <c r="C3818" s="133" t="s">
        <v>476</v>
      </c>
      <c r="D3818" s="143" t="s">
        <v>533</v>
      </c>
      <c r="E3818" s="135" t="s">
        <v>4</v>
      </c>
      <c r="F3818" s="146"/>
      <c r="G3818" s="145"/>
      <c r="H3818" s="147"/>
      <c r="I3818" s="148">
        <v>140</v>
      </c>
      <c r="J3818" s="149">
        <f t="shared" si="255"/>
        <v>1506.9473999999998</v>
      </c>
      <c r="K3818" s="50">
        <v>5.7142857142857144</v>
      </c>
      <c r="L3818" s="50">
        <v>8.5714285714285712</v>
      </c>
      <c r="M3818" s="50">
        <v>7.1428571428571423</v>
      </c>
      <c r="N3818" s="151">
        <f>Table1[[#This Row],[Avg. Rental (RM/sm)]]/10.7639</f>
        <v>0.66359378504604671</v>
      </c>
    </row>
    <row r="3819" spans="1:14" x14ac:dyDescent="0.2">
      <c r="A3819" s="129" t="s">
        <v>420</v>
      </c>
      <c r="B3819" s="128" t="s">
        <v>491</v>
      </c>
      <c r="C3819" s="133" t="str">
        <f>C3818</f>
        <v>Bandar Gua Musang</v>
      </c>
      <c r="D3819" s="143" t="s">
        <v>533</v>
      </c>
      <c r="E3819" s="135" t="s">
        <v>4</v>
      </c>
      <c r="F3819" s="146"/>
      <c r="G3819" s="145"/>
      <c r="H3819" s="147"/>
      <c r="I3819" s="148">
        <v>173</v>
      </c>
      <c r="J3819" s="149">
        <f t="shared" si="255"/>
        <v>1862.1564299999998</v>
      </c>
      <c r="K3819" s="50">
        <v>6.9364161849710984</v>
      </c>
      <c r="L3819" s="50">
        <v>9.8265895953757223</v>
      </c>
      <c r="M3819" s="50">
        <v>8.3815028901734099</v>
      </c>
      <c r="N3819" s="151">
        <f>Table1[[#This Row],[Avg. Rental (RM/sm)]]/10.7639</f>
        <v>0.77866785181703757</v>
      </c>
    </row>
    <row r="3820" spans="1:14" x14ac:dyDescent="0.2">
      <c r="A3820" s="129" t="s">
        <v>420</v>
      </c>
      <c r="B3820" s="128" t="s">
        <v>491</v>
      </c>
      <c r="C3820" s="133" t="str">
        <f>C3819</f>
        <v>Bandar Gua Musang</v>
      </c>
      <c r="D3820" s="143" t="s">
        <v>533</v>
      </c>
      <c r="E3820" s="135" t="s">
        <v>4</v>
      </c>
      <c r="F3820" s="146"/>
      <c r="G3820" s="145"/>
      <c r="H3820" s="147"/>
      <c r="I3820" s="148">
        <v>156</v>
      </c>
      <c r="J3820" s="149">
        <f t="shared" si="255"/>
        <v>1679.1699599999999</v>
      </c>
      <c r="K3820" s="50">
        <v>16.025641025641026</v>
      </c>
      <c r="L3820" s="50">
        <v>19.23076923076923</v>
      </c>
      <c r="M3820" s="50">
        <v>17.628205128205128</v>
      </c>
      <c r="N3820" s="151">
        <f>Table1[[#This Row],[Avg. Rental (RM/sm)]]/10.7639</f>
        <v>1.6377154310431283</v>
      </c>
    </row>
    <row r="3821" spans="1:14" x14ac:dyDescent="0.2">
      <c r="A3821" s="129" t="s">
        <v>420</v>
      </c>
      <c r="B3821" s="128" t="s">
        <v>491</v>
      </c>
      <c r="C3821" s="133" t="s">
        <v>477</v>
      </c>
      <c r="D3821" s="143" t="s">
        <v>533</v>
      </c>
      <c r="E3821" s="135" t="s">
        <v>4</v>
      </c>
      <c r="F3821" s="146"/>
      <c r="G3821" s="145"/>
      <c r="H3821" s="147"/>
      <c r="I3821" s="148">
        <v>136</v>
      </c>
      <c r="J3821" s="149">
        <f t="shared" si="255"/>
        <v>1463.89176</v>
      </c>
      <c r="K3821" s="50">
        <v>14.705882352941176</v>
      </c>
      <c r="L3821" s="50">
        <v>18.382352941176471</v>
      </c>
      <c r="M3821" s="50">
        <v>16.544117647058822</v>
      </c>
      <c r="N3821" s="151">
        <f>Table1[[#This Row],[Avg. Rental (RM/sm)]]/10.7639</f>
        <v>1.5370003109522405</v>
      </c>
    </row>
    <row r="3822" spans="1:14" x14ac:dyDescent="0.2">
      <c r="A3822" s="129" t="s">
        <v>420</v>
      </c>
      <c r="B3822" s="128" t="s">
        <v>491</v>
      </c>
      <c r="C3822" s="133" t="s">
        <v>478</v>
      </c>
      <c r="D3822" s="143" t="s">
        <v>533</v>
      </c>
      <c r="E3822" s="135" t="s">
        <v>4</v>
      </c>
      <c r="F3822" s="146"/>
      <c r="G3822" s="145"/>
      <c r="H3822" s="147"/>
      <c r="I3822" s="148">
        <v>167</v>
      </c>
      <c r="J3822" s="149">
        <f t="shared" si="255"/>
        <v>1797.5729699999999</v>
      </c>
      <c r="K3822" s="50">
        <v>16.766467065868262</v>
      </c>
      <c r="L3822" s="50">
        <v>17.964071856287426</v>
      </c>
      <c r="M3822" s="50">
        <v>17.365269461077844</v>
      </c>
      <c r="N3822" s="151">
        <f>Table1[[#This Row],[Avg. Rental (RM/sm)]]/10.7639</f>
        <v>1.6132878846029641</v>
      </c>
    </row>
    <row r="3823" spans="1:14" x14ac:dyDescent="0.2">
      <c r="A3823" s="129" t="s">
        <v>420</v>
      </c>
      <c r="B3823" s="128" t="s">
        <v>492</v>
      </c>
      <c r="C3823" s="133" t="s">
        <v>479</v>
      </c>
      <c r="D3823" s="143" t="s">
        <v>533</v>
      </c>
      <c r="E3823" s="135" t="s">
        <v>4</v>
      </c>
      <c r="F3823" s="146"/>
      <c r="G3823" s="145"/>
      <c r="H3823" s="147"/>
      <c r="I3823" s="148">
        <v>112</v>
      </c>
      <c r="J3823" s="149">
        <f t="shared" si="255"/>
        <v>1205.55792</v>
      </c>
      <c r="K3823" s="50">
        <v>8.9285714285714288</v>
      </c>
      <c r="L3823" s="50">
        <v>10.714285714285714</v>
      </c>
      <c r="M3823" s="50">
        <v>9.8214285714285712</v>
      </c>
      <c r="N3823" s="151">
        <f>Table1[[#This Row],[Avg. Rental (RM/sm)]]/10.7639</f>
        <v>0.91244145443831437</v>
      </c>
    </row>
    <row r="3824" spans="1:14" x14ac:dyDescent="0.2">
      <c r="A3824" s="129" t="s">
        <v>420</v>
      </c>
      <c r="B3824" s="128" t="s">
        <v>492</v>
      </c>
      <c r="C3824" s="133" t="str">
        <f>C3823</f>
        <v>Pekan Jeli</v>
      </c>
      <c r="D3824" s="143" t="s">
        <v>533</v>
      </c>
      <c r="E3824" s="135" t="s">
        <v>4</v>
      </c>
      <c r="F3824" s="146"/>
      <c r="G3824" s="145"/>
      <c r="H3824" s="147"/>
      <c r="I3824" s="148">
        <v>130</v>
      </c>
      <c r="J3824" s="149">
        <f t="shared" si="255"/>
        <v>1399.3082999999999</v>
      </c>
      <c r="K3824" s="50">
        <v>11.538461538461538</v>
      </c>
      <c r="L3824" s="50">
        <v>15.384615384615385</v>
      </c>
      <c r="M3824" s="50">
        <v>13.461538461538462</v>
      </c>
      <c r="N3824" s="151">
        <f>Table1[[#This Row],[Avg. Rental (RM/sm)]]/10.7639</f>
        <v>1.2506190564329345</v>
      </c>
    </row>
    <row r="3825" spans="1:14" x14ac:dyDescent="0.2">
      <c r="A3825" s="129" t="s">
        <v>420</v>
      </c>
      <c r="B3825" s="128" t="s">
        <v>489</v>
      </c>
      <c r="C3825" s="133" t="s">
        <v>480</v>
      </c>
      <c r="D3825" s="144" t="s">
        <v>534</v>
      </c>
      <c r="E3825" s="135" t="s">
        <v>4</v>
      </c>
      <c r="F3825" s="146"/>
      <c r="G3825" s="145"/>
      <c r="H3825" s="147"/>
      <c r="I3825" s="148">
        <v>136</v>
      </c>
      <c r="J3825" s="149">
        <f t="shared" si="255"/>
        <v>1463.89176</v>
      </c>
      <c r="K3825" s="50">
        <v>11.029411764705882</v>
      </c>
      <c r="L3825" s="50">
        <v>14.705882352941176</v>
      </c>
      <c r="M3825" s="50">
        <v>12.867647058823529</v>
      </c>
      <c r="N3825" s="151">
        <f>Table1[[#This Row],[Avg. Rental (RM/sm)]]/10.7639</f>
        <v>1.1954446862961872</v>
      </c>
    </row>
    <row r="3826" spans="1:14" x14ac:dyDescent="0.2">
      <c r="A3826" s="129" t="s">
        <v>420</v>
      </c>
      <c r="B3826" s="128" t="s">
        <v>489</v>
      </c>
      <c r="C3826" s="133" t="s">
        <v>481</v>
      </c>
      <c r="D3826" s="144" t="s">
        <v>534</v>
      </c>
      <c r="E3826" s="135" t="s">
        <v>4</v>
      </c>
      <c r="F3826" s="146"/>
      <c r="G3826" s="145"/>
      <c r="H3826" s="147"/>
      <c r="I3826" s="148">
        <v>136</v>
      </c>
      <c r="J3826" s="149">
        <f t="shared" si="255"/>
        <v>1463.89176</v>
      </c>
      <c r="K3826" s="50">
        <v>8.8235294117647065</v>
      </c>
      <c r="L3826" s="50">
        <v>11.029411764705882</v>
      </c>
      <c r="M3826" s="50">
        <v>9.9264705882352935</v>
      </c>
      <c r="N3826" s="151">
        <f>Table1[[#This Row],[Avg. Rental (RM/sm)]]/10.7639</f>
        <v>0.92220018657134439</v>
      </c>
    </row>
    <row r="3827" spans="1:14" x14ac:dyDescent="0.2">
      <c r="A3827" s="129" t="s">
        <v>420</v>
      </c>
      <c r="B3827" s="128" t="s">
        <v>492</v>
      </c>
      <c r="C3827" s="133" t="s">
        <v>482</v>
      </c>
      <c r="D3827" s="144" t="s">
        <v>534</v>
      </c>
      <c r="E3827" s="135" t="s">
        <v>4</v>
      </c>
      <c r="F3827" s="146"/>
      <c r="G3827" s="145"/>
      <c r="H3827" s="147"/>
      <c r="I3827" s="148">
        <v>137</v>
      </c>
      <c r="J3827" s="149">
        <f t="shared" si="255"/>
        <v>1474.6556699999999</v>
      </c>
      <c r="K3827" s="50">
        <v>14.598540145985401</v>
      </c>
      <c r="L3827" s="50">
        <v>16.058394160583941</v>
      </c>
      <c r="M3827" s="50">
        <v>15.32846715328467</v>
      </c>
      <c r="N3827" s="151">
        <f>Table1[[#This Row],[Avg. Rental (RM/sm)]]/10.7639</f>
        <v>1.4240625752083047</v>
      </c>
    </row>
    <row r="3828" spans="1:14" x14ac:dyDescent="0.2">
      <c r="A3828" s="129" t="s">
        <v>420</v>
      </c>
      <c r="B3828" s="152" t="s">
        <v>483</v>
      </c>
      <c r="C3828" s="133" t="s">
        <v>493</v>
      </c>
      <c r="D3828" s="128" t="s">
        <v>531</v>
      </c>
      <c r="E3828" s="153" t="s">
        <v>5</v>
      </c>
      <c r="F3828" s="8" t="s">
        <v>44</v>
      </c>
      <c r="G3828" s="145"/>
      <c r="H3828" s="147"/>
      <c r="I3828" s="148">
        <v>34</v>
      </c>
      <c r="J3828" s="149">
        <f t="shared" si="255"/>
        <v>365.97293999999999</v>
      </c>
      <c r="K3828" s="150">
        <v>129</v>
      </c>
      <c r="L3828" s="150">
        <v>150</v>
      </c>
      <c r="M3828" s="150">
        <v>139.5</v>
      </c>
      <c r="N3828" s="151">
        <f t="shared" ref="N3828:N3870" si="256">M3828/10.7639</f>
        <v>12.959986621949295</v>
      </c>
    </row>
    <row r="3829" spans="1:14" x14ac:dyDescent="0.2">
      <c r="A3829" s="129" t="s">
        <v>420</v>
      </c>
      <c r="B3829" s="128" t="s">
        <v>483</v>
      </c>
      <c r="C3829" s="133" t="str">
        <f>C3828</f>
        <v>Kota Bharu Trade Centre</v>
      </c>
      <c r="D3829" s="128" t="s">
        <v>531</v>
      </c>
      <c r="E3829" s="153" t="s">
        <v>5</v>
      </c>
      <c r="F3829" s="8" t="s">
        <v>43</v>
      </c>
      <c r="G3829" s="145"/>
      <c r="H3829" s="147"/>
      <c r="I3829" s="148">
        <v>34</v>
      </c>
      <c r="J3829" s="149">
        <f t="shared" si="255"/>
        <v>365.97293999999999</v>
      </c>
      <c r="K3829" s="150">
        <v>118</v>
      </c>
      <c r="L3829" s="150">
        <v>161</v>
      </c>
      <c r="M3829" s="150">
        <v>139.5</v>
      </c>
      <c r="N3829" s="151">
        <f t="shared" si="256"/>
        <v>12.959986621949295</v>
      </c>
    </row>
    <row r="3830" spans="1:14" x14ac:dyDescent="0.2">
      <c r="A3830" s="129" t="s">
        <v>420</v>
      </c>
      <c r="B3830" s="128" t="s">
        <v>483</v>
      </c>
      <c r="C3830" s="133" t="str">
        <f>C3829</f>
        <v>Kota Bharu Trade Centre</v>
      </c>
      <c r="D3830" s="128" t="s">
        <v>531</v>
      </c>
      <c r="E3830" s="153" t="s">
        <v>5</v>
      </c>
      <c r="F3830" s="8">
        <v>1</v>
      </c>
      <c r="G3830" s="145"/>
      <c r="H3830" s="147"/>
      <c r="I3830" s="148">
        <v>34</v>
      </c>
      <c r="J3830" s="149">
        <f t="shared" si="255"/>
        <v>365.97293999999999</v>
      </c>
      <c r="K3830" s="150">
        <v>107</v>
      </c>
      <c r="L3830" s="150">
        <v>129</v>
      </c>
      <c r="M3830" s="150">
        <v>118</v>
      </c>
      <c r="N3830" s="151">
        <f t="shared" si="256"/>
        <v>10.962569328960694</v>
      </c>
    </row>
    <row r="3831" spans="1:14" x14ac:dyDescent="0.2">
      <c r="A3831" s="129" t="s">
        <v>420</v>
      </c>
      <c r="B3831" s="128" t="s">
        <v>483</v>
      </c>
      <c r="C3831" s="133" t="str">
        <f>C3830</f>
        <v>Kota Bharu Trade Centre</v>
      </c>
      <c r="D3831" s="128" t="s">
        <v>531</v>
      </c>
      <c r="E3831" s="153" t="s">
        <v>5</v>
      </c>
      <c r="F3831" s="8">
        <v>2</v>
      </c>
      <c r="G3831" s="145"/>
      <c r="H3831" s="146"/>
      <c r="I3831" s="148">
        <v>34</v>
      </c>
      <c r="J3831" s="149">
        <f t="shared" si="255"/>
        <v>365.97293999999999</v>
      </c>
      <c r="K3831" s="150"/>
      <c r="L3831" s="150"/>
      <c r="M3831" s="150">
        <v>107</v>
      </c>
      <c r="N3831" s="151">
        <f t="shared" si="256"/>
        <v>9.9406348999897816</v>
      </c>
    </row>
    <row r="3832" spans="1:14" x14ac:dyDescent="0.2">
      <c r="A3832" s="129" t="s">
        <v>420</v>
      </c>
      <c r="B3832" s="128" t="s">
        <v>483</v>
      </c>
      <c r="C3832" s="133" t="s">
        <v>494</v>
      </c>
      <c r="D3832" s="128" t="s">
        <v>531</v>
      </c>
      <c r="E3832" s="153" t="s">
        <v>5</v>
      </c>
      <c r="F3832" s="8" t="s">
        <v>43</v>
      </c>
      <c r="G3832" s="145"/>
      <c r="H3832" s="147"/>
      <c r="I3832" s="148">
        <v>12</v>
      </c>
      <c r="J3832" s="149">
        <f t="shared" si="255"/>
        <v>129.16692</v>
      </c>
      <c r="K3832" s="150">
        <v>18.149999999999999</v>
      </c>
      <c r="L3832" s="150">
        <v>19.96</v>
      </c>
      <c r="M3832" s="150">
        <v>19.055</v>
      </c>
      <c r="N3832" s="151">
        <f t="shared" si="256"/>
        <v>1.770269140367339</v>
      </c>
    </row>
    <row r="3833" spans="1:14" x14ac:dyDescent="0.2">
      <c r="A3833" s="129" t="s">
        <v>420</v>
      </c>
      <c r="B3833" s="128" t="s">
        <v>483</v>
      </c>
      <c r="C3833" s="133" t="str">
        <f>C3832</f>
        <v>Arked Perbadanan</v>
      </c>
      <c r="D3833" s="128" t="s">
        <v>531</v>
      </c>
      <c r="E3833" s="153" t="s">
        <v>5</v>
      </c>
      <c r="F3833" s="8">
        <v>1</v>
      </c>
      <c r="G3833" s="145"/>
      <c r="H3833" s="147"/>
      <c r="I3833" s="148">
        <v>12</v>
      </c>
      <c r="J3833" s="149">
        <f t="shared" si="255"/>
        <v>129.16692</v>
      </c>
      <c r="K3833" s="150"/>
      <c r="L3833" s="150"/>
      <c r="M3833" s="150">
        <v>12.55</v>
      </c>
      <c r="N3833" s="151">
        <f t="shared" si="256"/>
        <v>1.1659342803259043</v>
      </c>
    </row>
    <row r="3834" spans="1:14" x14ac:dyDescent="0.2">
      <c r="A3834" s="129" t="s">
        <v>420</v>
      </c>
      <c r="B3834" s="128" t="s">
        <v>483</v>
      </c>
      <c r="C3834" s="133" t="s">
        <v>495</v>
      </c>
      <c r="D3834" s="128" t="s">
        <v>531</v>
      </c>
      <c r="E3834" s="153" t="s">
        <v>5</v>
      </c>
      <c r="F3834" s="8">
        <v>1</v>
      </c>
      <c r="G3834" s="145"/>
      <c r="H3834" s="147"/>
      <c r="I3834" s="148">
        <v>17</v>
      </c>
      <c r="J3834" s="149">
        <f t="shared" si="255"/>
        <v>182.98647</v>
      </c>
      <c r="K3834" s="150"/>
      <c r="L3834" s="150"/>
      <c r="M3834" s="150">
        <v>19.45</v>
      </c>
      <c r="N3834" s="151">
        <f t="shared" si="256"/>
        <v>1.8069658766803853</v>
      </c>
    </row>
    <row r="3835" spans="1:14" x14ac:dyDescent="0.2">
      <c r="A3835" s="129" t="s">
        <v>420</v>
      </c>
      <c r="B3835" s="128" t="s">
        <v>483</v>
      </c>
      <c r="C3835" s="133" t="str">
        <f>C3834</f>
        <v>Bazaar Buluh Kubu</v>
      </c>
      <c r="D3835" s="128" t="s">
        <v>531</v>
      </c>
      <c r="E3835" s="153" t="s">
        <v>5</v>
      </c>
      <c r="F3835" s="8">
        <v>2</v>
      </c>
      <c r="G3835" s="145"/>
      <c r="H3835" s="147"/>
      <c r="I3835" s="148">
        <v>25</v>
      </c>
      <c r="J3835" s="149">
        <f t="shared" si="255"/>
        <v>269.09774999999996</v>
      </c>
      <c r="K3835" s="150"/>
      <c r="L3835" s="150"/>
      <c r="M3835" s="150">
        <v>15.05</v>
      </c>
      <c r="N3835" s="151">
        <f t="shared" si="256"/>
        <v>1.3981921050920207</v>
      </c>
    </row>
    <row r="3836" spans="1:14" x14ac:dyDescent="0.2">
      <c r="A3836" s="129" t="s">
        <v>420</v>
      </c>
      <c r="B3836" s="128" t="s">
        <v>483</v>
      </c>
      <c r="C3836" s="133" t="str">
        <f>C3835</f>
        <v>Bazaar Buluh Kubu</v>
      </c>
      <c r="D3836" s="128" t="s">
        <v>531</v>
      </c>
      <c r="E3836" s="153" t="s">
        <v>5</v>
      </c>
      <c r="F3836" s="8">
        <v>3</v>
      </c>
      <c r="G3836" s="145"/>
      <c r="H3836" s="147"/>
      <c r="I3836" s="148">
        <v>11</v>
      </c>
      <c r="J3836" s="149">
        <f t="shared" si="255"/>
        <v>118.40300999999999</v>
      </c>
      <c r="K3836" s="150"/>
      <c r="L3836" s="150"/>
      <c r="M3836" s="150">
        <v>8.76</v>
      </c>
      <c r="N3836" s="151">
        <f t="shared" si="256"/>
        <v>0.81383141798047176</v>
      </c>
    </row>
    <row r="3837" spans="1:14" x14ac:dyDescent="0.2">
      <c r="A3837" s="129" t="s">
        <v>420</v>
      </c>
      <c r="B3837" s="128" t="s">
        <v>483</v>
      </c>
      <c r="C3837" s="133" t="s">
        <v>496</v>
      </c>
      <c r="D3837" s="128" t="s">
        <v>531</v>
      </c>
      <c r="E3837" s="153" t="s">
        <v>5</v>
      </c>
      <c r="F3837" s="8" t="s">
        <v>43</v>
      </c>
      <c r="G3837" s="145">
        <v>5</v>
      </c>
      <c r="H3837" s="146">
        <v>8</v>
      </c>
      <c r="I3837" s="148">
        <v>6.5</v>
      </c>
      <c r="J3837" s="149">
        <f t="shared" si="255"/>
        <v>69.965414999999993</v>
      </c>
      <c r="K3837" s="150"/>
      <c r="L3837" s="150"/>
      <c r="M3837" s="150">
        <v>43</v>
      </c>
      <c r="N3837" s="151">
        <f t="shared" si="256"/>
        <v>3.9948345859772019</v>
      </c>
    </row>
    <row r="3838" spans="1:14" x14ac:dyDescent="0.2">
      <c r="A3838" s="129" t="s">
        <v>420</v>
      </c>
      <c r="B3838" s="128" t="s">
        <v>483</v>
      </c>
      <c r="C3838" s="133" t="s">
        <v>497</v>
      </c>
      <c r="D3838" s="128" t="s">
        <v>531</v>
      </c>
      <c r="E3838" s="153" t="s">
        <v>5</v>
      </c>
      <c r="F3838" s="8">
        <v>1</v>
      </c>
      <c r="G3838" s="145"/>
      <c r="H3838" s="146"/>
      <c r="I3838" s="148">
        <v>5</v>
      </c>
      <c r="J3838" s="149">
        <f t="shared" si="255"/>
        <v>53.819549999999992</v>
      </c>
      <c r="K3838" s="150"/>
      <c r="L3838" s="150"/>
      <c r="M3838" s="150">
        <v>53</v>
      </c>
      <c r="N3838" s="151">
        <f t="shared" si="256"/>
        <v>4.9238658850416677</v>
      </c>
    </row>
    <row r="3839" spans="1:14" x14ac:dyDescent="0.2">
      <c r="A3839" s="129" t="s">
        <v>420</v>
      </c>
      <c r="B3839" s="141" t="s">
        <v>483</v>
      </c>
      <c r="C3839" s="133" t="str">
        <f>C3838</f>
        <v>Bazar Tok Guru</v>
      </c>
      <c r="D3839" s="128" t="s">
        <v>531</v>
      </c>
      <c r="E3839" s="153" t="s">
        <v>5</v>
      </c>
      <c r="F3839" s="8" t="s">
        <v>210</v>
      </c>
      <c r="G3839" s="145"/>
      <c r="H3839" s="146"/>
      <c r="I3839" s="148">
        <v>8</v>
      </c>
      <c r="J3839" s="149">
        <f t="shared" si="255"/>
        <v>86.111279999999994</v>
      </c>
      <c r="K3839" s="150"/>
      <c r="L3839" s="150"/>
      <c r="M3839" s="150">
        <v>31.8</v>
      </c>
      <c r="N3839" s="151">
        <f t="shared" si="256"/>
        <v>2.9543195310250003</v>
      </c>
    </row>
    <row r="3840" spans="1:14" x14ac:dyDescent="0.2">
      <c r="A3840" s="129" t="s">
        <v>420</v>
      </c>
      <c r="B3840" s="128" t="s">
        <v>483</v>
      </c>
      <c r="C3840" s="133" t="s">
        <v>498</v>
      </c>
      <c r="D3840" s="128" t="s">
        <v>531</v>
      </c>
      <c r="E3840" s="153" t="s">
        <v>5</v>
      </c>
      <c r="F3840" s="8" t="s">
        <v>43</v>
      </c>
      <c r="G3840" s="145"/>
      <c r="H3840" s="146"/>
      <c r="I3840" s="148">
        <v>25</v>
      </c>
      <c r="J3840" s="149">
        <f t="shared" si="255"/>
        <v>269.09774999999996</v>
      </c>
      <c r="K3840" s="150">
        <v>19</v>
      </c>
      <c r="L3840" s="150">
        <v>21</v>
      </c>
      <c r="M3840" s="150">
        <v>20</v>
      </c>
      <c r="N3840" s="151">
        <f t="shared" si="256"/>
        <v>1.8580625981289309</v>
      </c>
    </row>
    <row r="3841" spans="1:14" x14ac:dyDescent="0.2">
      <c r="A3841" s="129" t="s">
        <v>420</v>
      </c>
      <c r="B3841" s="128" t="s">
        <v>483</v>
      </c>
      <c r="C3841" s="133" t="str">
        <f>C3840</f>
        <v>Medan Usahawan</v>
      </c>
      <c r="D3841" s="128" t="s">
        <v>531</v>
      </c>
      <c r="E3841" s="153" t="s">
        <v>5</v>
      </c>
      <c r="F3841" s="8">
        <v>1</v>
      </c>
      <c r="G3841" s="145">
        <v>13</v>
      </c>
      <c r="H3841" s="146">
        <v>27</v>
      </c>
      <c r="I3841" s="148">
        <v>20</v>
      </c>
      <c r="J3841" s="149">
        <f t="shared" si="255"/>
        <v>215.27819999999997</v>
      </c>
      <c r="K3841" s="150">
        <v>15</v>
      </c>
      <c r="L3841" s="150">
        <v>20</v>
      </c>
      <c r="M3841" s="150">
        <v>17.5</v>
      </c>
      <c r="N3841" s="151">
        <f t="shared" si="256"/>
        <v>1.6258047733628147</v>
      </c>
    </row>
    <row r="3842" spans="1:14" x14ac:dyDescent="0.2">
      <c r="A3842" s="129" t="s">
        <v>420</v>
      </c>
      <c r="B3842" s="128" t="s">
        <v>483</v>
      </c>
      <c r="C3842" s="133" t="s">
        <v>499</v>
      </c>
      <c r="D3842" s="128" t="s">
        <v>531</v>
      </c>
      <c r="E3842" s="153" t="s">
        <v>5</v>
      </c>
      <c r="F3842" s="8" t="s">
        <v>45</v>
      </c>
      <c r="G3842" s="145">
        <v>21</v>
      </c>
      <c r="H3842" s="154">
        <v>26</v>
      </c>
      <c r="I3842" s="148">
        <v>23.5</v>
      </c>
      <c r="J3842" s="149">
        <f t="shared" si="255"/>
        <v>252.95188499999998</v>
      </c>
      <c r="K3842" s="150">
        <v>46.8</v>
      </c>
      <c r="L3842" s="150">
        <v>60</v>
      </c>
      <c r="M3842" s="150">
        <v>53.4</v>
      </c>
      <c r="N3842" s="151">
        <f t="shared" si="256"/>
        <v>4.9610271370042458</v>
      </c>
    </row>
    <row r="3843" spans="1:14" x14ac:dyDescent="0.2">
      <c r="A3843" s="129" t="s">
        <v>420</v>
      </c>
      <c r="B3843" s="128" t="s">
        <v>483</v>
      </c>
      <c r="C3843" s="133" t="str">
        <f>C3842</f>
        <v>KB Mall</v>
      </c>
      <c r="D3843" s="128" t="s">
        <v>531</v>
      </c>
      <c r="E3843" s="153" t="s">
        <v>5</v>
      </c>
      <c r="F3843" s="8" t="s">
        <v>43</v>
      </c>
      <c r="G3843" s="145">
        <v>44</v>
      </c>
      <c r="H3843" s="146">
        <v>71</v>
      </c>
      <c r="I3843" s="148">
        <v>57.5</v>
      </c>
      <c r="J3843" s="149">
        <f t="shared" si="255"/>
        <v>618.92482499999994</v>
      </c>
      <c r="K3843" s="150">
        <v>129.19999999999999</v>
      </c>
      <c r="L3843" s="150">
        <v>193.75</v>
      </c>
      <c r="M3843" s="150">
        <v>161.47499999999999</v>
      </c>
      <c r="N3843" s="151">
        <f t="shared" si="256"/>
        <v>15.001532901643456</v>
      </c>
    </row>
    <row r="3844" spans="1:14" x14ac:dyDescent="0.2">
      <c r="A3844" s="129" t="s">
        <v>420</v>
      </c>
      <c r="B3844" s="128" t="s">
        <v>483</v>
      </c>
      <c r="C3844" s="133" t="str">
        <f>C3843</f>
        <v>KB Mall</v>
      </c>
      <c r="D3844" s="128" t="s">
        <v>531</v>
      </c>
      <c r="E3844" s="153" t="s">
        <v>5</v>
      </c>
      <c r="F3844" s="8">
        <v>1</v>
      </c>
      <c r="G3844" s="145">
        <v>34</v>
      </c>
      <c r="H3844" s="154">
        <v>77</v>
      </c>
      <c r="I3844" s="148">
        <v>55.5</v>
      </c>
      <c r="J3844" s="149">
        <f t="shared" si="255"/>
        <v>597.39700499999992</v>
      </c>
      <c r="K3844" s="150">
        <v>100</v>
      </c>
      <c r="L3844" s="150">
        <v>130</v>
      </c>
      <c r="M3844" s="150">
        <v>115</v>
      </c>
      <c r="N3844" s="151">
        <f t="shared" si="256"/>
        <v>10.683859939241353</v>
      </c>
    </row>
    <row r="3845" spans="1:14" x14ac:dyDescent="0.2">
      <c r="A3845" s="129" t="s">
        <v>420</v>
      </c>
      <c r="B3845" s="128" t="s">
        <v>483</v>
      </c>
      <c r="C3845" s="133" t="str">
        <f>C3844</f>
        <v>KB Mall</v>
      </c>
      <c r="D3845" s="128" t="s">
        <v>531</v>
      </c>
      <c r="E3845" s="153" t="s">
        <v>5</v>
      </c>
      <c r="F3845" s="8">
        <v>2</v>
      </c>
      <c r="G3845" s="145">
        <v>29</v>
      </c>
      <c r="H3845" s="154">
        <v>86</v>
      </c>
      <c r="I3845" s="148">
        <v>57.5</v>
      </c>
      <c r="J3845" s="149">
        <f t="shared" si="255"/>
        <v>618.92482499999994</v>
      </c>
      <c r="K3845" s="150">
        <v>64.5</v>
      </c>
      <c r="L3845" s="150">
        <v>86</v>
      </c>
      <c r="M3845" s="150">
        <v>75.25</v>
      </c>
      <c r="N3845" s="151">
        <f t="shared" si="256"/>
        <v>6.9909605254601033</v>
      </c>
    </row>
    <row r="3846" spans="1:14" x14ac:dyDescent="0.2">
      <c r="A3846" s="129" t="s">
        <v>420</v>
      </c>
      <c r="B3846" s="128" t="s">
        <v>483</v>
      </c>
      <c r="C3846" s="133" t="str">
        <f>C3845</f>
        <v>KB Mall</v>
      </c>
      <c r="D3846" s="128" t="s">
        <v>531</v>
      </c>
      <c r="E3846" s="153" t="s">
        <v>5</v>
      </c>
      <c r="F3846" s="8">
        <v>3</v>
      </c>
      <c r="G3846" s="145">
        <v>47</v>
      </c>
      <c r="H3846" s="154">
        <v>69</v>
      </c>
      <c r="I3846" s="148">
        <v>58</v>
      </c>
      <c r="J3846" s="149">
        <f t="shared" si="255"/>
        <v>624.30678</v>
      </c>
      <c r="K3846" s="150">
        <v>32.29</v>
      </c>
      <c r="L3846" s="150">
        <v>53.82</v>
      </c>
      <c r="M3846" s="150">
        <v>43.055</v>
      </c>
      <c r="N3846" s="151">
        <f t="shared" si="256"/>
        <v>3.9999442581220563</v>
      </c>
    </row>
    <row r="3847" spans="1:14" x14ac:dyDescent="0.2">
      <c r="A3847" s="129" t="s">
        <v>420</v>
      </c>
      <c r="B3847" s="152" t="s">
        <v>483</v>
      </c>
      <c r="C3847" s="133" t="s">
        <v>500</v>
      </c>
      <c r="D3847" s="128" t="s">
        <v>532</v>
      </c>
      <c r="E3847" s="153" t="s">
        <v>5</v>
      </c>
      <c r="F3847" s="8" t="s">
        <v>43</v>
      </c>
      <c r="G3847" s="145">
        <v>30</v>
      </c>
      <c r="H3847" s="147">
        <v>101</v>
      </c>
      <c r="I3847" s="148">
        <v>65.5</v>
      </c>
      <c r="J3847" s="149">
        <f t="shared" si="255"/>
        <v>705.03610499999991</v>
      </c>
      <c r="K3847" s="150">
        <v>161</v>
      </c>
      <c r="L3847" s="150">
        <v>264</v>
      </c>
      <c r="M3847" s="150">
        <v>212.5</v>
      </c>
      <c r="N3847" s="151">
        <f t="shared" si="256"/>
        <v>19.741915105119894</v>
      </c>
    </row>
    <row r="3848" spans="1:14" x14ac:dyDescent="0.2">
      <c r="A3848" s="129" t="s">
        <v>420</v>
      </c>
      <c r="B3848" s="128" t="s">
        <v>483</v>
      </c>
      <c r="C3848" s="133" t="str">
        <f>C3847</f>
        <v>Aeon Mall</v>
      </c>
      <c r="D3848" s="128" t="s">
        <v>532</v>
      </c>
      <c r="E3848" s="153" t="s">
        <v>5</v>
      </c>
      <c r="F3848" s="8">
        <v>1</v>
      </c>
      <c r="G3848" s="145">
        <v>82</v>
      </c>
      <c r="H3848" s="147">
        <v>137</v>
      </c>
      <c r="I3848" s="148">
        <v>109.5</v>
      </c>
      <c r="J3848" s="149">
        <f t="shared" si="255"/>
        <v>1178.6481449999999</v>
      </c>
      <c r="K3848" s="150">
        <v>91</v>
      </c>
      <c r="L3848" s="150">
        <v>215</v>
      </c>
      <c r="M3848" s="150">
        <v>153</v>
      </c>
      <c r="N3848" s="151">
        <f t="shared" si="256"/>
        <v>14.214178875686322</v>
      </c>
    </row>
    <row r="3849" spans="1:14" x14ac:dyDescent="0.2">
      <c r="A3849" s="129" t="s">
        <v>420</v>
      </c>
      <c r="B3849" s="128" t="s">
        <v>483</v>
      </c>
      <c r="C3849" s="133" t="str">
        <f>C3848</f>
        <v>Aeon Mall</v>
      </c>
      <c r="D3849" s="128" t="s">
        <v>532</v>
      </c>
      <c r="E3849" s="153" t="s">
        <v>5</v>
      </c>
      <c r="F3849" s="8">
        <v>2</v>
      </c>
      <c r="G3849" s="145">
        <v>50</v>
      </c>
      <c r="H3849" s="147">
        <v>180</v>
      </c>
      <c r="I3849" s="148">
        <v>115</v>
      </c>
      <c r="J3849" s="149">
        <f t="shared" si="255"/>
        <v>1237.8496499999999</v>
      </c>
      <c r="K3849" s="150">
        <v>54</v>
      </c>
      <c r="L3849" s="150">
        <v>135</v>
      </c>
      <c r="M3849" s="150">
        <v>94.5</v>
      </c>
      <c r="N3849" s="151">
        <f t="shared" si="256"/>
        <v>8.7793457761591984</v>
      </c>
    </row>
    <row r="3850" spans="1:14" x14ac:dyDescent="0.2">
      <c r="A3850" s="129" t="s">
        <v>420</v>
      </c>
      <c r="B3850" s="141" t="s">
        <v>483</v>
      </c>
      <c r="C3850" s="133" t="str">
        <f>C3849</f>
        <v>Aeon Mall</v>
      </c>
      <c r="D3850" s="128" t="s">
        <v>532</v>
      </c>
      <c r="E3850" s="153" t="s">
        <v>5</v>
      </c>
      <c r="F3850" s="8">
        <v>3</v>
      </c>
      <c r="G3850" s="145">
        <v>86</v>
      </c>
      <c r="H3850" s="147">
        <v>183</v>
      </c>
      <c r="I3850" s="148">
        <v>134.5</v>
      </c>
      <c r="J3850" s="149">
        <f t="shared" si="255"/>
        <v>1447.7458949999998</v>
      </c>
      <c r="K3850" s="150">
        <v>70</v>
      </c>
      <c r="L3850" s="150">
        <v>116</v>
      </c>
      <c r="M3850" s="150">
        <v>93</v>
      </c>
      <c r="N3850" s="151">
        <f t="shared" si="256"/>
        <v>8.6399910812995291</v>
      </c>
    </row>
    <row r="3851" spans="1:14" x14ac:dyDescent="0.2">
      <c r="A3851" s="129" t="s">
        <v>420</v>
      </c>
      <c r="B3851" s="134" t="s">
        <v>483</v>
      </c>
      <c r="C3851" s="133" t="s">
        <v>501</v>
      </c>
      <c r="D3851" s="128" t="s">
        <v>532</v>
      </c>
      <c r="E3851" s="153" t="s">
        <v>5</v>
      </c>
      <c r="F3851" s="8" t="s">
        <v>43</v>
      </c>
      <c r="G3851" s="145"/>
      <c r="H3851" s="154"/>
      <c r="I3851" s="148">
        <v>21</v>
      </c>
      <c r="J3851" s="149">
        <f t="shared" si="255"/>
        <v>226.04210999999998</v>
      </c>
      <c r="K3851" s="150"/>
      <c r="L3851" s="150"/>
      <c r="M3851" s="150">
        <v>152.85</v>
      </c>
      <c r="N3851" s="151">
        <f t="shared" si="256"/>
        <v>14.200243406200356</v>
      </c>
    </row>
    <row r="3852" spans="1:14" x14ac:dyDescent="0.2">
      <c r="A3852" s="129" t="s">
        <v>420</v>
      </c>
      <c r="B3852" s="128" t="s">
        <v>483</v>
      </c>
      <c r="C3852" s="133" t="str">
        <f>C3851</f>
        <v>LOTUS'S Kota Bharu</v>
      </c>
      <c r="D3852" s="128" t="s">
        <v>532</v>
      </c>
      <c r="E3852" s="153" t="s">
        <v>5</v>
      </c>
      <c r="G3852" s="145">
        <v>100</v>
      </c>
      <c r="H3852" s="154">
        <v>152</v>
      </c>
      <c r="I3852" s="148">
        <v>126</v>
      </c>
      <c r="J3852" s="149">
        <f t="shared" si="255"/>
        <v>1356.2526599999999</v>
      </c>
      <c r="K3852" s="150">
        <v>77.5</v>
      </c>
      <c r="L3852" s="150">
        <v>104.41</v>
      </c>
      <c r="M3852" s="150">
        <v>90.954999999999998</v>
      </c>
      <c r="N3852" s="151">
        <f t="shared" si="256"/>
        <v>8.4500041806408461</v>
      </c>
    </row>
    <row r="3853" spans="1:14" x14ac:dyDescent="0.2">
      <c r="A3853" s="129" t="s">
        <v>420</v>
      </c>
      <c r="B3853" s="128" t="s">
        <v>483</v>
      </c>
      <c r="C3853" s="133" t="str">
        <f>C3852</f>
        <v>LOTUS'S Kota Bharu</v>
      </c>
      <c r="D3853" s="128" t="s">
        <v>532</v>
      </c>
      <c r="E3853" s="153" t="s">
        <v>5</v>
      </c>
      <c r="F3853" s="8">
        <v>1</v>
      </c>
      <c r="G3853" s="145">
        <v>61</v>
      </c>
      <c r="H3853" s="154">
        <v>113</v>
      </c>
      <c r="I3853" s="148">
        <v>87</v>
      </c>
      <c r="J3853" s="149">
        <f t="shared" si="255"/>
        <v>936.46016999999995</v>
      </c>
      <c r="K3853" s="150">
        <v>72.12</v>
      </c>
      <c r="L3853" s="150">
        <v>93.65</v>
      </c>
      <c r="M3853" s="150">
        <v>82.885000000000005</v>
      </c>
      <c r="N3853" s="151">
        <f t="shared" si="256"/>
        <v>7.7002759222958232</v>
      </c>
    </row>
    <row r="3854" spans="1:14" x14ac:dyDescent="0.2">
      <c r="A3854" s="129" t="s">
        <v>420</v>
      </c>
      <c r="B3854" s="128" t="s">
        <v>483</v>
      </c>
      <c r="C3854" s="133" t="str">
        <f>C3853</f>
        <v>LOTUS'S Kota Bharu</v>
      </c>
      <c r="D3854" s="128" t="s">
        <v>532</v>
      </c>
      <c r="E3854" s="153" t="s">
        <v>5</v>
      </c>
      <c r="G3854" s="145">
        <v>205</v>
      </c>
      <c r="H3854" s="154">
        <v>420</v>
      </c>
      <c r="I3854" s="148">
        <v>312.5</v>
      </c>
      <c r="J3854" s="149">
        <f t="shared" si="255"/>
        <v>3363.7218749999997</v>
      </c>
      <c r="K3854" s="150">
        <v>32.29</v>
      </c>
      <c r="L3854" s="150">
        <v>39.83</v>
      </c>
      <c r="M3854" s="150">
        <v>36.06</v>
      </c>
      <c r="N3854" s="151">
        <f t="shared" si="256"/>
        <v>3.350086864426463</v>
      </c>
    </row>
    <row r="3855" spans="1:14" x14ac:dyDescent="0.2">
      <c r="A3855" s="129" t="s">
        <v>420</v>
      </c>
      <c r="B3855" s="128" t="s">
        <v>483</v>
      </c>
      <c r="C3855" s="133" t="s">
        <v>502</v>
      </c>
      <c r="D3855" s="128" t="s">
        <v>532</v>
      </c>
      <c r="E3855" s="153" t="s">
        <v>5</v>
      </c>
      <c r="F3855" s="8" t="s">
        <v>43</v>
      </c>
      <c r="G3855" s="145"/>
      <c r="H3855" s="154"/>
      <c r="I3855" s="148">
        <v>129</v>
      </c>
      <c r="J3855" s="149">
        <f t="shared" si="255"/>
        <v>1388.5443899999998</v>
      </c>
      <c r="K3855" s="150">
        <v>88</v>
      </c>
      <c r="L3855" s="150">
        <v>167</v>
      </c>
      <c r="M3855" s="150">
        <v>127.5</v>
      </c>
      <c r="N3855" s="151">
        <f t="shared" si="256"/>
        <v>11.845149063071934</v>
      </c>
    </row>
    <row r="3856" spans="1:14" x14ac:dyDescent="0.2">
      <c r="A3856" s="129" t="s">
        <v>420</v>
      </c>
      <c r="B3856" s="128" t="s">
        <v>483</v>
      </c>
      <c r="C3856" s="133" t="str">
        <f>C3855</f>
        <v>Podium Block Kota Sri Mutiara</v>
      </c>
      <c r="D3856" s="128" t="s">
        <v>532</v>
      </c>
      <c r="E3856" s="153" t="s">
        <v>5</v>
      </c>
      <c r="F3856" s="8">
        <v>1</v>
      </c>
      <c r="G3856" s="145"/>
      <c r="H3856" s="154"/>
      <c r="I3856" s="148">
        <v>39</v>
      </c>
      <c r="J3856" s="149">
        <f t="shared" si="255"/>
        <v>419.79248999999999</v>
      </c>
      <c r="K3856" s="150"/>
      <c r="L3856" s="150"/>
      <c r="M3856" s="150">
        <v>75</v>
      </c>
      <c r="N3856" s="151">
        <f t="shared" si="256"/>
        <v>6.9677347429834917</v>
      </c>
    </row>
    <row r="3857" spans="1:14" x14ac:dyDescent="0.2">
      <c r="A3857" s="129" t="s">
        <v>420</v>
      </c>
      <c r="B3857" s="128" t="s">
        <v>483</v>
      </c>
      <c r="C3857" s="133" t="str">
        <f>C3856</f>
        <v>Podium Block Kota Sri Mutiara</v>
      </c>
      <c r="D3857" s="128" t="s">
        <v>532</v>
      </c>
      <c r="E3857" s="153" t="s">
        <v>5</v>
      </c>
      <c r="F3857" s="8">
        <v>2</v>
      </c>
      <c r="G3857" s="145"/>
      <c r="H3857" s="154"/>
      <c r="I3857" s="148">
        <v>61</v>
      </c>
      <c r="J3857" s="149">
        <f t="shared" si="255"/>
        <v>656.59850999999992</v>
      </c>
      <c r="K3857" s="150"/>
      <c r="L3857" s="150"/>
      <c r="M3857" s="150">
        <v>53.8</v>
      </c>
      <c r="N3857" s="151">
        <f t="shared" si="256"/>
        <v>4.9981883889668239</v>
      </c>
    </row>
    <row r="3858" spans="1:14" x14ac:dyDescent="0.2">
      <c r="A3858" s="129" t="s">
        <v>420</v>
      </c>
      <c r="B3858" s="141" t="s">
        <v>483</v>
      </c>
      <c r="C3858" s="133" t="str">
        <f>C3857</f>
        <v>Podium Block Kota Sri Mutiara</v>
      </c>
      <c r="D3858" s="128" t="s">
        <v>532</v>
      </c>
      <c r="E3858" s="153" t="s">
        <v>5</v>
      </c>
      <c r="F3858" s="8">
        <v>3</v>
      </c>
      <c r="G3858" s="145"/>
      <c r="H3858" s="154"/>
      <c r="I3858" s="148">
        <v>134</v>
      </c>
      <c r="J3858" s="149">
        <f t="shared" si="255"/>
        <v>1442.36394</v>
      </c>
      <c r="K3858" s="150">
        <v>23.5</v>
      </c>
      <c r="L3858" s="150">
        <v>26</v>
      </c>
      <c r="M3858" s="150">
        <v>24.75</v>
      </c>
      <c r="N3858" s="151">
        <f t="shared" si="256"/>
        <v>2.2993524651845521</v>
      </c>
    </row>
    <row r="3859" spans="1:14" x14ac:dyDescent="0.2">
      <c r="A3859" s="129" t="s">
        <v>420</v>
      </c>
      <c r="B3859" s="128" t="s">
        <v>483</v>
      </c>
      <c r="C3859" s="133" t="str">
        <f>C3858</f>
        <v>Podium Block Kota Sri Mutiara</v>
      </c>
      <c r="D3859" s="128" t="s">
        <v>532</v>
      </c>
      <c r="E3859" s="153" t="s">
        <v>5</v>
      </c>
      <c r="F3859" s="8">
        <v>4</v>
      </c>
      <c r="G3859" s="145"/>
      <c r="H3859" s="154"/>
      <c r="I3859" s="148">
        <v>317</v>
      </c>
      <c r="J3859" s="149">
        <f t="shared" si="255"/>
        <v>3412.1594699999996</v>
      </c>
      <c r="K3859" s="150"/>
      <c r="L3859" s="150"/>
      <c r="M3859" s="150">
        <v>53</v>
      </c>
      <c r="N3859" s="151">
        <f t="shared" si="256"/>
        <v>4.9238658850416677</v>
      </c>
    </row>
    <row r="3860" spans="1:14" x14ac:dyDescent="0.2">
      <c r="A3860" s="129" t="s">
        <v>420</v>
      </c>
      <c r="B3860" s="152" t="s">
        <v>483</v>
      </c>
      <c r="C3860" s="133" t="s">
        <v>503</v>
      </c>
      <c r="D3860" s="128" t="s">
        <v>533</v>
      </c>
      <c r="E3860" s="153" t="s">
        <v>5</v>
      </c>
      <c r="F3860" s="8" t="s">
        <v>43</v>
      </c>
      <c r="G3860" s="145"/>
      <c r="H3860" s="154"/>
      <c r="I3860" s="148">
        <v>41</v>
      </c>
      <c r="J3860" s="149">
        <f t="shared" ref="J3860:J3915" si="257">I3860*10.76391</f>
        <v>441.32030999999995</v>
      </c>
      <c r="K3860" s="150"/>
      <c r="L3860" s="150"/>
      <c r="M3860" s="150">
        <v>24.39</v>
      </c>
      <c r="N3860" s="151">
        <f t="shared" si="256"/>
        <v>2.2659073384182316</v>
      </c>
    </row>
    <row r="3861" spans="1:14" x14ac:dyDescent="0.2">
      <c r="A3861" s="129" t="s">
        <v>420</v>
      </c>
      <c r="B3861" s="128" t="s">
        <v>483</v>
      </c>
      <c r="C3861" s="133" t="s">
        <v>504</v>
      </c>
      <c r="D3861" s="128" t="s">
        <v>533</v>
      </c>
      <c r="E3861" s="153" t="s">
        <v>5</v>
      </c>
      <c r="F3861" s="8" t="s">
        <v>43</v>
      </c>
      <c r="G3861" s="145"/>
      <c r="H3861" s="146"/>
      <c r="I3861" s="148">
        <v>48</v>
      </c>
      <c r="J3861" s="149">
        <f t="shared" si="257"/>
        <v>516.66768000000002</v>
      </c>
      <c r="K3861" s="150"/>
      <c r="L3861" s="150"/>
      <c r="M3861" s="150">
        <v>35.4</v>
      </c>
      <c r="N3861" s="151">
        <f t="shared" si="256"/>
        <v>3.288770798688208</v>
      </c>
    </row>
    <row r="3862" spans="1:14" x14ac:dyDescent="0.2">
      <c r="A3862" s="129" t="s">
        <v>420</v>
      </c>
      <c r="B3862" s="133" t="s">
        <v>483</v>
      </c>
      <c r="C3862" s="133" t="str">
        <f>C3861</f>
        <v xml:space="preserve">Pantai Timur Hypermarket </v>
      </c>
      <c r="D3862" s="128" t="s">
        <v>533</v>
      </c>
      <c r="E3862" s="153" t="s">
        <v>5</v>
      </c>
      <c r="G3862" s="145"/>
      <c r="H3862" s="146"/>
      <c r="I3862" s="148">
        <v>89.01</v>
      </c>
      <c r="J3862" s="149">
        <f t="shared" si="257"/>
        <v>958.0956291</v>
      </c>
      <c r="K3862" s="150"/>
      <c r="L3862" s="150"/>
      <c r="M3862" s="150">
        <v>33.700000000000003</v>
      </c>
      <c r="N3862" s="151">
        <f t="shared" si="256"/>
        <v>3.1308354778472491</v>
      </c>
    </row>
    <row r="3863" spans="1:14" x14ac:dyDescent="0.2">
      <c r="A3863" s="129" t="s">
        <v>420</v>
      </c>
      <c r="B3863" s="152" t="s">
        <v>484</v>
      </c>
      <c r="C3863" s="133" t="s">
        <v>505</v>
      </c>
      <c r="D3863" s="128" t="s">
        <v>533</v>
      </c>
      <c r="E3863" s="153" t="s">
        <v>5</v>
      </c>
      <c r="F3863" s="8" t="s">
        <v>43</v>
      </c>
      <c r="G3863" s="145"/>
      <c r="H3863" s="154"/>
      <c r="I3863" s="148">
        <v>12</v>
      </c>
      <c r="J3863" s="149">
        <f t="shared" si="257"/>
        <v>129.16692</v>
      </c>
      <c r="K3863" s="150"/>
      <c r="L3863" s="150"/>
      <c r="M3863" s="150">
        <v>12.9</v>
      </c>
      <c r="N3863" s="151">
        <f t="shared" si="256"/>
        <v>1.1984503757931606</v>
      </c>
    </row>
    <row r="3864" spans="1:14" x14ac:dyDescent="0.2">
      <c r="A3864" s="129" t="s">
        <v>420</v>
      </c>
      <c r="B3864" s="132" t="s">
        <v>484</v>
      </c>
      <c r="C3864" s="133" t="str">
        <f>C3863</f>
        <v>Plaza Serangkai Mas</v>
      </c>
      <c r="D3864" s="128" t="s">
        <v>533</v>
      </c>
      <c r="E3864" s="153" t="s">
        <v>5</v>
      </c>
      <c r="F3864" s="8">
        <v>1</v>
      </c>
      <c r="G3864" s="145"/>
      <c r="H3864" s="154"/>
      <c r="I3864" s="148">
        <v>12</v>
      </c>
      <c r="J3864" s="149">
        <f t="shared" si="257"/>
        <v>129.16692</v>
      </c>
      <c r="K3864" s="150"/>
      <c r="L3864" s="150"/>
      <c r="M3864" s="150">
        <v>10.8</v>
      </c>
      <c r="N3864" s="151">
        <f t="shared" si="256"/>
        <v>1.0033538029896227</v>
      </c>
    </row>
    <row r="3865" spans="1:14" x14ac:dyDescent="0.2">
      <c r="A3865" s="129" t="s">
        <v>420</v>
      </c>
      <c r="B3865" s="128" t="s">
        <v>484</v>
      </c>
      <c r="C3865" s="133" t="str">
        <f>C3864</f>
        <v>Plaza Serangkai Mas</v>
      </c>
      <c r="D3865" s="128" t="s">
        <v>533</v>
      </c>
      <c r="E3865" s="153" t="s">
        <v>5</v>
      </c>
      <c r="F3865" s="8">
        <v>2</v>
      </c>
      <c r="G3865" s="145"/>
      <c r="H3865" s="154"/>
      <c r="I3865" s="148">
        <v>12</v>
      </c>
      <c r="J3865" s="149">
        <f t="shared" si="257"/>
        <v>129.16692</v>
      </c>
      <c r="K3865" s="150"/>
      <c r="L3865" s="150"/>
      <c r="M3865" s="150">
        <v>8.6</v>
      </c>
      <c r="N3865" s="151">
        <f t="shared" si="256"/>
        <v>0.79896691719544033</v>
      </c>
    </row>
    <row r="3866" spans="1:14" x14ac:dyDescent="0.2">
      <c r="A3866" s="129" t="s">
        <v>420</v>
      </c>
      <c r="B3866" s="152" t="s">
        <v>487</v>
      </c>
      <c r="C3866" s="133" t="s">
        <v>506</v>
      </c>
      <c r="D3866" s="128" t="s">
        <v>533</v>
      </c>
      <c r="E3866" s="153" t="s">
        <v>5</v>
      </c>
      <c r="F3866" s="8" t="s">
        <v>43</v>
      </c>
      <c r="G3866" s="145"/>
      <c r="H3866" s="154"/>
      <c r="I3866" s="148">
        <v>30</v>
      </c>
      <c r="J3866" s="149">
        <f t="shared" si="257"/>
        <v>322.91729999999995</v>
      </c>
      <c r="K3866" s="150"/>
      <c r="L3866" s="150"/>
      <c r="M3866" s="150">
        <v>7.57</v>
      </c>
      <c r="N3866" s="151">
        <f t="shared" si="256"/>
        <v>0.70327669339180043</v>
      </c>
    </row>
    <row r="3867" spans="1:14" x14ac:dyDescent="0.2">
      <c r="A3867" s="129" t="s">
        <v>420</v>
      </c>
      <c r="B3867" s="128" t="s">
        <v>487</v>
      </c>
      <c r="C3867" s="133" t="str">
        <f>C3866</f>
        <v>Plaza Pasir Puteh</v>
      </c>
      <c r="D3867" s="128" t="s">
        <v>533</v>
      </c>
      <c r="E3867" s="153" t="s">
        <v>5</v>
      </c>
      <c r="F3867" s="8">
        <v>1</v>
      </c>
      <c r="G3867" s="145"/>
      <c r="H3867" s="154"/>
      <c r="I3867" s="148">
        <v>30</v>
      </c>
      <c r="J3867" s="149">
        <f t="shared" si="257"/>
        <v>322.91729999999995</v>
      </c>
      <c r="K3867" s="150"/>
      <c r="L3867" s="150"/>
      <c r="M3867" s="150">
        <v>5.38</v>
      </c>
      <c r="N3867" s="151">
        <f t="shared" si="256"/>
        <v>0.49981883889668244</v>
      </c>
    </row>
    <row r="3868" spans="1:14" x14ac:dyDescent="0.2">
      <c r="A3868" s="129" t="s">
        <v>420</v>
      </c>
      <c r="B3868" s="128" t="s">
        <v>487</v>
      </c>
      <c r="C3868" s="133" t="str">
        <f>C3867</f>
        <v>Plaza Pasir Puteh</v>
      </c>
      <c r="D3868" s="128" t="s">
        <v>533</v>
      </c>
      <c r="E3868" s="153" t="s">
        <v>5</v>
      </c>
      <c r="F3868" s="8">
        <v>2</v>
      </c>
      <c r="G3868" s="145">
        <v>28</v>
      </c>
      <c r="H3868" s="154">
        <v>30</v>
      </c>
      <c r="I3868" s="148">
        <v>29</v>
      </c>
      <c r="J3868" s="149">
        <f t="shared" si="257"/>
        <v>312.15339</v>
      </c>
      <c r="K3868" s="150"/>
      <c r="L3868" s="150"/>
      <c r="M3868" s="150">
        <v>3.88</v>
      </c>
      <c r="N3868" s="151">
        <f t="shared" si="256"/>
        <v>0.3604641440370126</v>
      </c>
    </row>
    <row r="3869" spans="1:14" x14ac:dyDescent="0.2">
      <c r="A3869" s="129" t="s">
        <v>420</v>
      </c>
      <c r="B3869" s="152" t="s">
        <v>486</v>
      </c>
      <c r="C3869" s="133" t="s">
        <v>507</v>
      </c>
      <c r="D3869" s="128" t="s">
        <v>533</v>
      </c>
      <c r="E3869" s="153" t="s">
        <v>5</v>
      </c>
      <c r="F3869" s="8" t="s">
        <v>43</v>
      </c>
      <c r="G3869" s="145"/>
      <c r="H3869" s="154"/>
      <c r="I3869" s="148">
        <v>30</v>
      </c>
      <c r="J3869" s="149">
        <f t="shared" si="257"/>
        <v>322.91729999999995</v>
      </c>
      <c r="K3869" s="150"/>
      <c r="L3869" s="150"/>
      <c r="M3869" s="150">
        <v>5.38</v>
      </c>
      <c r="N3869" s="151">
        <f t="shared" si="256"/>
        <v>0.49981883889668244</v>
      </c>
    </row>
    <row r="3870" spans="1:14" x14ac:dyDescent="0.2">
      <c r="A3870" s="129" t="s">
        <v>420</v>
      </c>
      <c r="B3870" s="128" t="s">
        <v>486</v>
      </c>
      <c r="C3870" s="133" t="str">
        <f>C3869</f>
        <v>Medan Niaga Bachok</v>
      </c>
      <c r="D3870" s="128" t="s">
        <v>533</v>
      </c>
      <c r="E3870" s="153" t="s">
        <v>5</v>
      </c>
      <c r="F3870" s="8">
        <v>1</v>
      </c>
      <c r="G3870" s="145"/>
      <c r="H3870" s="154"/>
      <c r="I3870" s="148">
        <v>35</v>
      </c>
      <c r="J3870" s="149">
        <f t="shared" si="257"/>
        <v>376.73684999999995</v>
      </c>
      <c r="K3870" s="150"/>
      <c r="L3870" s="150"/>
      <c r="M3870" s="150">
        <v>3.23</v>
      </c>
      <c r="N3870" s="151">
        <f t="shared" si="256"/>
        <v>0.30007710959782236</v>
      </c>
    </row>
    <row r="3871" spans="1:14" x14ac:dyDescent="0.2">
      <c r="A3871" s="129" t="s">
        <v>420</v>
      </c>
      <c r="B3871" s="155" t="s">
        <v>483</v>
      </c>
      <c r="C3871" s="133" t="s">
        <v>508</v>
      </c>
      <c r="D3871" s="156" t="s">
        <v>531</v>
      </c>
      <c r="E3871" s="157" t="s">
        <v>46</v>
      </c>
      <c r="F3871" s="8" t="s">
        <v>43</v>
      </c>
      <c r="G3871" s="145"/>
      <c r="H3871" s="158"/>
      <c r="I3871" s="148">
        <v>95.22</v>
      </c>
      <c r="J3871" s="149">
        <f t="shared" si="257"/>
        <v>1024.9395101999999</v>
      </c>
      <c r="K3871" s="150"/>
      <c r="L3871" s="150"/>
      <c r="M3871" s="150">
        <v>21.31</v>
      </c>
      <c r="N3871" s="151">
        <f t="shared" ref="N3871:N3915" si="258">M3871/10.7639</f>
        <v>1.9797656983063758</v>
      </c>
    </row>
    <row r="3872" spans="1:14" x14ac:dyDescent="0.2">
      <c r="A3872" s="129" t="s">
        <v>420</v>
      </c>
      <c r="B3872" s="128" t="s">
        <v>483</v>
      </c>
      <c r="C3872" s="133" t="str">
        <f>C3871</f>
        <v>Menara Perbadanan , Jalan Tanjung Petra Semerak</v>
      </c>
      <c r="D3872" s="156" t="s">
        <v>531</v>
      </c>
      <c r="E3872" s="157" t="s">
        <v>46</v>
      </c>
      <c r="F3872" s="8" t="s">
        <v>54</v>
      </c>
      <c r="G3872" s="145"/>
      <c r="H3872" s="158"/>
      <c r="I3872" s="148">
        <v>684</v>
      </c>
      <c r="J3872" s="149">
        <f t="shared" si="257"/>
        <v>7362.514439999999</v>
      </c>
      <c r="K3872" s="150"/>
      <c r="L3872" s="150"/>
      <c r="M3872" s="150">
        <v>23.14</v>
      </c>
      <c r="N3872" s="151">
        <f t="shared" si="258"/>
        <v>2.1497784260351733</v>
      </c>
    </row>
    <row r="3873" spans="1:14" x14ac:dyDescent="0.2">
      <c r="A3873" s="129" t="s">
        <v>420</v>
      </c>
      <c r="B3873" s="128" t="s">
        <v>483</v>
      </c>
      <c r="C3873" s="133" t="str">
        <f>C3872</f>
        <v>Menara Perbadanan , Jalan Tanjung Petra Semerak</v>
      </c>
      <c r="D3873" s="156" t="s">
        <v>531</v>
      </c>
      <c r="E3873" s="157" t="s">
        <v>46</v>
      </c>
      <c r="F3873" s="8" t="s">
        <v>509</v>
      </c>
      <c r="G3873" s="145"/>
      <c r="H3873" s="158"/>
      <c r="I3873" s="148">
        <v>540</v>
      </c>
      <c r="J3873" s="149">
        <f t="shared" si="257"/>
        <v>5812.5113999999994</v>
      </c>
      <c r="K3873" s="150"/>
      <c r="L3873" s="150"/>
      <c r="M3873" s="150">
        <v>25.4</v>
      </c>
      <c r="N3873" s="151">
        <f t="shared" si="258"/>
        <v>2.3597394996237422</v>
      </c>
    </row>
    <row r="3874" spans="1:14" x14ac:dyDescent="0.2">
      <c r="A3874" s="129" t="s">
        <v>420</v>
      </c>
      <c r="B3874" s="128" t="s">
        <v>483</v>
      </c>
      <c r="C3874" s="133" t="str">
        <f>C3873</f>
        <v>Menara Perbadanan , Jalan Tanjung Petra Semerak</v>
      </c>
      <c r="D3874" s="156" t="s">
        <v>531</v>
      </c>
      <c r="E3874" s="157" t="s">
        <v>46</v>
      </c>
      <c r="F3874" s="8" t="s">
        <v>510</v>
      </c>
      <c r="G3874" s="145"/>
      <c r="H3874" s="158"/>
      <c r="I3874" s="148">
        <v>330</v>
      </c>
      <c r="J3874" s="149">
        <f t="shared" si="257"/>
        <v>3552.0902999999998</v>
      </c>
      <c r="K3874" s="150"/>
      <c r="L3874" s="150"/>
      <c r="M3874" s="150">
        <v>25.51</v>
      </c>
      <c r="N3874" s="151">
        <f t="shared" si="258"/>
        <v>2.3699588439134516</v>
      </c>
    </row>
    <row r="3875" spans="1:14" x14ac:dyDescent="0.2">
      <c r="A3875" s="129" t="s">
        <v>420</v>
      </c>
      <c r="B3875" s="128" t="s">
        <v>483</v>
      </c>
      <c r="C3875" s="133" t="str">
        <f>C3874</f>
        <v>Menara Perbadanan , Jalan Tanjung Petra Semerak</v>
      </c>
      <c r="D3875" s="156" t="s">
        <v>531</v>
      </c>
      <c r="E3875" s="157" t="s">
        <v>46</v>
      </c>
      <c r="F3875" s="8" t="s">
        <v>511</v>
      </c>
      <c r="G3875" s="145"/>
      <c r="H3875" s="158"/>
      <c r="I3875" s="148">
        <v>587</v>
      </c>
      <c r="J3875" s="149">
        <f t="shared" si="257"/>
        <v>6318.4151699999993</v>
      </c>
      <c r="K3875" s="150"/>
      <c r="L3875" s="150"/>
      <c r="M3875" s="150">
        <v>23.14</v>
      </c>
      <c r="N3875" s="151">
        <f t="shared" si="258"/>
        <v>2.1497784260351733</v>
      </c>
    </row>
    <row r="3876" spans="1:14" x14ac:dyDescent="0.2">
      <c r="A3876" s="129" t="s">
        <v>420</v>
      </c>
      <c r="B3876" s="128" t="s">
        <v>483</v>
      </c>
      <c r="C3876" s="133" t="s">
        <v>512</v>
      </c>
      <c r="D3876" s="156" t="s">
        <v>531</v>
      </c>
      <c r="E3876" s="157" t="s">
        <v>46</v>
      </c>
      <c r="F3876" s="8">
        <v>2</v>
      </c>
      <c r="G3876" s="145"/>
      <c r="H3876" s="159"/>
      <c r="I3876" s="148">
        <v>106</v>
      </c>
      <c r="J3876" s="149">
        <f t="shared" si="257"/>
        <v>1140.9744599999999</v>
      </c>
      <c r="K3876" s="150"/>
      <c r="L3876" s="150"/>
      <c r="M3876" s="150">
        <v>15.1</v>
      </c>
      <c r="N3876" s="151">
        <f t="shared" si="258"/>
        <v>1.402837261587343</v>
      </c>
    </row>
    <row r="3877" spans="1:14" x14ac:dyDescent="0.2">
      <c r="A3877" s="129" t="s">
        <v>420</v>
      </c>
      <c r="B3877" s="128" t="s">
        <v>483</v>
      </c>
      <c r="C3877" s="133" t="str">
        <f>C3876</f>
        <v>Bangunan PKINK, Jalan Maharani</v>
      </c>
      <c r="D3877" s="156" t="s">
        <v>531</v>
      </c>
      <c r="E3877" s="157" t="s">
        <v>46</v>
      </c>
      <c r="F3877" s="8">
        <v>3</v>
      </c>
      <c r="G3877" s="145"/>
      <c r="H3877" s="159"/>
      <c r="I3877" s="148">
        <v>95</v>
      </c>
      <c r="J3877" s="149">
        <f t="shared" si="257"/>
        <v>1022.5714499999999</v>
      </c>
      <c r="K3877" s="150"/>
      <c r="L3877" s="150"/>
      <c r="M3877" s="150">
        <v>20.5</v>
      </c>
      <c r="N3877" s="151">
        <f t="shared" si="258"/>
        <v>1.9045141630821543</v>
      </c>
    </row>
    <row r="3878" spans="1:14" x14ac:dyDescent="0.2">
      <c r="A3878" s="129" t="s">
        <v>420</v>
      </c>
      <c r="B3878" s="128" t="s">
        <v>483</v>
      </c>
      <c r="C3878" s="133" t="str">
        <f>C3877</f>
        <v>Bangunan PKINK, Jalan Maharani</v>
      </c>
      <c r="D3878" s="156" t="s">
        <v>531</v>
      </c>
      <c r="E3878" s="157" t="s">
        <v>46</v>
      </c>
      <c r="F3878" s="8">
        <v>4</v>
      </c>
      <c r="G3878" s="145"/>
      <c r="H3878" s="158"/>
      <c r="I3878" s="148">
        <v>97.41</v>
      </c>
      <c r="J3878" s="149">
        <f t="shared" si="257"/>
        <v>1048.5124730999999</v>
      </c>
      <c r="K3878" s="150"/>
      <c r="L3878" s="150"/>
      <c r="M3878" s="150">
        <v>21.38</v>
      </c>
      <c r="N3878" s="151">
        <f t="shared" si="258"/>
        <v>1.9862689173998271</v>
      </c>
    </row>
    <row r="3879" spans="1:14" x14ac:dyDescent="0.2">
      <c r="A3879" s="129" t="s">
        <v>420</v>
      </c>
      <c r="B3879" s="128" t="s">
        <v>483</v>
      </c>
      <c r="C3879" s="133" t="str">
        <f>C3878</f>
        <v>Bangunan PKINK, Jalan Maharani</v>
      </c>
      <c r="D3879" s="156" t="s">
        <v>531</v>
      </c>
      <c r="E3879" s="157" t="s">
        <v>46</v>
      </c>
      <c r="F3879" s="8">
        <v>5</v>
      </c>
      <c r="G3879" s="145"/>
      <c r="H3879" s="158"/>
      <c r="I3879" s="148">
        <v>87</v>
      </c>
      <c r="J3879" s="149">
        <f t="shared" si="257"/>
        <v>936.46016999999995</v>
      </c>
      <c r="K3879" s="150"/>
      <c r="L3879" s="150"/>
      <c r="M3879" s="150">
        <v>19.399999999999999</v>
      </c>
      <c r="N3879" s="151">
        <f t="shared" si="258"/>
        <v>1.8023207201850631</v>
      </c>
    </row>
    <row r="3880" spans="1:14" x14ac:dyDescent="0.2">
      <c r="A3880" s="129" t="s">
        <v>420</v>
      </c>
      <c r="B3880" s="128" t="s">
        <v>483</v>
      </c>
      <c r="C3880" s="133" t="str">
        <f>C3879</f>
        <v>Bangunan PKINK, Jalan Maharani</v>
      </c>
      <c r="D3880" s="156" t="s">
        <v>531</v>
      </c>
      <c r="E3880" s="157" t="s">
        <v>46</v>
      </c>
      <c r="F3880" s="8">
        <v>6</v>
      </c>
      <c r="G3880" s="145"/>
      <c r="H3880" s="158"/>
      <c r="I3880" s="148">
        <v>197</v>
      </c>
      <c r="J3880" s="149">
        <f t="shared" si="257"/>
        <v>2120.4902699999998</v>
      </c>
      <c r="K3880" s="150"/>
      <c r="L3880" s="150"/>
      <c r="M3880" s="150">
        <v>17.8</v>
      </c>
      <c r="N3880" s="151">
        <f t="shared" si="258"/>
        <v>1.6536757123347487</v>
      </c>
    </row>
    <row r="3881" spans="1:14" x14ac:dyDescent="0.2">
      <c r="A3881" s="129" t="s">
        <v>420</v>
      </c>
      <c r="B3881" s="128" t="s">
        <v>483</v>
      </c>
      <c r="C3881" s="133" t="s">
        <v>513</v>
      </c>
      <c r="D3881" s="156" t="s">
        <v>531</v>
      </c>
      <c r="E3881" s="157" t="s">
        <v>46</v>
      </c>
      <c r="F3881" s="8" t="s">
        <v>43</v>
      </c>
      <c r="G3881" s="145"/>
      <c r="H3881" s="158"/>
      <c r="I3881" s="148">
        <v>260</v>
      </c>
      <c r="J3881" s="149">
        <f t="shared" si="257"/>
        <v>2798.6165999999998</v>
      </c>
      <c r="K3881" s="150">
        <v>18.829999999999998</v>
      </c>
      <c r="L3881" s="150">
        <v>19.399999999999999</v>
      </c>
      <c r="M3881" s="150">
        <v>19.114999999999998</v>
      </c>
      <c r="N3881" s="151">
        <f t="shared" si="258"/>
        <v>1.7758433281617256</v>
      </c>
    </row>
    <row r="3882" spans="1:14" x14ac:dyDescent="0.2">
      <c r="A3882" s="129" t="s">
        <v>420</v>
      </c>
      <c r="B3882" s="128" t="s">
        <v>483</v>
      </c>
      <c r="C3882" s="133" t="str">
        <f>C3881</f>
        <v>Wisma YAKIN, Jalan Gajah Mati</v>
      </c>
      <c r="D3882" s="156" t="s">
        <v>531</v>
      </c>
      <c r="E3882" s="157" t="s">
        <v>46</v>
      </c>
      <c r="F3882" s="8" t="s">
        <v>85</v>
      </c>
      <c r="G3882" s="145">
        <v>44</v>
      </c>
      <c r="H3882" s="158">
        <v>107</v>
      </c>
      <c r="I3882" s="148">
        <v>75.5</v>
      </c>
      <c r="J3882" s="149">
        <f t="shared" si="257"/>
        <v>812.67520499999989</v>
      </c>
      <c r="K3882" s="150"/>
      <c r="L3882" s="150"/>
      <c r="M3882" s="150">
        <v>10.8</v>
      </c>
      <c r="N3882" s="151">
        <f t="shared" si="258"/>
        <v>1.0033538029896227</v>
      </c>
    </row>
    <row r="3883" spans="1:14" x14ac:dyDescent="0.2">
      <c r="A3883" s="129" t="s">
        <v>420</v>
      </c>
      <c r="B3883" s="128" t="s">
        <v>483</v>
      </c>
      <c r="C3883" s="133" t="s">
        <v>514</v>
      </c>
      <c r="D3883" s="156" t="s">
        <v>531</v>
      </c>
      <c r="E3883" s="157" t="s">
        <v>46</v>
      </c>
      <c r="F3883" s="8" t="s">
        <v>43</v>
      </c>
      <c r="G3883" s="145"/>
      <c r="H3883" s="158"/>
      <c r="I3883" s="148">
        <v>47</v>
      </c>
      <c r="J3883" s="149">
        <f t="shared" si="257"/>
        <v>505.90376999999995</v>
      </c>
      <c r="K3883" s="150"/>
      <c r="L3883" s="150"/>
      <c r="M3883" s="150">
        <v>19</v>
      </c>
      <c r="N3883" s="151">
        <f t="shared" si="258"/>
        <v>1.7651594682224845</v>
      </c>
    </row>
    <row r="3884" spans="1:14" x14ac:dyDescent="0.2">
      <c r="A3884" s="129" t="s">
        <v>420</v>
      </c>
      <c r="B3884" s="128" t="s">
        <v>483</v>
      </c>
      <c r="C3884" s="133" t="str">
        <f>C3883</f>
        <v>Bangunan MARA, Jalan Dato' Pati</v>
      </c>
      <c r="D3884" s="156" t="s">
        <v>531</v>
      </c>
      <c r="E3884" s="157" t="s">
        <v>46</v>
      </c>
      <c r="F3884" s="8">
        <v>1</v>
      </c>
      <c r="G3884" s="145"/>
      <c r="H3884" s="158"/>
      <c r="I3884" s="148">
        <v>62</v>
      </c>
      <c r="J3884" s="149">
        <f t="shared" si="257"/>
        <v>667.36241999999993</v>
      </c>
      <c r="K3884" s="150"/>
      <c r="L3884" s="150"/>
      <c r="M3884" s="150">
        <v>17</v>
      </c>
      <c r="N3884" s="151">
        <f t="shared" si="258"/>
        <v>1.5793532084095914</v>
      </c>
    </row>
    <row r="3885" spans="1:14" x14ac:dyDescent="0.2">
      <c r="A3885" s="129" t="s">
        <v>420</v>
      </c>
      <c r="B3885" s="128" t="s">
        <v>483</v>
      </c>
      <c r="C3885" s="133" t="str">
        <f>C3884</f>
        <v>Bangunan MARA, Jalan Dato' Pati</v>
      </c>
      <c r="D3885" s="156" t="s">
        <v>531</v>
      </c>
      <c r="E3885" s="157" t="s">
        <v>46</v>
      </c>
      <c r="F3885" s="8" t="s">
        <v>515</v>
      </c>
      <c r="G3885" s="145">
        <v>41</v>
      </c>
      <c r="H3885" s="158">
        <v>215</v>
      </c>
      <c r="I3885" s="148">
        <v>128</v>
      </c>
      <c r="J3885" s="149">
        <f t="shared" si="257"/>
        <v>1377.7804799999999</v>
      </c>
      <c r="K3885" s="150"/>
      <c r="L3885" s="150"/>
      <c r="M3885" s="150">
        <v>10.8</v>
      </c>
      <c r="N3885" s="151">
        <f t="shared" si="258"/>
        <v>1.0033538029896227</v>
      </c>
    </row>
    <row r="3886" spans="1:14" x14ac:dyDescent="0.2">
      <c r="A3886" s="129" t="s">
        <v>420</v>
      </c>
      <c r="B3886" s="152" t="s">
        <v>483</v>
      </c>
      <c r="C3886" s="133" t="s">
        <v>516</v>
      </c>
      <c r="D3886" s="156" t="s">
        <v>531</v>
      </c>
      <c r="E3886" s="157" t="s">
        <v>46</v>
      </c>
      <c r="F3886" s="8" t="s">
        <v>43</v>
      </c>
      <c r="G3886" s="145"/>
      <c r="H3886" s="158"/>
      <c r="I3886" s="148">
        <v>407</v>
      </c>
      <c r="J3886" s="149">
        <f t="shared" si="257"/>
        <v>4380.9113699999998</v>
      </c>
      <c r="K3886" s="150"/>
      <c r="L3886" s="150"/>
      <c r="M3886" s="150">
        <v>20</v>
      </c>
      <c r="N3886" s="151">
        <f t="shared" si="258"/>
        <v>1.8580625981289309</v>
      </c>
    </row>
    <row r="3887" spans="1:14" x14ac:dyDescent="0.2">
      <c r="A3887" s="129" t="s">
        <v>420</v>
      </c>
      <c r="B3887" s="128" t="s">
        <v>483</v>
      </c>
      <c r="C3887" s="133" t="str">
        <f t="shared" ref="C3887:C3893" si="259">C3886</f>
        <v>Wisma Ilmu, Jalan Doktor</v>
      </c>
      <c r="D3887" s="156" t="s">
        <v>531</v>
      </c>
      <c r="E3887" s="157" t="s">
        <v>46</v>
      </c>
      <c r="F3887" s="8" t="s">
        <v>56</v>
      </c>
      <c r="G3887" s="145"/>
      <c r="H3887" s="158"/>
      <c r="I3887" s="148">
        <v>300</v>
      </c>
      <c r="J3887" s="149">
        <f t="shared" si="257"/>
        <v>3229.1729999999998</v>
      </c>
      <c r="K3887" s="150"/>
      <c r="L3887" s="150"/>
      <c r="M3887" s="150">
        <v>12.92</v>
      </c>
      <c r="N3887" s="151">
        <f t="shared" si="258"/>
        <v>1.2003084383912894</v>
      </c>
    </row>
    <row r="3888" spans="1:14" x14ac:dyDescent="0.2">
      <c r="A3888" s="129" t="s">
        <v>420</v>
      </c>
      <c r="B3888" s="128" t="s">
        <v>483</v>
      </c>
      <c r="C3888" s="133" t="str">
        <f t="shared" si="259"/>
        <v>Wisma Ilmu, Jalan Doktor</v>
      </c>
      <c r="D3888" s="156" t="s">
        <v>531</v>
      </c>
      <c r="E3888" s="157" t="s">
        <v>46</v>
      </c>
      <c r="F3888" s="8" t="s">
        <v>54</v>
      </c>
      <c r="G3888" s="145"/>
      <c r="H3888" s="158"/>
      <c r="I3888" s="148">
        <v>482</v>
      </c>
      <c r="J3888" s="149">
        <f t="shared" si="257"/>
        <v>5188.2046199999995</v>
      </c>
      <c r="K3888" s="150"/>
      <c r="L3888" s="150"/>
      <c r="M3888" s="150">
        <v>17.2</v>
      </c>
      <c r="N3888" s="151">
        <f t="shared" si="258"/>
        <v>1.5979338343908807</v>
      </c>
    </row>
    <row r="3889" spans="1:14" x14ac:dyDescent="0.2">
      <c r="A3889" s="129" t="s">
        <v>420</v>
      </c>
      <c r="B3889" s="141" t="s">
        <v>483</v>
      </c>
      <c r="C3889" s="133" t="str">
        <f t="shared" si="259"/>
        <v>Wisma Ilmu, Jalan Doktor</v>
      </c>
      <c r="D3889" s="156" t="s">
        <v>531</v>
      </c>
      <c r="E3889" s="157" t="s">
        <v>46</v>
      </c>
      <c r="F3889" s="8">
        <v>3</v>
      </c>
      <c r="G3889" s="145"/>
      <c r="H3889" s="158"/>
      <c r="I3889" s="148">
        <v>402</v>
      </c>
      <c r="J3889" s="149">
        <f t="shared" si="257"/>
        <v>4327.0918199999996</v>
      </c>
      <c r="K3889" s="150"/>
      <c r="L3889" s="150"/>
      <c r="M3889" s="150">
        <v>17.2</v>
      </c>
      <c r="N3889" s="151">
        <f t="shared" si="258"/>
        <v>1.5979338343908807</v>
      </c>
    </row>
    <row r="3890" spans="1:14" x14ac:dyDescent="0.2">
      <c r="A3890" s="129" t="s">
        <v>420</v>
      </c>
      <c r="B3890" s="134" t="s">
        <v>483</v>
      </c>
      <c r="C3890" s="133" t="str">
        <f t="shared" si="259"/>
        <v>Wisma Ilmu, Jalan Doktor</v>
      </c>
      <c r="D3890" s="156" t="s">
        <v>531</v>
      </c>
      <c r="E3890" s="157" t="s">
        <v>46</v>
      </c>
      <c r="F3890" s="8">
        <v>4</v>
      </c>
      <c r="G3890" s="145"/>
      <c r="H3890" s="158"/>
      <c r="I3890" s="148">
        <v>482</v>
      </c>
      <c r="J3890" s="149">
        <f t="shared" si="257"/>
        <v>5188.2046199999995</v>
      </c>
      <c r="K3890" s="150"/>
      <c r="L3890" s="150"/>
      <c r="M3890" s="150">
        <v>14.5</v>
      </c>
      <c r="N3890" s="151">
        <f t="shared" si="258"/>
        <v>1.3470953836434749</v>
      </c>
    </row>
    <row r="3891" spans="1:14" x14ac:dyDescent="0.2">
      <c r="A3891" s="129" t="s">
        <v>420</v>
      </c>
      <c r="B3891" s="128" t="s">
        <v>483</v>
      </c>
      <c r="C3891" s="133" t="str">
        <f t="shared" si="259"/>
        <v>Wisma Ilmu, Jalan Doktor</v>
      </c>
      <c r="D3891" s="156" t="s">
        <v>531</v>
      </c>
      <c r="E3891" s="157" t="s">
        <v>46</v>
      </c>
      <c r="F3891" s="8" t="s">
        <v>517</v>
      </c>
      <c r="G3891" s="145">
        <v>415</v>
      </c>
      <c r="H3891" s="158">
        <v>482</v>
      </c>
      <c r="I3891" s="148">
        <v>448.5</v>
      </c>
      <c r="J3891" s="149">
        <f t="shared" si="257"/>
        <v>4827.6136349999997</v>
      </c>
      <c r="K3891" s="150"/>
      <c r="L3891" s="150"/>
      <c r="M3891" s="150">
        <v>17.2</v>
      </c>
      <c r="N3891" s="151">
        <f t="shared" si="258"/>
        <v>1.5979338343908807</v>
      </c>
    </row>
    <row r="3892" spans="1:14" x14ac:dyDescent="0.2">
      <c r="A3892" s="129" t="s">
        <v>420</v>
      </c>
      <c r="B3892" s="128" t="s">
        <v>483</v>
      </c>
      <c r="C3892" s="133" t="str">
        <f t="shared" si="259"/>
        <v>Wisma Ilmu, Jalan Doktor</v>
      </c>
      <c r="D3892" s="156" t="s">
        <v>531</v>
      </c>
      <c r="E3892" s="157" t="s">
        <v>46</v>
      </c>
      <c r="F3892" s="8">
        <v>8</v>
      </c>
      <c r="G3892" s="145"/>
      <c r="H3892" s="158"/>
      <c r="I3892" s="148">
        <v>482</v>
      </c>
      <c r="J3892" s="149">
        <f t="shared" si="257"/>
        <v>5188.2046199999995</v>
      </c>
      <c r="K3892" s="150"/>
      <c r="L3892" s="150"/>
      <c r="M3892" s="150">
        <v>16.100000000000001</v>
      </c>
      <c r="N3892" s="151">
        <f t="shared" si="258"/>
        <v>1.4957403914937897</v>
      </c>
    </row>
    <row r="3893" spans="1:14" x14ac:dyDescent="0.2">
      <c r="A3893" s="129" t="s">
        <v>420</v>
      </c>
      <c r="B3893" s="128" t="s">
        <v>483</v>
      </c>
      <c r="C3893" s="133" t="str">
        <f t="shared" si="259"/>
        <v>Wisma Ilmu, Jalan Doktor</v>
      </c>
      <c r="D3893" s="156" t="s">
        <v>531</v>
      </c>
      <c r="E3893" s="157" t="s">
        <v>46</v>
      </c>
      <c r="F3893" s="8" t="s">
        <v>518</v>
      </c>
      <c r="G3893" s="145"/>
      <c r="H3893" s="158"/>
      <c r="I3893" s="148">
        <v>482</v>
      </c>
      <c r="J3893" s="149">
        <f t="shared" si="257"/>
        <v>5188.2046199999995</v>
      </c>
      <c r="K3893" s="150"/>
      <c r="L3893" s="150"/>
      <c r="M3893" s="150">
        <v>17.2</v>
      </c>
      <c r="N3893" s="151">
        <f t="shared" si="258"/>
        <v>1.5979338343908807</v>
      </c>
    </row>
    <row r="3894" spans="1:14" x14ac:dyDescent="0.2">
      <c r="A3894" s="129" t="s">
        <v>420</v>
      </c>
      <c r="B3894" s="128" t="s">
        <v>483</v>
      </c>
      <c r="C3894" s="133" t="s">
        <v>519</v>
      </c>
      <c r="D3894" s="156" t="s">
        <v>531</v>
      </c>
      <c r="E3894" s="157" t="s">
        <v>46</v>
      </c>
      <c r="F3894" s="8" t="s">
        <v>43</v>
      </c>
      <c r="G3894" s="145"/>
      <c r="H3894" s="158"/>
      <c r="I3894" s="148">
        <v>546</v>
      </c>
      <c r="J3894" s="149">
        <f t="shared" si="257"/>
        <v>5877.0948599999992</v>
      </c>
      <c r="K3894" s="150"/>
      <c r="L3894" s="150"/>
      <c r="M3894" s="150">
        <v>25.83</v>
      </c>
      <c r="N3894" s="151">
        <f t="shared" si="258"/>
        <v>2.3996878454835144</v>
      </c>
    </row>
    <row r="3895" spans="1:14" x14ac:dyDescent="0.2">
      <c r="A3895" s="129" t="s">
        <v>420</v>
      </c>
      <c r="B3895" s="128" t="s">
        <v>483</v>
      </c>
      <c r="C3895" s="133" t="str">
        <f>C3894</f>
        <v>Bangunan KWSP, Jalan Padang Garong</v>
      </c>
      <c r="D3895" s="156" t="s">
        <v>531</v>
      </c>
      <c r="E3895" s="157" t="s">
        <v>46</v>
      </c>
      <c r="F3895" s="8" t="s">
        <v>84</v>
      </c>
      <c r="G3895" s="145"/>
      <c r="H3895" s="158"/>
      <c r="I3895" s="148">
        <v>1488</v>
      </c>
      <c r="J3895" s="149">
        <f t="shared" si="257"/>
        <v>16016.698079999998</v>
      </c>
      <c r="K3895" s="150"/>
      <c r="L3895" s="150"/>
      <c r="M3895" s="150">
        <v>19.399999999999999</v>
      </c>
      <c r="N3895" s="151">
        <f t="shared" si="258"/>
        <v>1.8023207201850631</v>
      </c>
    </row>
    <row r="3896" spans="1:14" x14ac:dyDescent="0.2">
      <c r="A3896" s="129" t="s">
        <v>420</v>
      </c>
      <c r="B3896" s="141" t="s">
        <v>483</v>
      </c>
      <c r="C3896" s="133" t="str">
        <f>C3895</f>
        <v>Bangunan KWSP, Jalan Padang Garong</v>
      </c>
      <c r="D3896" s="156" t="s">
        <v>531</v>
      </c>
      <c r="E3896" s="157" t="s">
        <v>46</v>
      </c>
      <c r="F3896" s="8">
        <v>4</v>
      </c>
      <c r="G3896" s="145">
        <v>280</v>
      </c>
      <c r="H3896" s="158">
        <v>466</v>
      </c>
      <c r="I3896" s="148">
        <v>373</v>
      </c>
      <c r="J3896" s="149">
        <f t="shared" si="257"/>
        <v>4014.9384299999997</v>
      </c>
      <c r="K3896" s="150"/>
      <c r="L3896" s="150"/>
      <c r="M3896" s="150">
        <v>19.399999999999999</v>
      </c>
      <c r="N3896" s="151">
        <f t="shared" si="258"/>
        <v>1.8023207201850631</v>
      </c>
    </row>
    <row r="3897" spans="1:14" x14ac:dyDescent="0.2">
      <c r="A3897" s="129" t="s">
        <v>420</v>
      </c>
      <c r="B3897" s="128" t="s">
        <v>483</v>
      </c>
      <c r="C3897" s="133" t="str">
        <f>C3896</f>
        <v>Bangunan KWSP, Jalan Padang Garong</v>
      </c>
      <c r="D3897" s="156" t="s">
        <v>531</v>
      </c>
      <c r="E3897" s="157" t="s">
        <v>46</v>
      </c>
      <c r="F3897" s="8" t="s">
        <v>517</v>
      </c>
      <c r="G3897" s="145">
        <v>747</v>
      </c>
      <c r="H3897" s="158">
        <v>814</v>
      </c>
      <c r="I3897" s="148">
        <v>780.5</v>
      </c>
      <c r="J3897" s="149">
        <f t="shared" si="257"/>
        <v>8401.2317549999989</v>
      </c>
      <c r="K3897" s="150"/>
      <c r="L3897" s="150"/>
      <c r="M3897" s="150">
        <v>19.399999999999999</v>
      </c>
      <c r="N3897" s="151">
        <f t="shared" si="258"/>
        <v>1.8023207201850631</v>
      </c>
    </row>
    <row r="3898" spans="1:14" x14ac:dyDescent="0.2">
      <c r="A3898" s="129" t="s">
        <v>420</v>
      </c>
      <c r="B3898" s="152" t="s">
        <v>483</v>
      </c>
      <c r="C3898" s="133" t="str">
        <f>C3897</f>
        <v>Bangunan KWSP, Jalan Padang Garong</v>
      </c>
      <c r="D3898" s="156" t="s">
        <v>531</v>
      </c>
      <c r="E3898" s="157" t="s">
        <v>46</v>
      </c>
      <c r="F3898" s="8">
        <v>7</v>
      </c>
      <c r="G3898" s="145"/>
      <c r="H3898" s="158"/>
      <c r="I3898" s="148">
        <v>828</v>
      </c>
      <c r="J3898" s="149">
        <f t="shared" si="257"/>
        <v>8912.5174799999986</v>
      </c>
      <c r="K3898" s="150"/>
      <c r="L3898" s="150"/>
      <c r="M3898" s="150">
        <v>21.5</v>
      </c>
      <c r="N3898" s="151">
        <f t="shared" si="258"/>
        <v>1.9974172929886009</v>
      </c>
    </row>
    <row r="3899" spans="1:14" x14ac:dyDescent="0.2">
      <c r="A3899" s="129" t="s">
        <v>420</v>
      </c>
      <c r="B3899" s="128" t="s">
        <v>483</v>
      </c>
      <c r="C3899" s="133" t="str">
        <f>C3898</f>
        <v>Bangunan KWSP, Jalan Padang Garong</v>
      </c>
      <c r="D3899" s="156" t="s">
        <v>531</v>
      </c>
      <c r="E3899" s="157" t="s">
        <v>46</v>
      </c>
      <c r="F3899" s="8">
        <v>8</v>
      </c>
      <c r="G3899" s="145"/>
      <c r="H3899" s="158"/>
      <c r="I3899" s="148">
        <v>374</v>
      </c>
      <c r="J3899" s="149">
        <f t="shared" si="257"/>
        <v>4025.7023399999998</v>
      </c>
      <c r="K3899" s="150"/>
      <c r="L3899" s="150"/>
      <c r="M3899" s="150">
        <v>19.399999999999999</v>
      </c>
      <c r="N3899" s="151">
        <f t="shared" si="258"/>
        <v>1.8023207201850631</v>
      </c>
    </row>
    <row r="3900" spans="1:14" x14ac:dyDescent="0.2">
      <c r="A3900" s="129" t="s">
        <v>420</v>
      </c>
      <c r="B3900" s="152" t="s">
        <v>483</v>
      </c>
      <c r="C3900" s="133" t="s">
        <v>520</v>
      </c>
      <c r="D3900" s="156" t="s">
        <v>531</v>
      </c>
      <c r="E3900" s="157" t="s">
        <v>46</v>
      </c>
      <c r="F3900" s="8">
        <v>4</v>
      </c>
      <c r="G3900" s="145"/>
      <c r="H3900" s="158"/>
      <c r="I3900" s="148">
        <v>400</v>
      </c>
      <c r="J3900" s="149">
        <f t="shared" si="257"/>
        <v>4305.5639999999994</v>
      </c>
      <c r="K3900" s="150"/>
      <c r="L3900" s="150"/>
      <c r="M3900" s="150">
        <v>9.6999999999999993</v>
      </c>
      <c r="N3900" s="151">
        <f t="shared" si="258"/>
        <v>0.90116036009253153</v>
      </c>
    </row>
    <row r="3901" spans="1:14" x14ac:dyDescent="0.2">
      <c r="A3901" s="129" t="s">
        <v>420</v>
      </c>
      <c r="B3901" s="132" t="s">
        <v>483</v>
      </c>
      <c r="C3901" s="133" t="s">
        <v>521</v>
      </c>
      <c r="D3901" s="156" t="s">
        <v>531</v>
      </c>
      <c r="E3901" s="157" t="s">
        <v>46</v>
      </c>
      <c r="F3901" s="8" t="s">
        <v>522</v>
      </c>
      <c r="G3901" s="145"/>
      <c r="H3901" s="158"/>
      <c r="I3901" s="148">
        <v>400</v>
      </c>
      <c r="J3901" s="149">
        <f t="shared" si="257"/>
        <v>4305.5639999999994</v>
      </c>
      <c r="K3901" s="150"/>
      <c r="L3901" s="150"/>
      <c r="M3901" s="150">
        <v>8.6</v>
      </c>
      <c r="N3901" s="151">
        <f t="shared" si="258"/>
        <v>0.79896691719544033</v>
      </c>
    </row>
    <row r="3902" spans="1:14" x14ac:dyDescent="0.2">
      <c r="A3902" s="129" t="s">
        <v>420</v>
      </c>
      <c r="B3902" s="152" t="s">
        <v>483</v>
      </c>
      <c r="C3902" s="133" t="s">
        <v>523</v>
      </c>
      <c r="D3902" s="156" t="s">
        <v>531</v>
      </c>
      <c r="E3902" s="157" t="s">
        <v>46</v>
      </c>
      <c r="F3902" s="8" t="s">
        <v>43</v>
      </c>
      <c r="G3902" s="145"/>
      <c r="H3902" s="158"/>
      <c r="I3902" s="148">
        <v>448</v>
      </c>
      <c r="J3902" s="149">
        <f t="shared" si="257"/>
        <v>4822.2316799999999</v>
      </c>
      <c r="K3902" s="150"/>
      <c r="L3902" s="150"/>
      <c r="M3902" s="150">
        <v>28.4</v>
      </c>
      <c r="N3902" s="151">
        <f t="shared" si="258"/>
        <v>2.6384488893430817</v>
      </c>
    </row>
    <row r="3903" spans="1:14" x14ac:dyDescent="0.2">
      <c r="A3903" s="129" t="s">
        <v>420</v>
      </c>
      <c r="B3903" s="128" t="s">
        <v>483</v>
      </c>
      <c r="C3903" s="133" t="str">
        <f>C3902</f>
        <v>Bangunan AIA, Jalan Pintu Pong</v>
      </c>
      <c r="D3903" s="156" t="s">
        <v>531</v>
      </c>
      <c r="E3903" s="157" t="s">
        <v>46</v>
      </c>
      <c r="F3903" s="8" t="s">
        <v>210</v>
      </c>
      <c r="G3903" s="145"/>
      <c r="H3903" s="158"/>
      <c r="I3903" s="148">
        <v>1160</v>
      </c>
      <c r="J3903" s="149">
        <f t="shared" si="257"/>
        <v>12486.1356</v>
      </c>
      <c r="K3903" s="150"/>
      <c r="L3903" s="150"/>
      <c r="M3903" s="150">
        <v>21.5</v>
      </c>
      <c r="N3903" s="151">
        <f t="shared" si="258"/>
        <v>1.9974172929886009</v>
      </c>
    </row>
    <row r="3904" spans="1:14" x14ac:dyDescent="0.2">
      <c r="A3904" s="129" t="s">
        <v>420</v>
      </c>
      <c r="B3904" s="128" t="s">
        <v>483</v>
      </c>
      <c r="C3904" s="133" t="str">
        <f>C3903</f>
        <v>Bangunan AIA, Jalan Pintu Pong</v>
      </c>
      <c r="D3904" s="156" t="s">
        <v>531</v>
      </c>
      <c r="E3904" s="157" t="s">
        <v>46</v>
      </c>
      <c r="F3904" s="8">
        <v>4</v>
      </c>
      <c r="G3904" s="145"/>
      <c r="H3904" s="158"/>
      <c r="I3904" s="148">
        <v>208</v>
      </c>
      <c r="J3904" s="149">
        <f t="shared" si="257"/>
        <v>2238.8932799999998</v>
      </c>
      <c r="K3904" s="150"/>
      <c r="L3904" s="150"/>
      <c r="M3904" s="150">
        <v>21.5</v>
      </c>
      <c r="N3904" s="151">
        <f t="shared" si="258"/>
        <v>1.9974172929886009</v>
      </c>
    </row>
    <row r="3905" spans="1:14" x14ac:dyDescent="0.2">
      <c r="A3905" s="129" t="s">
        <v>420</v>
      </c>
      <c r="B3905" s="155" t="s">
        <v>483</v>
      </c>
      <c r="C3905" s="133" t="s">
        <v>524</v>
      </c>
      <c r="D3905" s="160" t="s">
        <v>532</v>
      </c>
      <c r="E3905" s="157" t="s">
        <v>46</v>
      </c>
      <c r="F3905" s="8" t="s">
        <v>525</v>
      </c>
      <c r="G3905" s="145"/>
      <c r="H3905" s="158"/>
      <c r="I3905" s="148">
        <v>1081</v>
      </c>
      <c r="J3905" s="149">
        <f t="shared" si="257"/>
        <v>11635.786709999998</v>
      </c>
      <c r="K3905" s="150">
        <v>21.53</v>
      </c>
      <c r="L3905" s="150">
        <v>26.9</v>
      </c>
      <c r="M3905" s="150">
        <v>24.215</v>
      </c>
      <c r="N3905" s="151">
        <f t="shared" si="258"/>
        <v>2.2496492906846033</v>
      </c>
    </row>
    <row r="3906" spans="1:14" x14ac:dyDescent="0.2">
      <c r="A3906" s="129" t="s">
        <v>420</v>
      </c>
      <c r="B3906" s="141" t="s">
        <v>483</v>
      </c>
      <c r="C3906" s="133" t="s">
        <v>526</v>
      </c>
      <c r="D3906" s="160" t="s">
        <v>532</v>
      </c>
      <c r="E3906" s="157" t="s">
        <v>46</v>
      </c>
      <c r="F3906" s="8" t="s">
        <v>43</v>
      </c>
      <c r="G3906" s="145"/>
      <c r="H3906" s="158"/>
      <c r="I3906" s="148">
        <v>434</v>
      </c>
      <c r="J3906" s="149">
        <f t="shared" si="257"/>
        <v>4671.53694</v>
      </c>
      <c r="K3906" s="150"/>
      <c r="L3906" s="150"/>
      <c r="M3906" s="150">
        <v>23.7</v>
      </c>
      <c r="N3906" s="151">
        <f t="shared" si="258"/>
        <v>2.2018041787827833</v>
      </c>
    </row>
    <row r="3907" spans="1:14" x14ac:dyDescent="0.2">
      <c r="A3907" s="129" t="s">
        <v>420</v>
      </c>
      <c r="B3907" s="128" t="s">
        <v>483</v>
      </c>
      <c r="C3907" s="133" t="str">
        <f>C3906</f>
        <v>Wisma Perkeso, Jalan Kota Darul Naim</v>
      </c>
      <c r="D3907" s="160" t="s">
        <v>532</v>
      </c>
      <c r="E3907" s="157" t="s">
        <v>46</v>
      </c>
      <c r="F3907" s="8" t="s">
        <v>167</v>
      </c>
      <c r="G3907" s="145"/>
      <c r="H3907" s="158"/>
      <c r="I3907" s="148">
        <v>341</v>
      </c>
      <c r="J3907" s="149">
        <f t="shared" si="257"/>
        <v>3670.4933099999998</v>
      </c>
      <c r="K3907" s="150"/>
      <c r="L3907" s="150"/>
      <c r="M3907" s="150">
        <v>24</v>
      </c>
      <c r="N3907" s="151">
        <f t="shared" si="258"/>
        <v>2.2296751177547174</v>
      </c>
    </row>
    <row r="3908" spans="1:14" x14ac:dyDescent="0.2">
      <c r="A3908" s="129" t="s">
        <v>420</v>
      </c>
      <c r="B3908" s="128" t="s">
        <v>483</v>
      </c>
      <c r="C3908" s="133" t="s">
        <v>527</v>
      </c>
      <c r="D3908" s="160" t="s">
        <v>532</v>
      </c>
      <c r="E3908" s="157" t="s">
        <v>46</v>
      </c>
      <c r="F3908" s="8" t="s">
        <v>56</v>
      </c>
      <c r="G3908" s="145"/>
      <c r="H3908" s="158"/>
      <c r="I3908" s="148">
        <v>111</v>
      </c>
      <c r="J3908" s="149">
        <f t="shared" si="257"/>
        <v>1194.7940099999998</v>
      </c>
      <c r="K3908" s="150"/>
      <c r="L3908" s="150"/>
      <c r="M3908" s="150">
        <v>10.8</v>
      </c>
      <c r="N3908" s="151">
        <f t="shared" si="258"/>
        <v>1.0033538029896227</v>
      </c>
    </row>
    <row r="3909" spans="1:14" x14ac:dyDescent="0.2">
      <c r="A3909" s="129" t="s">
        <v>420</v>
      </c>
      <c r="B3909" s="128" t="s">
        <v>483</v>
      </c>
      <c r="C3909" s="133" t="str">
        <f>C3908</f>
        <v>Bangunan Sapura, Jalan Sultanah Zainab</v>
      </c>
      <c r="D3909" s="160" t="s">
        <v>532</v>
      </c>
      <c r="E3909" s="157" t="s">
        <v>46</v>
      </c>
      <c r="F3909" s="8" t="s">
        <v>43</v>
      </c>
      <c r="G3909" s="145"/>
      <c r="H3909" s="158"/>
      <c r="I3909" s="148">
        <v>164</v>
      </c>
      <c r="J3909" s="149">
        <f t="shared" si="257"/>
        <v>1765.2812399999998</v>
      </c>
      <c r="K3909" s="150"/>
      <c r="L3909" s="150"/>
      <c r="M3909" s="150">
        <v>13</v>
      </c>
      <c r="N3909" s="151">
        <f t="shared" si="258"/>
        <v>1.2077406887838051</v>
      </c>
    </row>
    <row r="3910" spans="1:14" x14ac:dyDescent="0.2">
      <c r="A3910" s="129" t="s">
        <v>420</v>
      </c>
      <c r="B3910" s="130" t="s">
        <v>483</v>
      </c>
      <c r="C3910" s="133" t="str">
        <f>C3909</f>
        <v>Bangunan Sapura, Jalan Sultanah Zainab</v>
      </c>
      <c r="D3910" s="160" t="s">
        <v>532</v>
      </c>
      <c r="E3910" s="157" t="s">
        <v>46</v>
      </c>
      <c r="F3910" s="8" t="s">
        <v>54</v>
      </c>
      <c r="G3910" s="145"/>
      <c r="H3910" s="158"/>
      <c r="I3910" s="148">
        <v>308</v>
      </c>
      <c r="J3910" s="149">
        <f t="shared" si="257"/>
        <v>3315.2842799999999</v>
      </c>
      <c r="K3910" s="150"/>
      <c r="L3910" s="150"/>
      <c r="M3910" s="150">
        <v>16</v>
      </c>
      <c r="N3910" s="151">
        <f t="shared" si="258"/>
        <v>1.4864500785031449</v>
      </c>
    </row>
    <row r="3911" spans="1:14" x14ac:dyDescent="0.2">
      <c r="A3911" s="129" t="s">
        <v>420</v>
      </c>
      <c r="B3911" s="128" t="s">
        <v>483</v>
      </c>
      <c r="C3911" s="133" t="str">
        <f>C3910</f>
        <v>Bangunan Sapura, Jalan Sultanah Zainab</v>
      </c>
      <c r="D3911" s="160" t="s">
        <v>532</v>
      </c>
      <c r="E3911" s="157" t="s">
        <v>46</v>
      </c>
      <c r="F3911" s="8" t="s">
        <v>55</v>
      </c>
      <c r="G3911" s="145"/>
      <c r="H3911" s="158"/>
      <c r="I3911" s="148">
        <v>308</v>
      </c>
      <c r="J3911" s="149">
        <f t="shared" si="257"/>
        <v>3315.2842799999999</v>
      </c>
      <c r="K3911" s="150"/>
      <c r="L3911" s="150"/>
      <c r="M3911" s="150">
        <v>13</v>
      </c>
      <c r="N3911" s="151">
        <f t="shared" si="258"/>
        <v>1.2077406887838051</v>
      </c>
    </row>
    <row r="3912" spans="1:14" x14ac:dyDescent="0.2">
      <c r="A3912" s="129" t="s">
        <v>420</v>
      </c>
      <c r="B3912" s="128" t="s">
        <v>483</v>
      </c>
      <c r="C3912" s="133" t="str">
        <f>C3911</f>
        <v>Bangunan Sapura, Jalan Sultanah Zainab</v>
      </c>
      <c r="D3912" s="160" t="s">
        <v>532</v>
      </c>
      <c r="E3912" s="157" t="s">
        <v>46</v>
      </c>
      <c r="F3912" s="8" t="s">
        <v>528</v>
      </c>
      <c r="G3912" s="145"/>
      <c r="H3912" s="158"/>
      <c r="I3912" s="148">
        <v>308</v>
      </c>
      <c r="J3912" s="149">
        <f t="shared" si="257"/>
        <v>3315.2842799999999</v>
      </c>
      <c r="K3912" s="150"/>
      <c r="L3912" s="150"/>
      <c r="M3912" s="150">
        <v>16</v>
      </c>
      <c r="N3912" s="151">
        <f t="shared" si="258"/>
        <v>1.4864500785031449</v>
      </c>
    </row>
    <row r="3913" spans="1:14" x14ac:dyDescent="0.2">
      <c r="A3913" s="129" t="s">
        <v>420</v>
      </c>
      <c r="B3913" s="128" t="s">
        <v>483</v>
      </c>
      <c r="C3913" s="133" t="str">
        <f>C3912</f>
        <v>Bangunan Sapura, Jalan Sultanah Zainab</v>
      </c>
      <c r="D3913" s="160" t="s">
        <v>532</v>
      </c>
      <c r="E3913" s="157" t="s">
        <v>46</v>
      </c>
      <c r="F3913" s="8">
        <v>7</v>
      </c>
      <c r="G3913" s="145"/>
      <c r="H3913" s="158"/>
      <c r="I3913" s="148">
        <v>214</v>
      </c>
      <c r="J3913" s="149">
        <f t="shared" si="257"/>
        <v>2303.4767399999996</v>
      </c>
      <c r="K3913" s="150"/>
      <c r="L3913" s="150"/>
      <c r="M3913" s="150">
        <v>10.8</v>
      </c>
      <c r="N3913" s="151">
        <f t="shared" si="258"/>
        <v>1.0033538029896227</v>
      </c>
    </row>
    <row r="3914" spans="1:14" x14ac:dyDescent="0.2">
      <c r="A3914" s="129" t="s">
        <v>420</v>
      </c>
      <c r="B3914" s="128" t="s">
        <v>483</v>
      </c>
      <c r="C3914" s="133" t="s">
        <v>529</v>
      </c>
      <c r="D3914" s="160" t="s">
        <v>532</v>
      </c>
      <c r="E3914" s="157" t="s">
        <v>46</v>
      </c>
      <c r="F3914" s="8" t="s">
        <v>85</v>
      </c>
      <c r="G3914" s="145"/>
      <c r="H3914" s="158"/>
      <c r="I3914" s="148">
        <v>746</v>
      </c>
      <c r="J3914" s="149">
        <f t="shared" si="257"/>
        <v>8029.8768599999994</v>
      </c>
      <c r="K3914" s="150"/>
      <c r="L3914" s="150"/>
      <c r="M3914" s="150">
        <v>21.53</v>
      </c>
      <c r="N3914" s="151">
        <f t="shared" si="258"/>
        <v>2.0002043868857942</v>
      </c>
    </row>
    <row r="3915" spans="1:14" x14ac:dyDescent="0.2">
      <c r="A3915" s="129" t="s">
        <v>420</v>
      </c>
      <c r="B3915" s="134" t="s">
        <v>483</v>
      </c>
      <c r="C3915" s="133" t="str">
        <f>C3914</f>
        <v>Menara PMBK Jalan Kuala Krai</v>
      </c>
      <c r="D3915" s="160" t="s">
        <v>532</v>
      </c>
      <c r="E3915" s="157" t="s">
        <v>46</v>
      </c>
      <c r="F3915" s="8" t="s">
        <v>530</v>
      </c>
      <c r="G3915" s="145"/>
      <c r="H3915" s="158"/>
      <c r="I3915" s="148">
        <v>746</v>
      </c>
      <c r="J3915" s="149">
        <f t="shared" si="257"/>
        <v>8029.8768599999994</v>
      </c>
      <c r="K3915" s="150"/>
      <c r="L3915" s="150"/>
      <c r="M3915" s="150">
        <v>19.38</v>
      </c>
      <c r="N3915" s="151">
        <f t="shared" si="258"/>
        <v>1.800462657586934</v>
      </c>
    </row>
    <row r="3916" spans="1:14" x14ac:dyDescent="0.2">
      <c r="A3916" s="20" t="s">
        <v>422</v>
      </c>
      <c r="B3916" s="41" t="s">
        <v>535</v>
      </c>
      <c r="C3916" s="136" t="s">
        <v>536</v>
      </c>
      <c r="D3916" s="3" t="s">
        <v>531</v>
      </c>
      <c r="E3916" s="3" t="s">
        <v>4</v>
      </c>
      <c r="F3916" s="36"/>
      <c r="G3916" s="99"/>
      <c r="H3916" s="36"/>
      <c r="I3916" s="9">
        <v>90</v>
      </c>
      <c r="J3916" s="106">
        <f t="shared" ref="J3916:J3947" si="260">I3916*10.76391</f>
        <v>968.75189999999998</v>
      </c>
      <c r="K3916" s="50">
        <v>22.222222222222221</v>
      </c>
      <c r="L3916" s="50">
        <v>31.111111111111111</v>
      </c>
      <c r="M3916" s="50">
        <v>26.666666666666664</v>
      </c>
      <c r="N3916" s="51">
        <f t="shared" ref="N3916:N3947" si="261">M3916/10.7639</f>
        <v>2.4774167975052412</v>
      </c>
    </row>
    <row r="3917" spans="1:14" x14ac:dyDescent="0.2">
      <c r="A3917" s="20" t="s">
        <v>422</v>
      </c>
      <c r="B3917" s="41" t="s">
        <v>535</v>
      </c>
      <c r="C3917" s="136" t="s">
        <v>537</v>
      </c>
      <c r="D3917" s="3" t="s">
        <v>531</v>
      </c>
      <c r="E3917" s="3" t="s">
        <v>4</v>
      </c>
      <c r="F3917" s="36"/>
      <c r="G3917" s="99"/>
      <c r="H3917" s="36"/>
      <c r="I3917" s="9">
        <v>91</v>
      </c>
      <c r="J3917" s="106">
        <f t="shared" si="260"/>
        <v>979.51580999999987</v>
      </c>
      <c r="K3917" s="50">
        <v>25.274725274725274</v>
      </c>
      <c r="L3917" s="50">
        <v>27.472527472527471</v>
      </c>
      <c r="M3917" s="50">
        <v>26.373626373626372</v>
      </c>
      <c r="N3917" s="51">
        <f t="shared" si="261"/>
        <v>2.4501924370930959</v>
      </c>
    </row>
    <row r="3918" spans="1:14" x14ac:dyDescent="0.2">
      <c r="A3918" s="20" t="s">
        <v>422</v>
      </c>
      <c r="B3918" s="41" t="s">
        <v>535</v>
      </c>
      <c r="C3918" s="136" t="s">
        <v>538</v>
      </c>
      <c r="D3918" s="3" t="s">
        <v>531</v>
      </c>
      <c r="E3918" s="3" t="s">
        <v>4</v>
      </c>
      <c r="F3918" s="36"/>
      <c r="G3918" s="163"/>
      <c r="H3918" s="36"/>
      <c r="I3918" s="9">
        <v>91</v>
      </c>
      <c r="J3918" s="106">
        <f t="shared" si="260"/>
        <v>979.51580999999987</v>
      </c>
      <c r="K3918" s="50">
        <v>35.164835164835168</v>
      </c>
      <c r="L3918" s="50">
        <v>39.560439560439562</v>
      </c>
      <c r="M3918" s="50">
        <v>37.362637362637365</v>
      </c>
      <c r="N3918" s="51">
        <f t="shared" si="261"/>
        <v>3.4711059525485526</v>
      </c>
    </row>
    <row r="3919" spans="1:14" x14ac:dyDescent="0.2">
      <c r="A3919" s="20" t="s">
        <v>422</v>
      </c>
      <c r="B3919" s="41" t="s">
        <v>535</v>
      </c>
      <c r="C3919" s="136" t="s">
        <v>539</v>
      </c>
      <c r="D3919" s="3" t="s">
        <v>531</v>
      </c>
      <c r="E3919" s="3" t="s">
        <v>4</v>
      </c>
      <c r="F3919" s="36"/>
      <c r="G3919" s="99"/>
      <c r="H3919" s="36"/>
      <c r="I3919" s="9">
        <v>99</v>
      </c>
      <c r="J3919" s="106">
        <f t="shared" si="260"/>
        <v>1065.62709</v>
      </c>
      <c r="K3919" s="50">
        <v>20.202020202020201</v>
      </c>
      <c r="L3919" s="50">
        <v>23.232323232323232</v>
      </c>
      <c r="M3919" s="50">
        <v>21.717171717171716</v>
      </c>
      <c r="N3919" s="51">
        <f t="shared" si="261"/>
        <v>2.0175932252410109</v>
      </c>
    </row>
    <row r="3920" spans="1:14" x14ac:dyDescent="0.2">
      <c r="A3920" s="20" t="s">
        <v>422</v>
      </c>
      <c r="B3920" s="41" t="s">
        <v>535</v>
      </c>
      <c r="C3920" s="136" t="s">
        <v>540</v>
      </c>
      <c r="D3920" s="3" t="s">
        <v>531</v>
      </c>
      <c r="E3920" s="3" t="s">
        <v>4</v>
      </c>
      <c r="F3920" s="36"/>
      <c r="G3920" s="99"/>
      <c r="H3920" s="36"/>
      <c r="I3920" s="9">
        <v>71</v>
      </c>
      <c r="J3920" s="106">
        <f t="shared" si="260"/>
        <v>764.2376099999999</v>
      </c>
      <c r="K3920" s="50">
        <v>28.169014084507044</v>
      </c>
      <c r="L3920" s="50">
        <v>35.2112676056338</v>
      </c>
      <c r="M3920" s="50">
        <v>31.690140845070424</v>
      </c>
      <c r="N3920" s="51">
        <f t="shared" si="261"/>
        <v>2.9441132716831655</v>
      </c>
    </row>
    <row r="3921" spans="1:14" x14ac:dyDescent="0.2">
      <c r="A3921" s="20" t="s">
        <v>422</v>
      </c>
      <c r="B3921" s="41" t="s">
        <v>535</v>
      </c>
      <c r="C3921" s="136" t="s">
        <v>541</v>
      </c>
      <c r="D3921" s="3" t="s">
        <v>531</v>
      </c>
      <c r="E3921" s="3" t="s">
        <v>4</v>
      </c>
      <c r="F3921" s="36"/>
      <c r="G3921" s="99"/>
      <c r="H3921" s="36"/>
      <c r="I3921" s="9">
        <v>135</v>
      </c>
      <c r="J3921" s="106">
        <f t="shared" si="260"/>
        <v>1453.1278499999999</v>
      </c>
      <c r="K3921" s="50">
        <v>14.814814814814815</v>
      </c>
      <c r="L3921" s="50">
        <v>18.518518518518519</v>
      </c>
      <c r="M3921" s="50">
        <v>16.666666666666668</v>
      </c>
      <c r="N3921" s="51">
        <f t="shared" si="261"/>
        <v>1.5483854984407759</v>
      </c>
    </row>
    <row r="3922" spans="1:14" x14ac:dyDescent="0.2">
      <c r="A3922" s="20" t="s">
        <v>422</v>
      </c>
      <c r="B3922" s="41" t="s">
        <v>535</v>
      </c>
      <c r="C3922" s="136" t="s">
        <v>542</v>
      </c>
      <c r="D3922" s="3" t="s">
        <v>531</v>
      </c>
      <c r="E3922" s="3" t="s">
        <v>4</v>
      </c>
      <c r="F3922" s="161"/>
      <c r="G3922" s="99"/>
      <c r="H3922" s="36"/>
      <c r="I3922" s="9">
        <v>96</v>
      </c>
      <c r="J3922" s="106">
        <f t="shared" si="260"/>
        <v>1033.33536</v>
      </c>
      <c r="K3922" s="50">
        <v>20.833333333333332</v>
      </c>
      <c r="L3922" s="50">
        <v>31.25</v>
      </c>
      <c r="M3922" s="50">
        <v>26.041666666666664</v>
      </c>
      <c r="N3922" s="51">
        <f t="shared" si="261"/>
        <v>2.4193523413137119</v>
      </c>
    </row>
    <row r="3923" spans="1:14" x14ac:dyDescent="0.2">
      <c r="A3923" s="20" t="s">
        <v>422</v>
      </c>
      <c r="B3923" s="41" t="s">
        <v>535</v>
      </c>
      <c r="C3923" s="136" t="s">
        <v>543</v>
      </c>
      <c r="D3923" s="3" t="s">
        <v>531</v>
      </c>
      <c r="E3923" s="3" t="s">
        <v>4</v>
      </c>
      <c r="F3923" s="36"/>
      <c r="G3923" s="99"/>
      <c r="H3923" s="36"/>
      <c r="I3923" s="9">
        <v>74</v>
      </c>
      <c r="J3923" s="106">
        <f t="shared" si="260"/>
        <v>796.52933999999993</v>
      </c>
      <c r="K3923" s="50">
        <v>37.837837837837839</v>
      </c>
      <c r="L3923" s="50">
        <v>47.297297297297298</v>
      </c>
      <c r="M3923" s="50">
        <v>42.567567567567565</v>
      </c>
      <c r="N3923" s="51">
        <f t="shared" si="261"/>
        <v>3.9546602595311704</v>
      </c>
    </row>
    <row r="3924" spans="1:14" x14ac:dyDescent="0.2">
      <c r="A3924" s="20" t="s">
        <v>422</v>
      </c>
      <c r="B3924" s="41" t="s">
        <v>535</v>
      </c>
      <c r="C3924" s="136" t="s">
        <v>544</v>
      </c>
      <c r="D3924" s="3" t="s">
        <v>531</v>
      </c>
      <c r="E3924" s="3" t="s">
        <v>4</v>
      </c>
      <c r="F3924" s="36"/>
      <c r="G3924" s="99"/>
      <c r="H3924" s="36"/>
      <c r="I3924" s="9">
        <v>91</v>
      </c>
      <c r="J3924" s="106">
        <f t="shared" si="260"/>
        <v>979.51580999999987</v>
      </c>
      <c r="K3924" s="50">
        <v>35.164835164835168</v>
      </c>
      <c r="M3924" s="50">
        <v>35.164835164835168</v>
      </c>
      <c r="N3924" s="51">
        <f t="shared" si="261"/>
        <v>3.2669232494574616</v>
      </c>
    </row>
    <row r="3925" spans="1:14" x14ac:dyDescent="0.2">
      <c r="A3925" s="20" t="s">
        <v>422</v>
      </c>
      <c r="B3925" s="41" t="s">
        <v>535</v>
      </c>
      <c r="C3925" s="136" t="s">
        <v>545</v>
      </c>
      <c r="D3925" s="3" t="s">
        <v>531</v>
      </c>
      <c r="E3925" s="3" t="s">
        <v>4</v>
      </c>
      <c r="F3925" s="162"/>
      <c r="G3925" s="99"/>
      <c r="H3925" s="36"/>
      <c r="I3925" s="9">
        <v>90</v>
      </c>
      <c r="J3925" s="106">
        <f t="shared" si="260"/>
        <v>968.75189999999998</v>
      </c>
      <c r="K3925" s="50">
        <v>22.222222222222221</v>
      </c>
      <c r="L3925" s="50">
        <v>27.777777777777779</v>
      </c>
      <c r="M3925" s="50">
        <v>25</v>
      </c>
      <c r="N3925" s="51">
        <f t="shared" si="261"/>
        <v>2.3225782476611636</v>
      </c>
    </row>
    <row r="3926" spans="1:14" x14ac:dyDescent="0.2">
      <c r="A3926" s="20" t="s">
        <v>422</v>
      </c>
      <c r="B3926" s="41" t="s">
        <v>535</v>
      </c>
      <c r="C3926" s="136" t="s">
        <v>546</v>
      </c>
      <c r="D3926" s="3" t="s">
        <v>532</v>
      </c>
      <c r="E3926" s="3" t="s">
        <v>4</v>
      </c>
      <c r="F3926" s="36"/>
      <c r="G3926" s="99"/>
      <c r="H3926" s="36"/>
      <c r="I3926" s="9">
        <v>99</v>
      </c>
      <c r="J3926" s="106">
        <f t="shared" si="260"/>
        <v>1065.62709</v>
      </c>
      <c r="K3926" s="50">
        <v>28.282828282828284</v>
      </c>
      <c r="L3926" s="50">
        <v>30.303030303030305</v>
      </c>
      <c r="M3926" s="50">
        <v>29.292929292929294</v>
      </c>
      <c r="N3926" s="51">
        <f t="shared" si="261"/>
        <v>2.7214048154413639</v>
      </c>
    </row>
    <row r="3927" spans="1:14" x14ac:dyDescent="0.2">
      <c r="A3927" s="20" t="s">
        <v>422</v>
      </c>
      <c r="B3927" s="41" t="s">
        <v>535</v>
      </c>
      <c r="C3927" s="136" t="s">
        <v>547</v>
      </c>
      <c r="D3927" s="3" t="s">
        <v>532</v>
      </c>
      <c r="E3927" s="3" t="s">
        <v>4</v>
      </c>
      <c r="F3927" s="36"/>
      <c r="G3927" s="99"/>
      <c r="H3927" s="36"/>
      <c r="I3927" s="9">
        <v>102</v>
      </c>
      <c r="J3927" s="106">
        <f t="shared" si="260"/>
        <v>1097.9188199999999</v>
      </c>
      <c r="K3927" s="50">
        <v>25.490196078431371</v>
      </c>
      <c r="L3927" s="50">
        <v>28.921568627450981</v>
      </c>
      <c r="M3927" s="50">
        <v>27.205882352941174</v>
      </c>
      <c r="N3927" s="51">
        <f t="shared" si="261"/>
        <v>2.5275116224547958</v>
      </c>
    </row>
    <row r="3928" spans="1:14" x14ac:dyDescent="0.2">
      <c r="A3928" s="20" t="s">
        <v>422</v>
      </c>
      <c r="B3928" s="41" t="s">
        <v>535</v>
      </c>
      <c r="C3928" s="136" t="s">
        <v>548</v>
      </c>
      <c r="D3928" s="3" t="s">
        <v>532</v>
      </c>
      <c r="E3928" s="3" t="s">
        <v>4</v>
      </c>
      <c r="F3928" s="36"/>
      <c r="G3928" s="99"/>
      <c r="H3928" s="36"/>
      <c r="I3928" s="9">
        <v>107</v>
      </c>
      <c r="J3928" s="106">
        <f t="shared" si="260"/>
        <v>1151.7383699999998</v>
      </c>
      <c r="K3928" s="50">
        <v>18.691588785046729</v>
      </c>
      <c r="L3928" s="50">
        <v>25.700934579439252</v>
      </c>
      <c r="M3928" s="50">
        <v>22.196261682242991</v>
      </c>
      <c r="N3928" s="51">
        <f t="shared" si="261"/>
        <v>2.0621021825029024</v>
      </c>
    </row>
    <row r="3929" spans="1:14" x14ac:dyDescent="0.2">
      <c r="A3929" s="20" t="s">
        <v>422</v>
      </c>
      <c r="B3929" s="41" t="s">
        <v>535</v>
      </c>
      <c r="C3929" s="136" t="s">
        <v>549</v>
      </c>
      <c r="D3929" s="3" t="s">
        <v>532</v>
      </c>
      <c r="E3929" s="3" t="s">
        <v>4</v>
      </c>
      <c r="F3929" s="36"/>
      <c r="G3929" s="99"/>
      <c r="H3929" s="36"/>
      <c r="I3929" s="9">
        <v>106</v>
      </c>
      <c r="J3929" s="106">
        <f t="shared" si="260"/>
        <v>1140.9744599999999</v>
      </c>
      <c r="K3929" s="50">
        <v>16.037735849056602</v>
      </c>
      <c r="L3929" s="50">
        <v>18.867924528301888</v>
      </c>
      <c r="M3929" s="50">
        <v>17.452830188679243</v>
      </c>
      <c r="N3929" s="51">
        <f t="shared" si="261"/>
        <v>1.6214225502540198</v>
      </c>
    </row>
    <row r="3930" spans="1:14" x14ac:dyDescent="0.2">
      <c r="A3930" s="20" t="s">
        <v>422</v>
      </c>
      <c r="B3930" s="41" t="s">
        <v>535</v>
      </c>
      <c r="C3930" s="136" t="s">
        <v>550</v>
      </c>
      <c r="D3930" s="3" t="s">
        <v>532</v>
      </c>
      <c r="E3930" s="3" t="s">
        <v>4</v>
      </c>
      <c r="F3930" s="36"/>
      <c r="G3930" s="99"/>
      <c r="H3930" s="36"/>
      <c r="I3930" s="9">
        <v>98</v>
      </c>
      <c r="J3930" s="106">
        <f t="shared" si="260"/>
        <v>1054.8631799999998</v>
      </c>
      <c r="K3930" s="50">
        <v>18.367346938775512</v>
      </c>
      <c r="L3930" s="50">
        <v>20.408163265306122</v>
      </c>
      <c r="M3930" s="50">
        <v>19.387755102040817</v>
      </c>
      <c r="N3930" s="51">
        <f t="shared" si="261"/>
        <v>1.8011831308392698</v>
      </c>
    </row>
    <row r="3931" spans="1:14" x14ac:dyDescent="0.2">
      <c r="A3931" s="20" t="s">
        <v>422</v>
      </c>
      <c r="B3931" s="41" t="s">
        <v>535</v>
      </c>
      <c r="C3931" s="136" t="s">
        <v>551</v>
      </c>
      <c r="D3931" s="3" t="s">
        <v>532</v>
      </c>
      <c r="E3931" s="3" t="s">
        <v>4</v>
      </c>
      <c r="F3931" s="36"/>
      <c r="G3931" s="99"/>
      <c r="H3931" s="36"/>
      <c r="I3931" s="9">
        <v>115</v>
      </c>
      <c r="J3931" s="106">
        <f t="shared" si="260"/>
        <v>1237.8496499999999</v>
      </c>
      <c r="K3931" s="50">
        <v>13.043478260869565</v>
      </c>
      <c r="L3931" s="50">
        <v>13.913043478260869</v>
      </c>
      <c r="M3931" s="50">
        <v>13.478260869565217</v>
      </c>
      <c r="N3931" s="51">
        <f t="shared" si="261"/>
        <v>1.2521726204781927</v>
      </c>
    </row>
    <row r="3932" spans="1:14" x14ac:dyDescent="0.2">
      <c r="A3932" s="20" t="s">
        <v>422</v>
      </c>
      <c r="B3932" s="41" t="s">
        <v>535</v>
      </c>
      <c r="C3932" s="136" t="s">
        <v>552</v>
      </c>
      <c r="D3932" s="3" t="s">
        <v>532</v>
      </c>
      <c r="E3932" s="3" t="s">
        <v>4</v>
      </c>
      <c r="F3932" s="36"/>
      <c r="G3932" s="99"/>
      <c r="H3932" s="36"/>
      <c r="I3932" s="9">
        <v>143</v>
      </c>
      <c r="J3932" s="106">
        <f t="shared" si="260"/>
        <v>1539.2391299999999</v>
      </c>
      <c r="K3932" s="50">
        <v>17.482517482517483</v>
      </c>
      <c r="L3932" s="50">
        <v>18.181818181818183</v>
      </c>
      <c r="M3932" s="50">
        <v>17.832167832167833</v>
      </c>
      <c r="N3932" s="51">
        <f t="shared" si="261"/>
        <v>1.6566642046254456</v>
      </c>
    </row>
    <row r="3933" spans="1:14" x14ac:dyDescent="0.2">
      <c r="A3933" s="20" t="s">
        <v>422</v>
      </c>
      <c r="B3933" s="41" t="s">
        <v>535</v>
      </c>
      <c r="C3933" s="136" t="s">
        <v>553</v>
      </c>
      <c r="D3933" s="3" t="s">
        <v>532</v>
      </c>
      <c r="E3933" s="3" t="s">
        <v>4</v>
      </c>
      <c r="F3933" s="36"/>
      <c r="G3933" s="99"/>
      <c r="H3933" s="36"/>
      <c r="I3933" s="9">
        <v>113</v>
      </c>
      <c r="J3933" s="106">
        <f t="shared" si="260"/>
        <v>1216.3218299999999</v>
      </c>
      <c r="K3933" s="50">
        <v>8.8495575221238933</v>
      </c>
      <c r="L3933" s="50">
        <v>13.274336283185841</v>
      </c>
      <c r="M3933" s="50">
        <v>11.061946902654867</v>
      </c>
      <c r="N3933" s="51">
        <f t="shared" si="261"/>
        <v>1.0276894901155591</v>
      </c>
    </row>
    <row r="3934" spans="1:14" x14ac:dyDescent="0.2">
      <c r="A3934" s="20" t="s">
        <v>422</v>
      </c>
      <c r="B3934" s="41" t="s">
        <v>535</v>
      </c>
      <c r="C3934" s="136" t="s">
        <v>554</v>
      </c>
      <c r="D3934" s="3" t="s">
        <v>532</v>
      </c>
      <c r="E3934" s="3" t="s">
        <v>4</v>
      </c>
      <c r="F3934" s="36"/>
      <c r="G3934" s="99"/>
      <c r="H3934" s="36"/>
      <c r="I3934" s="9">
        <v>99</v>
      </c>
      <c r="J3934" s="106">
        <f t="shared" si="260"/>
        <v>1065.62709</v>
      </c>
      <c r="K3934" s="50">
        <v>20.202020202020201</v>
      </c>
      <c r="L3934" s="50">
        <v>25.252525252525253</v>
      </c>
      <c r="M3934" s="50">
        <v>22.727272727272727</v>
      </c>
      <c r="N3934" s="51">
        <f t="shared" si="261"/>
        <v>2.1114347706010581</v>
      </c>
    </row>
    <row r="3935" spans="1:14" x14ac:dyDescent="0.2">
      <c r="A3935" s="20" t="s">
        <v>422</v>
      </c>
      <c r="B3935" s="41" t="s">
        <v>535</v>
      </c>
      <c r="C3935" s="136" t="s">
        <v>555</v>
      </c>
      <c r="D3935" s="3" t="s">
        <v>532</v>
      </c>
      <c r="E3935" s="3" t="s">
        <v>4</v>
      </c>
      <c r="F3935" s="36"/>
      <c r="G3935" s="99"/>
      <c r="H3935" s="36"/>
      <c r="I3935" s="9">
        <v>119</v>
      </c>
      <c r="J3935" s="106">
        <f t="shared" si="260"/>
        <v>1280.9052899999999</v>
      </c>
      <c r="K3935" s="50">
        <v>10.084033613445378</v>
      </c>
      <c r="M3935" s="50">
        <v>10.084033613445378</v>
      </c>
      <c r="N3935" s="51">
        <f t="shared" si="261"/>
        <v>0.9368382847708896</v>
      </c>
    </row>
    <row r="3936" spans="1:14" x14ac:dyDescent="0.2">
      <c r="A3936" s="20" t="s">
        <v>422</v>
      </c>
      <c r="B3936" s="41" t="s">
        <v>535</v>
      </c>
      <c r="C3936" s="136" t="s">
        <v>556</v>
      </c>
      <c r="D3936" s="3" t="s">
        <v>532</v>
      </c>
      <c r="E3936" s="3" t="s">
        <v>4</v>
      </c>
      <c r="F3936" s="36"/>
      <c r="G3936" s="99"/>
      <c r="H3936" s="36"/>
      <c r="I3936" s="9">
        <v>102</v>
      </c>
      <c r="J3936" s="106">
        <f t="shared" si="260"/>
        <v>1097.9188199999999</v>
      </c>
      <c r="K3936" s="50">
        <v>22.549019607843139</v>
      </c>
      <c r="M3936" s="50">
        <v>22.549019607843139</v>
      </c>
      <c r="N3936" s="51">
        <f t="shared" si="261"/>
        <v>2.0948744978904617</v>
      </c>
    </row>
    <row r="3937" spans="1:14" x14ac:dyDescent="0.2">
      <c r="A3937" s="20" t="s">
        <v>422</v>
      </c>
      <c r="B3937" s="41" t="s">
        <v>535</v>
      </c>
      <c r="C3937" s="136" t="s">
        <v>557</v>
      </c>
      <c r="D3937" s="3" t="s">
        <v>532</v>
      </c>
      <c r="E3937" s="3" t="s">
        <v>4</v>
      </c>
      <c r="F3937" s="36"/>
      <c r="G3937" s="99"/>
      <c r="H3937" s="36"/>
      <c r="I3937" s="9">
        <v>92</v>
      </c>
      <c r="J3937" s="106">
        <f t="shared" si="260"/>
        <v>990.27971999999988</v>
      </c>
      <c r="K3937" s="50">
        <v>25</v>
      </c>
      <c r="L3937" s="50">
        <v>26.086956521739129</v>
      </c>
      <c r="M3937" s="50">
        <v>25.543478260869563</v>
      </c>
      <c r="N3937" s="51">
        <f t="shared" si="261"/>
        <v>2.3730690791320583</v>
      </c>
    </row>
    <row r="3938" spans="1:14" x14ac:dyDescent="0.2">
      <c r="A3938" s="20" t="s">
        <v>422</v>
      </c>
      <c r="B3938" s="41" t="s">
        <v>535</v>
      </c>
      <c r="C3938" s="136" t="s">
        <v>558</v>
      </c>
      <c r="D3938" s="3" t="s">
        <v>532</v>
      </c>
      <c r="E3938" s="3" t="s">
        <v>4</v>
      </c>
      <c r="F3938" s="36"/>
      <c r="G3938" s="99"/>
      <c r="H3938" s="36"/>
      <c r="I3938" s="9">
        <v>127</v>
      </c>
      <c r="J3938" s="106">
        <f t="shared" si="260"/>
        <v>1367.01657</v>
      </c>
      <c r="K3938" s="50">
        <v>16.535433070866141</v>
      </c>
      <c r="L3938" s="50">
        <v>18.897637795275589</v>
      </c>
      <c r="M3938" s="50">
        <v>17.716535433070867</v>
      </c>
      <c r="N3938" s="51">
        <f t="shared" si="261"/>
        <v>1.645921592830746</v>
      </c>
    </row>
    <row r="3939" spans="1:14" x14ac:dyDescent="0.2">
      <c r="A3939" s="20" t="s">
        <v>422</v>
      </c>
      <c r="B3939" s="41" t="s">
        <v>535</v>
      </c>
      <c r="C3939" s="136" t="s">
        <v>559</v>
      </c>
      <c r="D3939" s="3" t="s">
        <v>532</v>
      </c>
      <c r="E3939" s="3" t="s">
        <v>4</v>
      </c>
      <c r="F3939" s="36"/>
      <c r="G3939" s="99"/>
      <c r="H3939" s="36"/>
      <c r="I3939" s="9">
        <v>110</v>
      </c>
      <c r="J3939" s="106">
        <f t="shared" si="260"/>
        <v>1184.0300999999999</v>
      </c>
      <c r="K3939" s="50">
        <v>29.09090909090909</v>
      </c>
      <c r="L3939" s="50">
        <v>31.818181818181817</v>
      </c>
      <c r="M3939" s="50">
        <v>30.454545454545453</v>
      </c>
      <c r="N3939" s="51">
        <f t="shared" si="261"/>
        <v>2.8293225926054175</v>
      </c>
    </row>
    <row r="3940" spans="1:14" x14ac:dyDescent="0.2">
      <c r="A3940" s="20" t="s">
        <v>422</v>
      </c>
      <c r="B3940" s="41" t="s">
        <v>535</v>
      </c>
      <c r="C3940" s="136" t="s">
        <v>560</v>
      </c>
      <c r="D3940" s="3" t="s">
        <v>532</v>
      </c>
      <c r="E3940" s="3" t="s">
        <v>4</v>
      </c>
      <c r="F3940" s="36"/>
      <c r="G3940" s="99"/>
      <c r="H3940" s="36"/>
      <c r="I3940" s="9">
        <v>112</v>
      </c>
      <c r="J3940" s="106">
        <f t="shared" si="260"/>
        <v>1205.55792</v>
      </c>
      <c r="K3940" s="50">
        <v>15.178571428571429</v>
      </c>
      <c r="L3940" s="50">
        <v>21.428571428571427</v>
      </c>
      <c r="M3940" s="50">
        <v>18.303571428571427</v>
      </c>
      <c r="N3940" s="51">
        <f t="shared" si="261"/>
        <v>1.7004590741804948</v>
      </c>
    </row>
    <row r="3941" spans="1:14" x14ac:dyDescent="0.2">
      <c r="A3941" s="20" t="s">
        <v>422</v>
      </c>
      <c r="B3941" s="41" t="s">
        <v>535</v>
      </c>
      <c r="C3941" s="136" t="s">
        <v>561</v>
      </c>
      <c r="D3941" s="3" t="s">
        <v>532</v>
      </c>
      <c r="E3941" s="3" t="s">
        <v>4</v>
      </c>
      <c r="F3941" s="36"/>
      <c r="G3941" s="99"/>
      <c r="H3941" s="36"/>
      <c r="I3941" s="9">
        <v>102</v>
      </c>
      <c r="J3941" s="106">
        <f t="shared" si="260"/>
        <v>1097.9188199999999</v>
      </c>
      <c r="K3941" s="50">
        <v>15.686274509803921</v>
      </c>
      <c r="L3941" s="50">
        <v>24.509803921568629</v>
      </c>
      <c r="M3941" s="50">
        <v>20.098039215686274</v>
      </c>
      <c r="N3941" s="51">
        <f t="shared" si="261"/>
        <v>1.867170748119759</v>
      </c>
    </row>
    <row r="3942" spans="1:14" x14ac:dyDescent="0.2">
      <c r="A3942" s="20" t="s">
        <v>422</v>
      </c>
      <c r="B3942" s="41" t="s">
        <v>535</v>
      </c>
      <c r="C3942" s="136" t="s">
        <v>562</v>
      </c>
      <c r="D3942" s="3" t="s">
        <v>532</v>
      </c>
      <c r="E3942" s="3" t="s">
        <v>4</v>
      </c>
      <c r="F3942" s="36"/>
      <c r="G3942" s="99"/>
      <c r="H3942" s="36"/>
      <c r="I3942" s="9">
        <v>108</v>
      </c>
      <c r="J3942" s="106">
        <f t="shared" si="260"/>
        <v>1162.5022799999999</v>
      </c>
      <c r="K3942" s="50">
        <v>24.074074074074073</v>
      </c>
      <c r="L3942" s="50">
        <v>25.925925925925927</v>
      </c>
      <c r="M3942" s="50">
        <v>25</v>
      </c>
      <c r="N3942" s="51">
        <f t="shared" si="261"/>
        <v>2.3225782476611636</v>
      </c>
    </row>
    <row r="3943" spans="1:14" x14ac:dyDescent="0.2">
      <c r="A3943" s="20" t="s">
        <v>422</v>
      </c>
      <c r="B3943" s="41" t="s">
        <v>535</v>
      </c>
      <c r="C3943" s="136" t="s">
        <v>563</v>
      </c>
      <c r="D3943" s="3" t="s">
        <v>532</v>
      </c>
      <c r="E3943" s="3" t="s">
        <v>4</v>
      </c>
      <c r="F3943" s="36"/>
      <c r="G3943" s="99"/>
      <c r="H3943" s="36"/>
      <c r="I3943" s="9">
        <v>104</v>
      </c>
      <c r="J3943" s="106">
        <f t="shared" si="260"/>
        <v>1119.4466399999999</v>
      </c>
      <c r="K3943" s="50">
        <v>14.423076923076923</v>
      </c>
      <c r="L3943" s="50">
        <v>24.03846153846154</v>
      </c>
      <c r="M3943" s="50">
        <v>19.230769230769234</v>
      </c>
      <c r="N3943" s="51">
        <f t="shared" si="261"/>
        <v>1.7865986520470494</v>
      </c>
    </row>
    <row r="3944" spans="1:14" x14ac:dyDescent="0.2">
      <c r="A3944" s="20" t="s">
        <v>422</v>
      </c>
      <c r="B3944" s="41" t="s">
        <v>535</v>
      </c>
      <c r="C3944" s="136" t="s">
        <v>564</v>
      </c>
      <c r="D3944" s="3" t="s">
        <v>532</v>
      </c>
      <c r="E3944" s="3" t="s">
        <v>4</v>
      </c>
      <c r="F3944" s="36"/>
      <c r="G3944" s="99"/>
      <c r="H3944" s="36"/>
      <c r="I3944" s="9">
        <v>110</v>
      </c>
      <c r="J3944" s="106">
        <f t="shared" si="260"/>
        <v>1184.0300999999999</v>
      </c>
      <c r="K3944" s="50">
        <v>16.363636363636363</v>
      </c>
      <c r="L3944" s="50">
        <v>17.272727272727273</v>
      </c>
      <c r="M3944" s="50">
        <v>16.81818181818182</v>
      </c>
      <c r="N3944" s="51">
        <f t="shared" si="261"/>
        <v>1.5624617302447832</v>
      </c>
    </row>
    <row r="3945" spans="1:14" x14ac:dyDescent="0.2">
      <c r="A3945" s="20" t="s">
        <v>422</v>
      </c>
      <c r="B3945" s="41" t="s">
        <v>535</v>
      </c>
      <c r="C3945" s="136" t="s">
        <v>565</v>
      </c>
      <c r="D3945" s="3" t="s">
        <v>532</v>
      </c>
      <c r="E3945" s="3" t="s">
        <v>4</v>
      </c>
      <c r="F3945" s="36"/>
      <c r="G3945" s="99"/>
      <c r="H3945" s="36"/>
      <c r="I3945" s="9">
        <v>87</v>
      </c>
      <c r="J3945" s="106">
        <f t="shared" si="260"/>
        <v>936.46016999999995</v>
      </c>
      <c r="K3945" s="50">
        <v>11.494252873563218</v>
      </c>
      <c r="L3945" s="50">
        <v>15.517241379310345</v>
      </c>
      <c r="M3945" s="50">
        <v>13.505747126436781</v>
      </c>
      <c r="N3945" s="51">
        <f t="shared" si="261"/>
        <v>1.2547261797709734</v>
      </c>
    </row>
    <row r="3946" spans="1:14" x14ac:dyDescent="0.2">
      <c r="A3946" s="20" t="s">
        <v>422</v>
      </c>
      <c r="B3946" s="41" t="s">
        <v>535</v>
      </c>
      <c r="C3946" s="136" t="s">
        <v>566</v>
      </c>
      <c r="D3946" s="3" t="s">
        <v>532</v>
      </c>
      <c r="E3946" s="3" t="s">
        <v>4</v>
      </c>
      <c r="F3946" s="36"/>
      <c r="G3946" s="99"/>
      <c r="H3946" s="36"/>
      <c r="I3946" s="9">
        <v>104</v>
      </c>
      <c r="J3946" s="106">
        <f t="shared" si="260"/>
        <v>1119.4466399999999</v>
      </c>
      <c r="K3946" s="50">
        <v>17.307692307692307</v>
      </c>
      <c r="L3946" s="50">
        <v>19.23076923076923</v>
      </c>
      <c r="M3946" s="50">
        <v>18.269230769230766</v>
      </c>
      <c r="N3946" s="51">
        <f t="shared" si="261"/>
        <v>1.6972687194446963</v>
      </c>
    </row>
    <row r="3947" spans="1:14" x14ac:dyDescent="0.2">
      <c r="A3947" s="20" t="s">
        <v>422</v>
      </c>
      <c r="B3947" s="41" t="s">
        <v>535</v>
      </c>
      <c r="C3947" s="136" t="s">
        <v>567</v>
      </c>
      <c r="D3947" s="3" t="s">
        <v>532</v>
      </c>
      <c r="E3947" s="3" t="s">
        <v>4</v>
      </c>
      <c r="F3947" s="36"/>
      <c r="G3947" s="99"/>
      <c r="H3947" s="36"/>
      <c r="I3947" s="9">
        <v>106</v>
      </c>
      <c r="J3947" s="106">
        <f t="shared" si="260"/>
        <v>1140.9744599999999</v>
      </c>
      <c r="K3947" s="50">
        <v>16.981132075471699</v>
      </c>
      <c r="L3947" s="50">
        <v>19.811320754716981</v>
      </c>
      <c r="M3947" s="50">
        <v>18.39622641509434</v>
      </c>
      <c r="N3947" s="51">
        <f t="shared" si="261"/>
        <v>1.709067012429913</v>
      </c>
    </row>
    <row r="3948" spans="1:14" x14ac:dyDescent="0.2">
      <c r="A3948" s="20" t="s">
        <v>422</v>
      </c>
      <c r="B3948" s="41" t="s">
        <v>535</v>
      </c>
      <c r="C3948" s="136" t="s">
        <v>568</v>
      </c>
      <c r="D3948" s="3" t="s">
        <v>532</v>
      </c>
      <c r="E3948" s="3" t="s">
        <v>4</v>
      </c>
      <c r="F3948" s="36"/>
      <c r="G3948" s="99"/>
      <c r="H3948" s="36"/>
      <c r="I3948" s="9">
        <v>112</v>
      </c>
      <c r="J3948" s="106">
        <f t="shared" ref="J3948:J3979" si="262">I3948*10.76391</f>
        <v>1205.55792</v>
      </c>
      <c r="K3948" s="50">
        <v>9.8214285714285712</v>
      </c>
      <c r="L3948" s="50">
        <v>11.160714285714286</v>
      </c>
      <c r="M3948" s="50">
        <v>10.491071428571429</v>
      </c>
      <c r="N3948" s="51">
        <f t="shared" ref="N3948:N3979" si="263">M3948/10.7639</f>
        <v>0.97465337178638123</v>
      </c>
    </row>
    <row r="3949" spans="1:14" x14ac:dyDescent="0.2">
      <c r="A3949" s="20" t="s">
        <v>422</v>
      </c>
      <c r="B3949" s="41" t="s">
        <v>535</v>
      </c>
      <c r="C3949" s="136" t="s">
        <v>569</v>
      </c>
      <c r="D3949" s="3" t="s">
        <v>532</v>
      </c>
      <c r="E3949" s="3" t="s">
        <v>4</v>
      </c>
      <c r="F3949" s="36"/>
      <c r="G3949" s="99"/>
      <c r="H3949" s="36"/>
      <c r="I3949" s="9">
        <v>106</v>
      </c>
      <c r="J3949" s="106">
        <f t="shared" si="262"/>
        <v>1140.9744599999999</v>
      </c>
      <c r="K3949" s="50">
        <v>16.037735849056602</v>
      </c>
      <c r="L3949" s="50">
        <v>17.924528301886792</v>
      </c>
      <c r="M3949" s="50">
        <v>16.981132075471699</v>
      </c>
      <c r="N3949" s="51">
        <f t="shared" si="263"/>
        <v>1.5776003191660737</v>
      </c>
    </row>
    <row r="3950" spans="1:14" x14ac:dyDescent="0.2">
      <c r="A3950" s="20" t="s">
        <v>422</v>
      </c>
      <c r="B3950" s="41" t="s">
        <v>535</v>
      </c>
      <c r="C3950" s="136" t="s">
        <v>570</v>
      </c>
      <c r="D3950" s="3" t="s">
        <v>532</v>
      </c>
      <c r="E3950" s="3" t="s">
        <v>4</v>
      </c>
      <c r="F3950" s="36"/>
      <c r="G3950" s="99"/>
      <c r="H3950" s="36"/>
      <c r="I3950" s="9">
        <v>104</v>
      </c>
      <c r="J3950" s="106">
        <f t="shared" si="262"/>
        <v>1119.4466399999999</v>
      </c>
      <c r="K3950" s="50">
        <v>12.5</v>
      </c>
      <c r="L3950" s="50">
        <v>14.423076923076923</v>
      </c>
      <c r="M3950" s="50">
        <v>13.461538461538462</v>
      </c>
      <c r="N3950" s="51">
        <f t="shared" si="263"/>
        <v>1.2506190564329345</v>
      </c>
    </row>
    <row r="3951" spans="1:14" x14ac:dyDescent="0.2">
      <c r="A3951" s="20" t="s">
        <v>422</v>
      </c>
      <c r="B3951" s="41" t="s">
        <v>535</v>
      </c>
      <c r="C3951" s="136" t="s">
        <v>571</v>
      </c>
      <c r="D3951" s="3" t="s">
        <v>532</v>
      </c>
      <c r="E3951" s="3" t="s">
        <v>4</v>
      </c>
      <c r="F3951" s="36"/>
      <c r="G3951" s="99"/>
      <c r="H3951" s="36"/>
      <c r="I3951" s="9">
        <v>103</v>
      </c>
      <c r="J3951" s="106">
        <f t="shared" si="262"/>
        <v>1108.68273</v>
      </c>
      <c r="K3951" s="50">
        <v>19.417475728155338</v>
      </c>
      <c r="L3951" s="50">
        <v>24.271844660194176</v>
      </c>
      <c r="M3951" s="50">
        <v>21.844660194174757</v>
      </c>
      <c r="N3951" s="51">
        <f t="shared" si="263"/>
        <v>2.0294373037815996</v>
      </c>
    </row>
    <row r="3952" spans="1:14" x14ac:dyDescent="0.2">
      <c r="A3952" s="20" t="s">
        <v>422</v>
      </c>
      <c r="B3952" s="41" t="s">
        <v>572</v>
      </c>
      <c r="C3952" s="136" t="s">
        <v>573</v>
      </c>
      <c r="D3952" s="3" t="s">
        <v>533</v>
      </c>
      <c r="E3952" s="3" t="s">
        <v>4</v>
      </c>
      <c r="F3952" s="36"/>
      <c r="G3952" s="99"/>
      <c r="H3952" s="36"/>
      <c r="I3952" s="9">
        <v>82</v>
      </c>
      <c r="J3952" s="106">
        <f t="shared" si="262"/>
        <v>882.6406199999999</v>
      </c>
      <c r="K3952" s="50">
        <v>30.487804878048781</v>
      </c>
      <c r="L3952" s="50">
        <v>31.707317073170731</v>
      </c>
      <c r="M3952" s="50">
        <v>31.097560975609756</v>
      </c>
      <c r="N3952" s="51">
        <f t="shared" si="263"/>
        <v>2.8890607470907161</v>
      </c>
    </row>
    <row r="3953" spans="1:14" x14ac:dyDescent="0.2">
      <c r="A3953" s="20" t="s">
        <v>422</v>
      </c>
      <c r="B3953" s="3" t="str">
        <f>B3952</f>
        <v>Arau</v>
      </c>
      <c r="C3953" s="136" t="s">
        <v>574</v>
      </c>
      <c r="D3953" s="3" t="s">
        <v>533</v>
      </c>
      <c r="E3953" s="3" t="s">
        <v>4</v>
      </c>
      <c r="F3953" s="36"/>
      <c r="G3953" s="99"/>
      <c r="H3953" s="36"/>
      <c r="I3953" s="9">
        <v>144</v>
      </c>
      <c r="J3953" s="106">
        <f t="shared" si="262"/>
        <v>1550.0030399999998</v>
      </c>
      <c r="K3953" s="50">
        <v>19.444444444444443</v>
      </c>
      <c r="L3953" s="50">
        <v>27.777777777777779</v>
      </c>
      <c r="M3953" s="50">
        <v>23.611111111111111</v>
      </c>
      <c r="N3953" s="51">
        <f t="shared" si="263"/>
        <v>2.1935461227910991</v>
      </c>
    </row>
    <row r="3954" spans="1:14" x14ac:dyDescent="0.2">
      <c r="A3954" s="20" t="s">
        <v>422</v>
      </c>
      <c r="B3954" s="3" t="str">
        <f>B3953</f>
        <v>Arau</v>
      </c>
      <c r="C3954" s="136" t="s">
        <v>575</v>
      </c>
      <c r="D3954" s="3" t="s">
        <v>533</v>
      </c>
      <c r="E3954" s="3" t="s">
        <v>4</v>
      </c>
      <c r="F3954" s="36"/>
      <c r="G3954" s="99"/>
      <c r="H3954" s="36"/>
      <c r="I3954" s="9">
        <v>92</v>
      </c>
      <c r="J3954" s="106">
        <f t="shared" si="262"/>
        <v>990.27971999999988</v>
      </c>
      <c r="K3954" s="50">
        <v>16.304347826086957</v>
      </c>
      <c r="M3954" s="50">
        <v>16.304347826086957</v>
      </c>
      <c r="N3954" s="51">
        <f t="shared" si="263"/>
        <v>1.514724944126846</v>
      </c>
    </row>
    <row r="3955" spans="1:14" x14ac:dyDescent="0.2">
      <c r="A3955" s="20" t="s">
        <v>422</v>
      </c>
      <c r="B3955" s="41" t="s">
        <v>576</v>
      </c>
      <c r="C3955" s="136" t="s">
        <v>577</v>
      </c>
      <c r="D3955" s="3" t="s">
        <v>533</v>
      </c>
      <c r="E3955" s="3" t="s">
        <v>4</v>
      </c>
      <c r="F3955" s="36"/>
      <c r="G3955" s="99"/>
      <c r="H3955" s="36"/>
      <c r="I3955" s="9">
        <v>108</v>
      </c>
      <c r="J3955" s="106">
        <f t="shared" si="262"/>
        <v>1162.5022799999999</v>
      </c>
      <c r="K3955" s="50">
        <v>11.111111111111111</v>
      </c>
      <c r="L3955" s="50">
        <v>12.037037037037036</v>
      </c>
      <c r="M3955" s="50">
        <v>11.574074074074073</v>
      </c>
      <c r="N3955" s="51">
        <f t="shared" si="263"/>
        <v>1.0752677072505386</v>
      </c>
    </row>
    <row r="3956" spans="1:14" x14ac:dyDescent="0.2">
      <c r="A3956" s="20" t="s">
        <v>422</v>
      </c>
      <c r="B3956" s="3" t="str">
        <f t="shared" ref="B3956:B3964" si="264">B3955</f>
        <v>Kuala Perlis</v>
      </c>
      <c r="C3956" s="136" t="s">
        <v>578</v>
      </c>
      <c r="D3956" s="3" t="s">
        <v>533</v>
      </c>
      <c r="E3956" s="3" t="s">
        <v>4</v>
      </c>
      <c r="F3956" s="36"/>
      <c r="G3956" s="99"/>
      <c r="H3956" s="36"/>
      <c r="I3956" s="9">
        <v>105</v>
      </c>
      <c r="J3956" s="106">
        <f t="shared" si="262"/>
        <v>1130.21055</v>
      </c>
      <c r="K3956" s="50">
        <v>9.5238095238095237</v>
      </c>
      <c r="L3956" s="50">
        <v>11.428571428571429</v>
      </c>
      <c r="M3956" s="50">
        <v>10.476190476190476</v>
      </c>
      <c r="N3956" s="51">
        <f t="shared" si="263"/>
        <v>0.97327088473420198</v>
      </c>
    </row>
    <row r="3957" spans="1:14" x14ac:dyDescent="0.2">
      <c r="A3957" s="20" t="s">
        <v>422</v>
      </c>
      <c r="B3957" s="3" t="str">
        <f t="shared" si="264"/>
        <v>Kuala Perlis</v>
      </c>
      <c r="C3957" s="136" t="s">
        <v>579</v>
      </c>
      <c r="D3957" s="3" t="s">
        <v>533</v>
      </c>
      <c r="E3957" s="3" t="s">
        <v>4</v>
      </c>
      <c r="F3957" s="36"/>
      <c r="G3957" s="99"/>
      <c r="H3957" s="36"/>
      <c r="I3957" s="9">
        <v>151</v>
      </c>
      <c r="J3957" s="106">
        <f t="shared" si="262"/>
        <v>1625.3504099999998</v>
      </c>
      <c r="K3957" s="50">
        <v>7.2847682119205297</v>
      </c>
      <c r="L3957" s="50">
        <v>7.9470198675496686</v>
      </c>
      <c r="M3957" s="50">
        <v>7.6158940397350996</v>
      </c>
      <c r="N3957" s="51">
        <f t="shared" si="263"/>
        <v>0.70754039332724195</v>
      </c>
    </row>
    <row r="3958" spans="1:14" x14ac:dyDescent="0.2">
      <c r="A3958" s="20" t="s">
        <v>422</v>
      </c>
      <c r="B3958" s="3" t="str">
        <f t="shared" si="264"/>
        <v>Kuala Perlis</v>
      </c>
      <c r="C3958" s="136" t="s">
        <v>580</v>
      </c>
      <c r="D3958" s="3" t="s">
        <v>533</v>
      </c>
      <c r="E3958" s="3" t="s">
        <v>4</v>
      </c>
      <c r="F3958" s="36"/>
      <c r="G3958" s="99"/>
      <c r="H3958" s="36"/>
      <c r="I3958" s="9">
        <v>99</v>
      </c>
      <c r="J3958" s="106">
        <f t="shared" si="262"/>
        <v>1065.62709</v>
      </c>
      <c r="K3958" s="50">
        <v>12.121212121212121</v>
      </c>
      <c r="L3958" s="50">
        <v>14.141414141414142</v>
      </c>
      <c r="M3958" s="50">
        <v>13.131313131313131</v>
      </c>
      <c r="N3958" s="51">
        <f t="shared" si="263"/>
        <v>1.2199400896806114</v>
      </c>
    </row>
    <row r="3959" spans="1:14" x14ac:dyDescent="0.2">
      <c r="A3959" s="20" t="s">
        <v>422</v>
      </c>
      <c r="B3959" s="3" t="str">
        <f t="shared" si="264"/>
        <v>Kuala Perlis</v>
      </c>
      <c r="C3959" s="136" t="s">
        <v>581</v>
      </c>
      <c r="D3959" s="3" t="s">
        <v>533</v>
      </c>
      <c r="E3959" s="3" t="s">
        <v>4</v>
      </c>
      <c r="F3959" s="36"/>
      <c r="G3959" s="99"/>
      <c r="H3959" s="36"/>
      <c r="I3959" s="9">
        <v>110</v>
      </c>
      <c r="J3959" s="106">
        <f t="shared" si="262"/>
        <v>1184.0300999999999</v>
      </c>
      <c r="K3959" s="50">
        <v>7.7272727272727275</v>
      </c>
      <c r="L3959" s="50">
        <v>8.6363636363636367</v>
      </c>
      <c r="M3959" s="50">
        <v>8.1818181818181817</v>
      </c>
      <c r="N3959" s="51">
        <f t="shared" si="263"/>
        <v>0.76011651741638087</v>
      </c>
    </row>
    <row r="3960" spans="1:14" x14ac:dyDescent="0.2">
      <c r="A3960" s="20" t="s">
        <v>422</v>
      </c>
      <c r="B3960" s="138" t="str">
        <f t="shared" si="264"/>
        <v>Kuala Perlis</v>
      </c>
      <c r="C3960" s="136" t="s">
        <v>582</v>
      </c>
      <c r="D3960" s="3" t="s">
        <v>533</v>
      </c>
      <c r="E3960" s="3" t="s">
        <v>4</v>
      </c>
      <c r="F3960" s="36"/>
      <c r="G3960" s="99"/>
      <c r="H3960" s="36"/>
      <c r="I3960" s="9">
        <v>124</v>
      </c>
      <c r="J3960" s="106">
        <f t="shared" si="262"/>
        <v>1334.7248399999999</v>
      </c>
      <c r="K3960" s="50">
        <v>8.064516129032258</v>
      </c>
      <c r="L3960" s="50">
        <v>12.096774193548388</v>
      </c>
      <c r="M3960" s="50">
        <v>10.080645161290324</v>
      </c>
      <c r="N3960" s="51">
        <f t="shared" si="263"/>
        <v>0.93652348696014676</v>
      </c>
    </row>
    <row r="3961" spans="1:14" x14ac:dyDescent="0.2">
      <c r="A3961" s="20" t="s">
        <v>422</v>
      </c>
      <c r="B3961" s="3" t="str">
        <f t="shared" si="264"/>
        <v>Kuala Perlis</v>
      </c>
      <c r="C3961" s="136" t="s">
        <v>583</v>
      </c>
      <c r="D3961" s="3" t="s">
        <v>533</v>
      </c>
      <c r="E3961" s="3" t="s">
        <v>4</v>
      </c>
      <c r="F3961" s="36"/>
      <c r="G3961" s="99"/>
      <c r="H3961" s="36"/>
      <c r="I3961" s="9">
        <v>107</v>
      </c>
      <c r="J3961" s="106">
        <f t="shared" si="262"/>
        <v>1151.7383699999998</v>
      </c>
      <c r="K3961" s="50">
        <v>9.3457943925233646</v>
      </c>
      <c r="L3961" s="50">
        <v>12.149532710280374</v>
      </c>
      <c r="M3961" s="50">
        <v>10.747663551401869</v>
      </c>
      <c r="N3961" s="51">
        <f t="shared" si="263"/>
        <v>0.99849158310666852</v>
      </c>
    </row>
    <row r="3962" spans="1:14" x14ac:dyDescent="0.2">
      <c r="A3962" s="20" t="s">
        <v>422</v>
      </c>
      <c r="B3962" s="3" t="str">
        <f t="shared" si="264"/>
        <v>Kuala Perlis</v>
      </c>
      <c r="C3962" s="136" t="s">
        <v>584</v>
      </c>
      <c r="D3962" s="3" t="s">
        <v>533</v>
      </c>
      <c r="E3962" s="3" t="s">
        <v>4</v>
      </c>
      <c r="F3962" s="36"/>
      <c r="G3962" s="99"/>
      <c r="H3962" s="36"/>
      <c r="I3962" s="9">
        <v>99</v>
      </c>
      <c r="J3962" s="106">
        <f t="shared" si="262"/>
        <v>1065.62709</v>
      </c>
      <c r="K3962" s="50">
        <v>10.1010101010101</v>
      </c>
      <c r="L3962" s="50">
        <v>11.111111111111111</v>
      </c>
      <c r="M3962" s="50">
        <v>10.606060606060606</v>
      </c>
      <c r="N3962" s="51">
        <f t="shared" si="263"/>
        <v>0.98533622628049367</v>
      </c>
    </row>
    <row r="3963" spans="1:14" x14ac:dyDescent="0.2">
      <c r="A3963" s="20" t="s">
        <v>422</v>
      </c>
      <c r="B3963" s="3" t="str">
        <f t="shared" si="264"/>
        <v>Kuala Perlis</v>
      </c>
      <c r="C3963" s="136" t="s">
        <v>585</v>
      </c>
      <c r="D3963" s="3" t="s">
        <v>533</v>
      </c>
      <c r="E3963" s="3" t="s">
        <v>4</v>
      </c>
      <c r="F3963" s="36"/>
      <c r="G3963" s="99"/>
      <c r="H3963" s="36"/>
      <c r="I3963" s="9">
        <v>102</v>
      </c>
      <c r="J3963" s="106">
        <f t="shared" si="262"/>
        <v>1097.9188199999999</v>
      </c>
      <c r="K3963" s="50">
        <v>9.8039215686274517</v>
      </c>
      <c r="L3963" s="50">
        <v>11.764705882352942</v>
      </c>
      <c r="M3963" s="50">
        <v>10.784313725490197</v>
      </c>
      <c r="N3963" s="51">
        <f t="shared" si="263"/>
        <v>1.0018964989910903</v>
      </c>
    </row>
    <row r="3964" spans="1:14" x14ac:dyDescent="0.2">
      <c r="A3964" s="20" t="s">
        <v>422</v>
      </c>
      <c r="B3964" s="3" t="str">
        <f t="shared" si="264"/>
        <v>Kuala Perlis</v>
      </c>
      <c r="C3964" s="136" t="s">
        <v>586</v>
      </c>
      <c r="D3964" s="3" t="s">
        <v>533</v>
      </c>
      <c r="E3964" s="3" t="s">
        <v>4</v>
      </c>
      <c r="F3964" s="36"/>
      <c r="G3964" s="99"/>
      <c r="H3964" s="36"/>
      <c r="I3964" s="9">
        <v>117</v>
      </c>
      <c r="J3964" s="106">
        <f t="shared" si="262"/>
        <v>1259.3774699999999</v>
      </c>
      <c r="K3964" s="50">
        <v>8.5470085470085468</v>
      </c>
      <c r="L3964" s="50">
        <v>10.256410256410257</v>
      </c>
      <c r="M3964" s="50">
        <v>9.4017094017094021</v>
      </c>
      <c r="N3964" s="51">
        <f t="shared" si="263"/>
        <v>0.87344822988966841</v>
      </c>
    </row>
    <row r="3965" spans="1:14" x14ac:dyDescent="0.2">
      <c r="A3965" s="20" t="s">
        <v>422</v>
      </c>
      <c r="B3965" s="41" t="s">
        <v>587</v>
      </c>
      <c r="C3965" s="136" t="s">
        <v>588</v>
      </c>
      <c r="D3965" s="3" t="s">
        <v>533</v>
      </c>
      <c r="E3965" s="3" t="s">
        <v>4</v>
      </c>
      <c r="F3965" s="36"/>
      <c r="G3965" s="99"/>
      <c r="H3965" s="36"/>
      <c r="I3965" s="9">
        <v>114</v>
      </c>
      <c r="J3965" s="106">
        <f t="shared" si="262"/>
        <v>1227.08574</v>
      </c>
      <c r="K3965" s="50">
        <v>17.368421052631579</v>
      </c>
      <c r="L3965" s="50">
        <v>17.543859649122808</v>
      </c>
      <c r="M3965" s="50">
        <v>17.456140350877192</v>
      </c>
      <c r="N3965" s="51">
        <f t="shared" si="263"/>
        <v>1.6217300746827072</v>
      </c>
    </row>
    <row r="3966" spans="1:14" x14ac:dyDescent="0.2">
      <c r="A3966" s="20" t="s">
        <v>422</v>
      </c>
      <c r="B3966" s="3" t="str">
        <f>B3965</f>
        <v>Padang Besar</v>
      </c>
      <c r="C3966" s="136" t="s">
        <v>589</v>
      </c>
      <c r="D3966" s="3" t="s">
        <v>533</v>
      </c>
      <c r="E3966" s="3" t="s">
        <v>4</v>
      </c>
      <c r="F3966" s="36"/>
      <c r="G3966" s="99"/>
      <c r="H3966" s="36"/>
      <c r="I3966" s="9">
        <v>153</v>
      </c>
      <c r="J3966" s="106">
        <f t="shared" si="262"/>
        <v>1646.8782299999998</v>
      </c>
      <c r="K3966" s="50">
        <v>6.5359477124183005</v>
      </c>
      <c r="L3966" s="50">
        <v>9.8039215686274517</v>
      </c>
      <c r="M3966" s="50">
        <v>8.1699346405228752</v>
      </c>
      <c r="N3966" s="51">
        <f t="shared" si="263"/>
        <v>0.75901249923567438</v>
      </c>
    </row>
    <row r="3967" spans="1:14" x14ac:dyDescent="0.2">
      <c r="A3967" s="20" t="s">
        <v>422</v>
      </c>
      <c r="B3967" s="3" t="str">
        <f>B3966</f>
        <v>Padang Besar</v>
      </c>
      <c r="C3967" s="136" t="s">
        <v>590</v>
      </c>
      <c r="D3967" s="3" t="s">
        <v>533</v>
      </c>
      <c r="E3967" s="3" t="s">
        <v>4</v>
      </c>
      <c r="F3967" s="36"/>
      <c r="G3967" s="99"/>
      <c r="H3967" s="36"/>
      <c r="I3967" s="9">
        <v>108</v>
      </c>
      <c r="J3967" s="106">
        <f t="shared" si="262"/>
        <v>1162.5022799999999</v>
      </c>
      <c r="K3967" s="50">
        <v>21.296296296296298</v>
      </c>
      <c r="L3967" s="50">
        <v>23.148148148148149</v>
      </c>
      <c r="M3967" s="50">
        <v>22.222222222222221</v>
      </c>
      <c r="N3967" s="51">
        <f t="shared" si="263"/>
        <v>2.0645139979210345</v>
      </c>
    </row>
    <row r="3968" spans="1:14" x14ac:dyDescent="0.2">
      <c r="A3968" s="20" t="s">
        <v>422</v>
      </c>
      <c r="B3968" s="41" t="s">
        <v>591</v>
      </c>
      <c r="C3968" s="136" t="s">
        <v>592</v>
      </c>
      <c r="D3968" s="3" t="s">
        <v>533</v>
      </c>
      <c r="E3968" s="3" t="s">
        <v>4</v>
      </c>
      <c r="F3968" s="36"/>
      <c r="G3968" s="99"/>
      <c r="H3968" s="36"/>
      <c r="I3968" s="9">
        <v>101</v>
      </c>
      <c r="J3968" s="106">
        <f t="shared" si="262"/>
        <v>1087.15491</v>
      </c>
      <c r="K3968" s="50">
        <v>9.9009900990099009</v>
      </c>
      <c r="L3968" s="50">
        <v>11.881188118811881</v>
      </c>
      <c r="M3968" s="50">
        <v>10.89108910891089</v>
      </c>
      <c r="N3968" s="51">
        <f t="shared" si="263"/>
        <v>1.0118162663078336</v>
      </c>
    </row>
    <row r="3969" spans="1:14" x14ac:dyDescent="0.2">
      <c r="A3969" s="20" t="s">
        <v>422</v>
      </c>
      <c r="B3969" s="3" t="str">
        <f>B3968</f>
        <v>Pekan Pauh</v>
      </c>
      <c r="C3969" s="136" t="s">
        <v>593</v>
      </c>
      <c r="D3969" s="3" t="s">
        <v>533</v>
      </c>
      <c r="E3969" s="3" t="s">
        <v>4</v>
      </c>
      <c r="F3969" s="36"/>
      <c r="G3969" s="99"/>
      <c r="H3969" s="36"/>
      <c r="I3969" s="9">
        <v>112</v>
      </c>
      <c r="J3969" s="106">
        <f t="shared" si="262"/>
        <v>1205.55792</v>
      </c>
      <c r="K3969" s="50">
        <v>13.392857142857142</v>
      </c>
      <c r="M3969" s="50">
        <v>13.392857142857142</v>
      </c>
      <c r="N3969" s="51">
        <f t="shared" si="263"/>
        <v>1.2442383469613376</v>
      </c>
    </row>
    <row r="3970" spans="1:14" x14ac:dyDescent="0.2">
      <c r="A3970" s="20" t="s">
        <v>422</v>
      </c>
      <c r="B3970" s="3" t="str">
        <f>B3969</f>
        <v>Pekan Pauh</v>
      </c>
      <c r="C3970" s="136" t="s">
        <v>594</v>
      </c>
      <c r="D3970" s="3" t="s">
        <v>533</v>
      </c>
      <c r="E3970" s="3" t="s">
        <v>4</v>
      </c>
      <c r="F3970" s="36"/>
      <c r="G3970" s="99"/>
      <c r="H3970" s="36"/>
      <c r="I3970" s="9">
        <v>107</v>
      </c>
      <c r="J3970" s="106">
        <f t="shared" si="262"/>
        <v>1151.7383699999998</v>
      </c>
      <c r="K3970" s="50">
        <v>14.018691588785046</v>
      </c>
      <c r="L3970" s="50">
        <v>18.691588785046729</v>
      </c>
      <c r="M3970" s="50">
        <v>16.355140186915889</v>
      </c>
      <c r="N3970" s="51">
        <f t="shared" si="263"/>
        <v>1.5194437134231915</v>
      </c>
    </row>
    <row r="3971" spans="1:14" x14ac:dyDescent="0.2">
      <c r="A3971" s="20" t="s">
        <v>422</v>
      </c>
      <c r="B3971" s="3" t="str">
        <f>B3970</f>
        <v>Pekan Pauh</v>
      </c>
      <c r="C3971" s="136" t="s">
        <v>595</v>
      </c>
      <c r="D3971" s="3" t="s">
        <v>533</v>
      </c>
      <c r="E3971" s="3" t="s">
        <v>4</v>
      </c>
      <c r="F3971" s="36"/>
      <c r="G3971" s="99"/>
      <c r="H3971" s="36"/>
      <c r="I3971" s="9">
        <v>121</v>
      </c>
      <c r="J3971" s="106">
        <f t="shared" si="262"/>
        <v>1302.4331099999999</v>
      </c>
      <c r="K3971" s="50">
        <v>14.87603305785124</v>
      </c>
      <c r="L3971" s="50">
        <v>18.181818181818183</v>
      </c>
      <c r="M3971" s="50">
        <v>16.528925619834713</v>
      </c>
      <c r="N3971" s="51">
        <f t="shared" si="263"/>
        <v>1.5355889240734968</v>
      </c>
    </row>
    <row r="3972" spans="1:14" x14ac:dyDescent="0.2">
      <c r="A3972" s="20" t="s">
        <v>422</v>
      </c>
      <c r="B3972" s="3" t="str">
        <f>B3971</f>
        <v>Pekan Pauh</v>
      </c>
      <c r="C3972" s="136" t="s">
        <v>596</v>
      </c>
      <c r="D3972" s="3" t="s">
        <v>533</v>
      </c>
      <c r="E3972" s="3" t="s">
        <v>4</v>
      </c>
      <c r="F3972" s="36"/>
      <c r="G3972" s="99"/>
      <c r="H3972" s="36"/>
      <c r="I3972" s="9">
        <v>114</v>
      </c>
      <c r="J3972" s="106">
        <f t="shared" si="262"/>
        <v>1227.08574</v>
      </c>
      <c r="K3972" s="50">
        <v>14.035087719298245</v>
      </c>
      <c r="L3972" s="50">
        <v>17.543859649122808</v>
      </c>
      <c r="M3972" s="50">
        <v>15.789473684210527</v>
      </c>
      <c r="N3972" s="51">
        <f t="shared" si="263"/>
        <v>1.4668915248386298</v>
      </c>
    </row>
    <row r="3973" spans="1:14" x14ac:dyDescent="0.2">
      <c r="A3973" s="20" t="s">
        <v>422</v>
      </c>
      <c r="B3973" s="41" t="s">
        <v>572</v>
      </c>
      <c r="C3973" s="136" t="s">
        <v>597</v>
      </c>
      <c r="D3973" s="3" t="s">
        <v>534</v>
      </c>
      <c r="E3973" s="3" t="s">
        <v>4</v>
      </c>
      <c r="F3973" s="36"/>
      <c r="G3973" s="99"/>
      <c r="H3973" s="36"/>
      <c r="I3973" s="9">
        <v>140</v>
      </c>
      <c r="J3973" s="106">
        <f t="shared" si="262"/>
        <v>1506.9473999999998</v>
      </c>
      <c r="K3973" s="50">
        <v>5.7142857142857144</v>
      </c>
      <c r="L3973" s="50">
        <v>6.4285714285714288</v>
      </c>
      <c r="M3973" s="50">
        <v>6.0714285714285712</v>
      </c>
      <c r="N3973" s="51">
        <f t="shared" si="263"/>
        <v>0.56405471728913981</v>
      </c>
    </row>
    <row r="3974" spans="1:14" x14ac:dyDescent="0.2">
      <c r="A3974" s="20" t="s">
        <v>422</v>
      </c>
      <c r="B3974" s="3" t="str">
        <f>B3973</f>
        <v>Arau</v>
      </c>
      <c r="C3974" s="136" t="s">
        <v>598</v>
      </c>
      <c r="D3974" s="3" t="s">
        <v>534</v>
      </c>
      <c r="E3974" s="3" t="s">
        <v>4</v>
      </c>
      <c r="F3974" s="36"/>
      <c r="G3974" s="99"/>
      <c r="H3974" s="36"/>
      <c r="I3974" s="9">
        <v>94</v>
      </c>
      <c r="J3974" s="106">
        <f t="shared" si="262"/>
        <v>1011.8075399999999</v>
      </c>
      <c r="K3974" s="50">
        <v>8.5106382978723403</v>
      </c>
      <c r="M3974" s="50">
        <v>8.5106382978723403</v>
      </c>
      <c r="N3974" s="51">
        <f t="shared" si="263"/>
        <v>0.79066493537401317</v>
      </c>
    </row>
    <row r="3975" spans="1:14" x14ac:dyDescent="0.2">
      <c r="A3975" s="20" t="s">
        <v>422</v>
      </c>
      <c r="B3975" s="3" t="str">
        <f>B3974</f>
        <v>Arau</v>
      </c>
      <c r="C3975" s="136" t="s">
        <v>599</v>
      </c>
      <c r="D3975" s="3" t="s">
        <v>534</v>
      </c>
      <c r="E3975" s="3" t="s">
        <v>4</v>
      </c>
      <c r="F3975" s="36"/>
      <c r="G3975" s="99"/>
      <c r="H3975" s="36"/>
      <c r="I3975" s="9">
        <v>121</v>
      </c>
      <c r="J3975" s="106">
        <f t="shared" si="262"/>
        <v>1302.4331099999999</v>
      </c>
      <c r="K3975" s="50">
        <v>4.9586776859504136</v>
      </c>
      <c r="L3975" s="50">
        <v>6.6115702479338845</v>
      </c>
      <c r="M3975" s="50">
        <v>5.785123966942149</v>
      </c>
      <c r="N3975" s="51">
        <f t="shared" si="263"/>
        <v>0.53745612342572391</v>
      </c>
    </row>
    <row r="3976" spans="1:14" x14ac:dyDescent="0.2">
      <c r="A3976" s="20" t="s">
        <v>422</v>
      </c>
      <c r="B3976" s="3" t="str">
        <f>B3975</f>
        <v>Arau</v>
      </c>
      <c r="C3976" s="136" t="s">
        <v>600</v>
      </c>
      <c r="D3976" s="3" t="s">
        <v>534</v>
      </c>
      <c r="E3976" s="3" t="s">
        <v>4</v>
      </c>
      <c r="F3976" s="36"/>
      <c r="G3976" s="99"/>
      <c r="H3976" s="36"/>
      <c r="I3976" s="9">
        <v>120</v>
      </c>
      <c r="J3976" s="106">
        <f t="shared" si="262"/>
        <v>1291.6691999999998</v>
      </c>
      <c r="K3976" s="50">
        <v>8.3333333333333339</v>
      </c>
      <c r="L3976" s="50">
        <v>12.5</v>
      </c>
      <c r="M3976" s="50">
        <v>10.416666666666668</v>
      </c>
      <c r="N3976" s="51">
        <f t="shared" si="263"/>
        <v>0.96774093652548498</v>
      </c>
    </row>
    <row r="3977" spans="1:14" x14ac:dyDescent="0.2">
      <c r="A3977" s="20" t="s">
        <v>422</v>
      </c>
      <c r="B3977" s="3" t="str">
        <f>B3976</f>
        <v>Arau</v>
      </c>
      <c r="C3977" s="136" t="s">
        <v>601</v>
      </c>
      <c r="D3977" s="3" t="s">
        <v>534</v>
      </c>
      <c r="E3977" s="3" t="s">
        <v>4</v>
      </c>
      <c r="F3977" s="36"/>
      <c r="G3977" s="99"/>
      <c r="H3977" s="36"/>
      <c r="I3977" s="9">
        <v>95</v>
      </c>
      <c r="J3977" s="106">
        <f t="shared" si="262"/>
        <v>1022.5714499999999</v>
      </c>
      <c r="K3977" s="50">
        <v>13.157894736842104</v>
      </c>
      <c r="L3977" s="50">
        <v>15.789473684210526</v>
      </c>
      <c r="M3977" s="50">
        <v>14.473684210526315</v>
      </c>
      <c r="N3977" s="51">
        <f t="shared" si="263"/>
        <v>1.3446505644354105</v>
      </c>
    </row>
    <row r="3978" spans="1:14" x14ac:dyDescent="0.2">
      <c r="A3978" s="20" t="s">
        <v>422</v>
      </c>
      <c r="B3978" s="41" t="s">
        <v>602</v>
      </c>
      <c r="C3978" s="136" t="s">
        <v>603</v>
      </c>
      <c r="D3978" s="3" t="s">
        <v>534</v>
      </c>
      <c r="E3978" s="3" t="s">
        <v>4</v>
      </c>
      <c r="F3978" s="36"/>
      <c r="G3978" s="99"/>
      <c r="H3978" s="36"/>
      <c r="I3978" s="9">
        <v>116</v>
      </c>
      <c r="J3978" s="106">
        <f t="shared" si="262"/>
        <v>1248.61356</v>
      </c>
      <c r="K3978" s="50">
        <v>14.655172413793103</v>
      </c>
      <c r="L3978" s="50">
        <v>17.241379310344829</v>
      </c>
      <c r="M3978" s="50">
        <v>15.948275862068966</v>
      </c>
      <c r="N3978" s="51">
        <f t="shared" si="263"/>
        <v>1.481644744197639</v>
      </c>
    </row>
    <row r="3979" spans="1:14" x14ac:dyDescent="0.2">
      <c r="A3979" s="20" t="s">
        <v>422</v>
      </c>
      <c r="B3979" s="3" t="str">
        <f>B3978</f>
        <v>Jejawi</v>
      </c>
      <c r="C3979" s="136" t="s">
        <v>604</v>
      </c>
      <c r="D3979" s="3" t="s">
        <v>534</v>
      </c>
      <c r="E3979" s="3" t="s">
        <v>4</v>
      </c>
      <c r="F3979" s="36"/>
      <c r="G3979" s="99"/>
      <c r="H3979" s="36"/>
      <c r="I3979" s="9">
        <v>91</v>
      </c>
      <c r="J3979" s="106">
        <f t="shared" si="262"/>
        <v>979.51580999999987</v>
      </c>
      <c r="K3979" s="50">
        <v>15.384615384615385</v>
      </c>
      <c r="L3979" s="50">
        <v>19.780219780219781</v>
      </c>
      <c r="M3979" s="50">
        <v>17.582417582417584</v>
      </c>
      <c r="N3979" s="51">
        <f t="shared" si="263"/>
        <v>1.6334616247287308</v>
      </c>
    </row>
    <row r="3980" spans="1:14" x14ac:dyDescent="0.2">
      <c r="A3980" s="20" t="s">
        <v>422</v>
      </c>
      <c r="B3980" s="3" t="str">
        <f>B3979</f>
        <v>Jejawi</v>
      </c>
      <c r="C3980" s="136" t="s">
        <v>605</v>
      </c>
      <c r="D3980" s="3" t="s">
        <v>534</v>
      </c>
      <c r="E3980" s="3" t="s">
        <v>4</v>
      </c>
      <c r="F3980" s="36"/>
      <c r="G3980" s="99"/>
      <c r="H3980" s="36"/>
      <c r="I3980" s="9">
        <v>103</v>
      </c>
      <c r="J3980" s="106">
        <f t="shared" ref="J3980:J4040" si="265">I3980*10.76391</f>
        <v>1108.68273</v>
      </c>
      <c r="K3980" s="50">
        <v>7.766990291262136</v>
      </c>
      <c r="L3980" s="50">
        <v>8.7378640776699026</v>
      </c>
      <c r="M3980" s="50">
        <v>8.2524271844660184</v>
      </c>
      <c r="N3980" s="51">
        <f t="shared" ref="N3980:N3991" si="266">M3980/10.7639</f>
        <v>0.76667631476193743</v>
      </c>
    </row>
    <row r="3981" spans="1:14" x14ac:dyDescent="0.2">
      <c r="A3981" s="20" t="s">
        <v>422</v>
      </c>
      <c r="B3981" s="3" t="str">
        <f>B3980</f>
        <v>Jejawi</v>
      </c>
      <c r="C3981" s="136" t="s">
        <v>606</v>
      </c>
      <c r="D3981" s="3" t="s">
        <v>534</v>
      </c>
      <c r="E3981" s="3" t="s">
        <v>4</v>
      </c>
      <c r="F3981" s="36"/>
      <c r="G3981" s="99"/>
      <c r="H3981" s="36"/>
      <c r="I3981" s="9">
        <v>95</v>
      </c>
      <c r="J3981" s="106">
        <f t="shared" si="265"/>
        <v>1022.5714499999999</v>
      </c>
      <c r="K3981" s="50">
        <v>20</v>
      </c>
      <c r="L3981" s="50">
        <v>21.05263157894737</v>
      </c>
      <c r="M3981" s="50">
        <v>20.526315789473685</v>
      </c>
      <c r="N3981" s="51">
        <f t="shared" si="266"/>
        <v>1.9069589822902189</v>
      </c>
    </row>
    <row r="3982" spans="1:14" x14ac:dyDescent="0.2">
      <c r="A3982" s="20" t="s">
        <v>422</v>
      </c>
      <c r="B3982" s="3" t="str">
        <f>B3981</f>
        <v>Jejawi</v>
      </c>
      <c r="C3982" s="136" t="s">
        <v>607</v>
      </c>
      <c r="D3982" s="3" t="s">
        <v>534</v>
      </c>
      <c r="E3982" s="3" t="s">
        <v>4</v>
      </c>
      <c r="F3982" s="36"/>
      <c r="G3982" s="99"/>
      <c r="H3982" s="36"/>
      <c r="I3982" s="9">
        <v>84</v>
      </c>
      <c r="J3982" s="106">
        <f t="shared" si="265"/>
        <v>904.16843999999992</v>
      </c>
      <c r="K3982" s="50">
        <v>15.476190476190476</v>
      </c>
      <c r="L3982" s="50">
        <v>19.047619047619047</v>
      </c>
      <c r="M3982" s="50">
        <v>17.261904761904763</v>
      </c>
      <c r="N3982" s="51">
        <f t="shared" si="266"/>
        <v>1.6036849805279465</v>
      </c>
    </row>
    <row r="3983" spans="1:14" x14ac:dyDescent="0.2">
      <c r="A3983" s="20" t="s">
        <v>422</v>
      </c>
      <c r="B3983" s="3" t="str">
        <f>B3982</f>
        <v>Jejawi</v>
      </c>
      <c r="C3983" s="136" t="s">
        <v>608</v>
      </c>
      <c r="D3983" s="3" t="s">
        <v>534</v>
      </c>
      <c r="E3983" s="3" t="s">
        <v>4</v>
      </c>
      <c r="F3983" s="36"/>
      <c r="G3983" s="99"/>
      <c r="H3983" s="36"/>
      <c r="I3983" s="9">
        <v>92</v>
      </c>
      <c r="J3983" s="106">
        <f t="shared" si="265"/>
        <v>990.27971999999988</v>
      </c>
      <c r="K3983" s="50">
        <v>25</v>
      </c>
      <c r="L3983" s="50">
        <v>27.173913043478262</v>
      </c>
      <c r="M3983" s="50">
        <v>26.086956521739133</v>
      </c>
      <c r="N3983" s="51">
        <f t="shared" si="266"/>
        <v>2.4235599106029539</v>
      </c>
    </row>
    <row r="3984" spans="1:14" x14ac:dyDescent="0.2">
      <c r="A3984" s="20" t="s">
        <v>422</v>
      </c>
      <c r="B3984" s="41" t="s">
        <v>609</v>
      </c>
      <c r="C3984" s="136" t="s">
        <v>610</v>
      </c>
      <c r="D3984" s="3" t="s">
        <v>534</v>
      </c>
      <c r="E3984" s="3" t="s">
        <v>4</v>
      </c>
      <c r="F3984" s="36"/>
      <c r="G3984" s="99"/>
      <c r="H3984" s="36"/>
      <c r="I3984" s="9">
        <v>96</v>
      </c>
      <c r="J3984" s="106">
        <f t="shared" si="265"/>
        <v>1033.33536</v>
      </c>
      <c r="K3984" s="50">
        <v>5.208333333333333</v>
      </c>
      <c r="L3984" s="50">
        <v>5.729166666666667</v>
      </c>
      <c r="M3984" s="50">
        <v>5.46875</v>
      </c>
      <c r="N3984" s="51">
        <f t="shared" si="266"/>
        <v>0.50806399167587957</v>
      </c>
    </row>
    <row r="3985" spans="1:14" x14ac:dyDescent="0.2">
      <c r="A3985" s="20" t="s">
        <v>422</v>
      </c>
      <c r="B3985" s="3" t="str">
        <f>B3984</f>
        <v>Beseri</v>
      </c>
      <c r="C3985" s="136" t="s">
        <v>611</v>
      </c>
      <c r="D3985" s="3" t="s">
        <v>534</v>
      </c>
      <c r="E3985" s="3" t="s">
        <v>4</v>
      </c>
      <c r="F3985" s="36"/>
      <c r="G3985" s="164"/>
      <c r="H3985" s="36"/>
      <c r="I3985" s="9">
        <v>122</v>
      </c>
      <c r="J3985" s="106">
        <f t="shared" si="265"/>
        <v>1313.1970199999998</v>
      </c>
      <c r="K3985" s="50">
        <v>8.1967213114754092</v>
      </c>
      <c r="M3985" s="50">
        <v>8.1967213114754092</v>
      </c>
      <c r="N3985" s="51">
        <f t="shared" si="266"/>
        <v>0.76150106480693891</v>
      </c>
    </row>
    <row r="3986" spans="1:14" x14ac:dyDescent="0.2">
      <c r="A3986" s="20" t="s">
        <v>422</v>
      </c>
      <c r="B3986" s="138" t="str">
        <f>B3985</f>
        <v>Beseri</v>
      </c>
      <c r="C3986" s="136" t="s">
        <v>612</v>
      </c>
      <c r="D3986" s="3" t="s">
        <v>534</v>
      </c>
      <c r="E3986" s="3" t="s">
        <v>4</v>
      </c>
      <c r="F3986" s="36"/>
      <c r="G3986" s="99"/>
      <c r="H3986" s="36"/>
      <c r="I3986" s="9">
        <v>105</v>
      </c>
      <c r="J3986" s="106">
        <f t="shared" si="265"/>
        <v>1130.21055</v>
      </c>
      <c r="K3986" s="50">
        <v>9.5238095238095237</v>
      </c>
      <c r="L3986" s="50">
        <v>12.380952380952381</v>
      </c>
      <c r="M3986" s="50">
        <v>10.952380952380953</v>
      </c>
      <c r="N3986" s="51">
        <f t="shared" si="266"/>
        <v>1.0175104704039384</v>
      </c>
    </row>
    <row r="3987" spans="1:14" x14ac:dyDescent="0.2">
      <c r="A3987" s="20" t="s">
        <v>422</v>
      </c>
      <c r="B3987" s="3" t="str">
        <f>B3986</f>
        <v>Beseri</v>
      </c>
      <c r="C3987" s="136" t="s">
        <v>613</v>
      </c>
      <c r="D3987" s="3" t="s">
        <v>534</v>
      </c>
      <c r="E3987" s="3" t="s">
        <v>4</v>
      </c>
      <c r="F3987" s="36"/>
      <c r="G3987" s="99"/>
      <c r="H3987" s="36"/>
      <c r="I3987" s="9">
        <v>112</v>
      </c>
      <c r="J3987" s="106">
        <f t="shared" si="265"/>
        <v>1205.55792</v>
      </c>
      <c r="K3987" s="50">
        <v>11.607142857142858</v>
      </c>
      <c r="L3987" s="50">
        <v>13.392857142857142</v>
      </c>
      <c r="M3987" s="50">
        <v>12.5</v>
      </c>
      <c r="N3987" s="51">
        <f t="shared" si="266"/>
        <v>1.1612891238305818</v>
      </c>
    </row>
    <row r="3988" spans="1:14" x14ac:dyDescent="0.2">
      <c r="A3988" s="20" t="s">
        <v>422</v>
      </c>
      <c r="B3988" s="138" t="str">
        <f>B3987</f>
        <v>Beseri</v>
      </c>
      <c r="C3988" s="136" t="s">
        <v>614</v>
      </c>
      <c r="D3988" s="3" t="s">
        <v>534</v>
      </c>
      <c r="E3988" s="3" t="s">
        <v>4</v>
      </c>
      <c r="F3988" s="36"/>
      <c r="G3988" s="99"/>
      <c r="H3988" s="36"/>
      <c r="I3988" s="9">
        <v>104</v>
      </c>
      <c r="J3988" s="106">
        <f t="shared" si="265"/>
        <v>1119.4466399999999</v>
      </c>
      <c r="K3988" s="50">
        <v>8.6538461538461533</v>
      </c>
      <c r="L3988" s="50">
        <v>9.615384615384615</v>
      </c>
      <c r="M3988" s="50">
        <v>9.1346153846153832</v>
      </c>
      <c r="N3988" s="51">
        <f t="shared" si="266"/>
        <v>0.84863435972234813</v>
      </c>
    </row>
    <row r="3989" spans="1:14" x14ac:dyDescent="0.2">
      <c r="A3989" s="20" t="s">
        <v>422</v>
      </c>
      <c r="B3989" s="41" t="s">
        <v>615</v>
      </c>
      <c r="C3989" s="136" t="s">
        <v>616</v>
      </c>
      <c r="D3989" s="3" t="s">
        <v>534</v>
      </c>
      <c r="E3989" s="3" t="s">
        <v>4</v>
      </c>
      <c r="F3989" s="36"/>
      <c r="G3989" s="99"/>
      <c r="H3989" s="36"/>
      <c r="I3989" s="9">
        <v>83</v>
      </c>
      <c r="J3989" s="106">
        <f t="shared" si="265"/>
        <v>893.40452999999991</v>
      </c>
      <c r="K3989" s="50">
        <v>16.867469879518072</v>
      </c>
      <c r="L3989" s="50">
        <v>18.072289156626507</v>
      </c>
      <c r="M3989" s="50">
        <v>17.46987951807229</v>
      </c>
      <c r="N3989" s="51">
        <f t="shared" si="266"/>
        <v>1.6230064863174398</v>
      </c>
    </row>
    <row r="3990" spans="1:14" x14ac:dyDescent="0.2">
      <c r="A3990" s="20" t="s">
        <v>422</v>
      </c>
      <c r="B3990" s="3" t="str">
        <f>B3989</f>
        <v>Pekan Simpang Empat</v>
      </c>
      <c r="C3990" s="136" t="s">
        <v>617</v>
      </c>
      <c r="D3990" s="3" t="s">
        <v>534</v>
      </c>
      <c r="E3990" s="3" t="s">
        <v>4</v>
      </c>
      <c r="F3990" s="36"/>
      <c r="G3990" s="99"/>
      <c r="H3990" s="36"/>
      <c r="I3990" s="9">
        <v>117</v>
      </c>
      <c r="J3990" s="106">
        <f t="shared" si="265"/>
        <v>1259.3774699999999</v>
      </c>
      <c r="K3990" s="50">
        <v>14.52991452991453</v>
      </c>
      <c r="L3990" s="50">
        <v>17.094017094017094</v>
      </c>
      <c r="M3990" s="50">
        <v>15.811965811965813</v>
      </c>
      <c r="N3990" s="51">
        <f t="shared" si="266"/>
        <v>1.4689811139053515</v>
      </c>
    </row>
    <row r="3991" spans="1:14" x14ac:dyDescent="0.2">
      <c r="A3991" s="20" t="s">
        <v>422</v>
      </c>
      <c r="B3991" s="3" t="str">
        <f>B3990</f>
        <v>Pekan Simpang Empat</v>
      </c>
      <c r="C3991" s="136" t="s">
        <v>618</v>
      </c>
      <c r="D3991" s="3" t="s">
        <v>534</v>
      </c>
      <c r="E3991" s="3" t="s">
        <v>4</v>
      </c>
      <c r="F3991" s="36"/>
      <c r="G3991" s="99"/>
      <c r="H3991" s="36"/>
      <c r="I3991" s="9">
        <v>105</v>
      </c>
      <c r="J3991" s="106">
        <f t="shared" si="265"/>
        <v>1130.21055</v>
      </c>
      <c r="K3991" s="50">
        <v>13.333333333333334</v>
      </c>
      <c r="L3991" s="50">
        <v>14.285714285714286</v>
      </c>
      <c r="M3991" s="50">
        <v>13.80952380952381</v>
      </c>
      <c r="N3991" s="51">
        <f t="shared" si="266"/>
        <v>1.2829479844223572</v>
      </c>
    </row>
    <row r="3992" spans="1:14" x14ac:dyDescent="0.2">
      <c r="A3992" s="20" t="s">
        <v>422</v>
      </c>
      <c r="B3992" s="73" t="s">
        <v>535</v>
      </c>
      <c r="C3992" s="41" t="s">
        <v>619</v>
      </c>
      <c r="D3992" s="73" t="s">
        <v>531</v>
      </c>
      <c r="E3992" s="99" t="s">
        <v>5</v>
      </c>
      <c r="F3992" s="36" t="s">
        <v>51</v>
      </c>
      <c r="G3992" s="99"/>
      <c r="I3992" s="9">
        <v>1233</v>
      </c>
      <c r="J3992" s="106">
        <f t="shared" si="265"/>
        <v>13271.901029999999</v>
      </c>
      <c r="L3992" s="50">
        <v>0</v>
      </c>
      <c r="M3992" s="50">
        <v>9.8000000000000007</v>
      </c>
      <c r="N3992" s="51">
        <f t="shared" ref="N3992:N4028" si="267">M3992/10.7639</f>
        <v>0.91045067308317629</v>
      </c>
    </row>
    <row r="3993" spans="1:14" x14ac:dyDescent="0.2">
      <c r="A3993" s="20" t="s">
        <v>422</v>
      </c>
      <c r="B3993" s="73" t="str">
        <f t="shared" ref="B3993:B4006" si="268">B3992</f>
        <v>Kangar</v>
      </c>
      <c r="C3993" s="41" t="s">
        <v>619</v>
      </c>
      <c r="D3993" s="73" t="s">
        <v>531</v>
      </c>
      <c r="E3993" s="99" t="s">
        <v>5</v>
      </c>
      <c r="F3993" s="36" t="s">
        <v>51</v>
      </c>
      <c r="G3993" s="99">
        <v>16</v>
      </c>
      <c r="H3993" s="8">
        <v>41</v>
      </c>
      <c r="I3993" s="9">
        <v>28.5</v>
      </c>
      <c r="J3993" s="106">
        <f t="shared" si="265"/>
        <v>306.771435</v>
      </c>
      <c r="K3993" s="50">
        <v>24.09</v>
      </c>
      <c r="L3993" s="50">
        <v>29.06</v>
      </c>
      <c r="M3993" s="50">
        <v>26.574999999999999</v>
      </c>
      <c r="N3993" s="51">
        <f t="shared" si="267"/>
        <v>2.4689006772638171</v>
      </c>
    </row>
    <row r="3994" spans="1:14" x14ac:dyDescent="0.2">
      <c r="A3994" s="20" t="s">
        <v>422</v>
      </c>
      <c r="B3994" s="73" t="str">
        <f t="shared" si="268"/>
        <v>Kangar</v>
      </c>
      <c r="C3994" s="41" t="s">
        <v>619</v>
      </c>
      <c r="D3994" s="165" t="s">
        <v>531</v>
      </c>
      <c r="E3994" s="99" t="s">
        <v>5</v>
      </c>
      <c r="F3994" s="36">
        <v>1</v>
      </c>
      <c r="G3994" s="99"/>
      <c r="I3994" s="9">
        <v>1070</v>
      </c>
      <c r="J3994" s="106">
        <f t="shared" si="265"/>
        <v>11517.383699999998</v>
      </c>
      <c r="L3994" s="50">
        <v>0</v>
      </c>
      <c r="M3994" s="50">
        <v>9.8000000000000007</v>
      </c>
      <c r="N3994" s="51">
        <f t="shared" si="267"/>
        <v>0.91045067308317629</v>
      </c>
    </row>
    <row r="3995" spans="1:14" x14ac:dyDescent="0.2">
      <c r="A3995" s="20" t="s">
        <v>422</v>
      </c>
      <c r="B3995" s="73" t="str">
        <f t="shared" si="268"/>
        <v>Kangar</v>
      </c>
      <c r="C3995" s="41" t="s">
        <v>619</v>
      </c>
      <c r="D3995" s="165" t="s">
        <v>531</v>
      </c>
      <c r="E3995" s="99" t="s">
        <v>5</v>
      </c>
      <c r="F3995" s="36">
        <v>1</v>
      </c>
      <c r="G3995" s="99">
        <v>30</v>
      </c>
      <c r="H3995" s="8">
        <v>40</v>
      </c>
      <c r="I3995" s="9">
        <v>35</v>
      </c>
      <c r="J3995" s="106">
        <f t="shared" si="265"/>
        <v>376.73684999999995</v>
      </c>
      <c r="K3995" s="50">
        <v>20.16</v>
      </c>
      <c r="L3995" s="50">
        <v>21.61</v>
      </c>
      <c r="M3995" s="50">
        <v>20.884999999999998</v>
      </c>
      <c r="N3995" s="51">
        <f t="shared" si="267"/>
        <v>1.940281868096136</v>
      </c>
    </row>
    <row r="3996" spans="1:14" x14ac:dyDescent="0.2">
      <c r="A3996" s="20" t="s">
        <v>422</v>
      </c>
      <c r="B3996" s="73" t="str">
        <f t="shared" si="268"/>
        <v>Kangar</v>
      </c>
      <c r="C3996" s="41" t="s">
        <v>619</v>
      </c>
      <c r="D3996" s="165" t="s">
        <v>531</v>
      </c>
      <c r="E3996" s="99" t="s">
        <v>5</v>
      </c>
      <c r="F3996" s="36">
        <v>2</v>
      </c>
      <c r="G3996" s="99"/>
      <c r="I3996" s="9">
        <v>2782</v>
      </c>
      <c r="J3996" s="106">
        <f t="shared" si="265"/>
        <v>29945.197619999999</v>
      </c>
      <c r="L3996" s="50">
        <v>0</v>
      </c>
      <c r="M3996" s="50">
        <v>9.8000000000000007</v>
      </c>
      <c r="N3996" s="51">
        <f t="shared" si="267"/>
        <v>0.91045067308317629</v>
      </c>
    </row>
    <row r="3997" spans="1:14" x14ac:dyDescent="0.2">
      <c r="A3997" s="20" t="s">
        <v>422</v>
      </c>
      <c r="B3997" s="73" t="str">
        <f t="shared" si="268"/>
        <v>Kangar</v>
      </c>
      <c r="C3997" s="41" t="s">
        <v>619</v>
      </c>
      <c r="D3997" s="165" t="s">
        <v>531</v>
      </c>
      <c r="E3997" s="99" t="s">
        <v>5</v>
      </c>
      <c r="F3997" s="36">
        <v>3</v>
      </c>
      <c r="G3997" s="99"/>
      <c r="I3997" s="9">
        <v>2817</v>
      </c>
      <c r="J3997" s="106">
        <f t="shared" si="265"/>
        <v>30321.934469999997</v>
      </c>
      <c r="L3997" s="50">
        <v>0</v>
      </c>
      <c r="M3997" s="50">
        <v>9.8000000000000007</v>
      </c>
      <c r="N3997" s="51">
        <f t="shared" si="267"/>
        <v>0.91045067308317629</v>
      </c>
    </row>
    <row r="3998" spans="1:14" x14ac:dyDescent="0.2">
      <c r="A3998" s="20" t="s">
        <v>422</v>
      </c>
      <c r="B3998" s="73" t="str">
        <f t="shared" si="268"/>
        <v>Kangar</v>
      </c>
      <c r="C3998" s="41" t="s">
        <v>620</v>
      </c>
      <c r="D3998" s="73" t="s">
        <v>531</v>
      </c>
      <c r="E3998" s="99" t="s">
        <v>5</v>
      </c>
      <c r="F3998" s="36" t="s">
        <v>621</v>
      </c>
      <c r="G3998" s="99"/>
      <c r="I3998" s="9">
        <v>42</v>
      </c>
      <c r="J3998" s="106">
        <f t="shared" si="265"/>
        <v>452.08421999999996</v>
      </c>
      <c r="L3998" s="50">
        <v>0</v>
      </c>
      <c r="M3998" s="50">
        <v>8.6</v>
      </c>
      <c r="N3998" s="51">
        <f t="shared" si="267"/>
        <v>0.79896691719544033</v>
      </c>
    </row>
    <row r="3999" spans="1:14" x14ac:dyDescent="0.2">
      <c r="A3999" s="20" t="s">
        <v>422</v>
      </c>
      <c r="B3999" s="73" t="str">
        <f t="shared" si="268"/>
        <v>Kangar</v>
      </c>
      <c r="C3999" s="41" t="s">
        <v>620</v>
      </c>
      <c r="D3999" s="73" t="s">
        <v>531</v>
      </c>
      <c r="E3999" s="99" t="s">
        <v>5</v>
      </c>
      <c r="F3999" s="36" t="s">
        <v>622</v>
      </c>
      <c r="G3999" s="99"/>
      <c r="I3999" s="9">
        <v>33</v>
      </c>
      <c r="J3999" s="106">
        <f t="shared" si="265"/>
        <v>355.20902999999998</v>
      </c>
      <c r="L3999" s="50">
        <v>0</v>
      </c>
      <c r="M3999" s="50">
        <v>7.32</v>
      </c>
      <c r="N3999" s="51">
        <f t="shared" si="267"/>
        <v>0.68005091091518877</v>
      </c>
    </row>
    <row r="4000" spans="1:14" x14ac:dyDescent="0.2">
      <c r="A4000" s="20" t="s">
        <v>422</v>
      </c>
      <c r="B4000" s="73" t="str">
        <f t="shared" si="268"/>
        <v>Kangar</v>
      </c>
      <c r="C4000" s="41" t="s">
        <v>620</v>
      </c>
      <c r="D4000" s="73" t="s">
        <v>531</v>
      </c>
      <c r="E4000" s="99" t="s">
        <v>5</v>
      </c>
      <c r="F4000" s="36" t="s">
        <v>623</v>
      </c>
      <c r="G4000" s="99"/>
      <c r="I4000" s="9">
        <v>33</v>
      </c>
      <c r="J4000" s="106">
        <f t="shared" si="265"/>
        <v>355.20902999999998</v>
      </c>
      <c r="L4000" s="50">
        <v>0</v>
      </c>
      <c r="M4000" s="50">
        <v>7.33</v>
      </c>
      <c r="N4000" s="51">
        <f t="shared" si="267"/>
        <v>0.68097994221425329</v>
      </c>
    </row>
    <row r="4001" spans="1:14" x14ac:dyDescent="0.2">
      <c r="A4001" s="20" t="s">
        <v>422</v>
      </c>
      <c r="B4001" s="73" t="str">
        <f t="shared" si="268"/>
        <v>Kangar</v>
      </c>
      <c r="C4001" s="41" t="s">
        <v>620</v>
      </c>
      <c r="D4001" s="73" t="s">
        <v>531</v>
      </c>
      <c r="E4001" s="99" t="s">
        <v>5</v>
      </c>
      <c r="F4001" s="36" t="s">
        <v>624</v>
      </c>
      <c r="G4001" s="99"/>
      <c r="I4001" s="9">
        <v>33</v>
      </c>
      <c r="J4001" s="106">
        <f t="shared" si="265"/>
        <v>355.20902999999998</v>
      </c>
      <c r="L4001" s="50">
        <v>0</v>
      </c>
      <c r="M4001" s="50">
        <v>6.99</v>
      </c>
      <c r="N4001" s="51">
        <f t="shared" si="267"/>
        <v>0.64939287804606138</v>
      </c>
    </row>
    <row r="4002" spans="1:14" x14ac:dyDescent="0.2">
      <c r="A4002" s="20" t="s">
        <v>422</v>
      </c>
      <c r="B4002" s="73" t="str">
        <f t="shared" si="268"/>
        <v>Kangar</v>
      </c>
      <c r="C4002" s="41" t="s">
        <v>620</v>
      </c>
      <c r="D4002" s="73" t="s">
        <v>531</v>
      </c>
      <c r="E4002" s="99" t="s">
        <v>5</v>
      </c>
      <c r="F4002" s="36" t="s">
        <v>624</v>
      </c>
      <c r="G4002" s="99"/>
      <c r="I4002" s="9">
        <v>90</v>
      </c>
      <c r="J4002" s="106">
        <f t="shared" si="265"/>
        <v>968.75189999999998</v>
      </c>
      <c r="K4002" s="50">
        <v>4.8</v>
      </c>
      <c r="L4002" s="50">
        <v>5.62</v>
      </c>
      <c r="M4002" s="50">
        <v>5.21</v>
      </c>
      <c r="N4002" s="51">
        <f t="shared" si="267"/>
        <v>0.48402530681258654</v>
      </c>
    </row>
    <row r="4003" spans="1:14" x14ac:dyDescent="0.2">
      <c r="A4003" s="20" t="s">
        <v>422</v>
      </c>
      <c r="B4003" s="73" t="str">
        <f t="shared" si="268"/>
        <v>Kangar</v>
      </c>
      <c r="C4003" s="41" t="s">
        <v>620</v>
      </c>
      <c r="D4003" s="73" t="s">
        <v>531</v>
      </c>
      <c r="E4003" s="99" t="s">
        <v>5</v>
      </c>
      <c r="F4003" s="36" t="s">
        <v>625</v>
      </c>
      <c r="G4003" s="99"/>
      <c r="I4003" s="9">
        <v>34</v>
      </c>
      <c r="J4003" s="106">
        <f t="shared" si="265"/>
        <v>365.97293999999999</v>
      </c>
      <c r="L4003" s="50">
        <v>0</v>
      </c>
      <c r="M4003" s="50">
        <v>6.45</v>
      </c>
      <c r="N4003" s="51">
        <f t="shared" si="267"/>
        <v>0.5992251878965803</v>
      </c>
    </row>
    <row r="4004" spans="1:14" x14ac:dyDescent="0.2">
      <c r="A4004" s="20" t="s">
        <v>422</v>
      </c>
      <c r="B4004" s="73" t="str">
        <f t="shared" si="268"/>
        <v>Kangar</v>
      </c>
      <c r="C4004" s="41" t="s">
        <v>620</v>
      </c>
      <c r="D4004" s="73" t="s">
        <v>531</v>
      </c>
      <c r="E4004" s="99" t="s">
        <v>5</v>
      </c>
      <c r="F4004" s="36" t="s">
        <v>625</v>
      </c>
      <c r="G4004" s="99"/>
      <c r="I4004" s="9">
        <v>66</v>
      </c>
      <c r="J4004" s="106">
        <f t="shared" si="265"/>
        <v>710.41805999999997</v>
      </c>
      <c r="L4004" s="50">
        <v>0</v>
      </c>
      <c r="M4004" s="50">
        <v>5.45</v>
      </c>
      <c r="N4004" s="51">
        <f t="shared" si="267"/>
        <v>0.50632205799013374</v>
      </c>
    </row>
    <row r="4005" spans="1:14" x14ac:dyDescent="0.2">
      <c r="A4005" s="20" t="s">
        <v>422</v>
      </c>
      <c r="B4005" s="73" t="str">
        <f t="shared" si="268"/>
        <v>Kangar</v>
      </c>
      <c r="C4005" s="41" t="s">
        <v>620</v>
      </c>
      <c r="D4005" s="73" t="s">
        <v>531</v>
      </c>
      <c r="E4005" s="99" t="s">
        <v>5</v>
      </c>
      <c r="F4005" s="36" t="s">
        <v>626</v>
      </c>
      <c r="G4005" s="99">
        <v>22</v>
      </c>
      <c r="H4005" s="8">
        <v>33</v>
      </c>
      <c r="I4005" s="9">
        <v>27.5</v>
      </c>
      <c r="J4005" s="106">
        <f t="shared" si="265"/>
        <v>296.00752499999999</v>
      </c>
      <c r="K4005" s="50">
        <v>6.03</v>
      </c>
      <c r="L4005" s="50">
        <v>6.5</v>
      </c>
      <c r="M4005" s="50">
        <v>6.2650000000000006</v>
      </c>
      <c r="N4005" s="51">
        <f t="shared" si="267"/>
        <v>0.58203810886388774</v>
      </c>
    </row>
    <row r="4006" spans="1:14" x14ac:dyDescent="0.2">
      <c r="A4006" s="20" t="s">
        <v>422</v>
      </c>
      <c r="B4006" s="73" t="str">
        <f t="shared" si="268"/>
        <v>Kangar</v>
      </c>
      <c r="C4006" s="41" t="s">
        <v>620</v>
      </c>
      <c r="D4006" s="73" t="s">
        <v>531</v>
      </c>
      <c r="E4006" s="99" t="s">
        <v>5</v>
      </c>
      <c r="F4006" s="36" t="s">
        <v>627</v>
      </c>
      <c r="G4006" s="99">
        <v>11</v>
      </c>
      <c r="H4006" s="8">
        <v>14</v>
      </c>
      <c r="I4006" s="9">
        <v>12.5</v>
      </c>
      <c r="J4006" s="106">
        <f t="shared" si="265"/>
        <v>134.54887499999998</v>
      </c>
      <c r="K4006" s="50">
        <v>5.4</v>
      </c>
      <c r="L4006" s="50">
        <v>58.125113999999996</v>
      </c>
      <c r="M4006" s="50">
        <v>5.4</v>
      </c>
      <c r="N4006" s="51">
        <f t="shared" si="267"/>
        <v>0.50167690149481137</v>
      </c>
    </row>
    <row r="4007" spans="1:14" x14ac:dyDescent="0.2">
      <c r="A4007" s="20" t="s">
        <v>422</v>
      </c>
      <c r="B4007" s="3" t="s">
        <v>535</v>
      </c>
      <c r="C4007" s="41" t="s">
        <v>628</v>
      </c>
      <c r="D4007" s="73" t="s">
        <v>532</v>
      </c>
      <c r="E4007" s="99" t="s">
        <v>5</v>
      </c>
      <c r="F4007" s="36" t="s">
        <v>51</v>
      </c>
      <c r="G4007" s="99">
        <v>24</v>
      </c>
      <c r="H4007" s="8">
        <v>64</v>
      </c>
      <c r="I4007" s="9">
        <v>44</v>
      </c>
      <c r="J4007" s="106">
        <f t="shared" si="265"/>
        <v>473.61203999999998</v>
      </c>
      <c r="K4007" s="50">
        <v>9.7799999999999994</v>
      </c>
      <c r="L4007" s="50">
        <v>12.92</v>
      </c>
      <c r="M4007" s="50">
        <v>11.35</v>
      </c>
      <c r="N4007" s="51">
        <f t="shared" si="267"/>
        <v>1.0544505244381683</v>
      </c>
    </row>
    <row r="4008" spans="1:14" x14ac:dyDescent="0.2">
      <c r="A4008" s="20" t="s">
        <v>422</v>
      </c>
      <c r="B4008" s="73" t="str">
        <f t="shared" ref="B4008:B4013" si="269">B4007</f>
        <v>Kangar</v>
      </c>
      <c r="C4008" s="41" t="s">
        <v>628</v>
      </c>
      <c r="D4008" s="29" t="s">
        <v>532</v>
      </c>
      <c r="E4008" s="99" t="s">
        <v>5</v>
      </c>
      <c r="F4008" s="36">
        <v>1</v>
      </c>
      <c r="G4008" s="99">
        <v>20</v>
      </c>
      <c r="H4008" s="8">
        <v>28</v>
      </c>
      <c r="I4008" s="9">
        <v>24</v>
      </c>
      <c r="J4008" s="106">
        <f t="shared" si="265"/>
        <v>258.33384000000001</v>
      </c>
      <c r="L4008" s="50">
        <v>0</v>
      </c>
      <c r="M4008" s="50">
        <v>7</v>
      </c>
      <c r="N4008" s="51">
        <f t="shared" si="267"/>
        <v>0.6503219093451259</v>
      </c>
    </row>
    <row r="4009" spans="1:14" x14ac:dyDescent="0.2">
      <c r="A4009" s="20" t="s">
        <v>422</v>
      </c>
      <c r="B4009" s="73" t="str">
        <f t="shared" si="269"/>
        <v>Kangar</v>
      </c>
      <c r="C4009" s="41" t="s">
        <v>629</v>
      </c>
      <c r="D4009" s="3" t="s">
        <v>532</v>
      </c>
      <c r="E4009" s="99" t="s">
        <v>5</v>
      </c>
      <c r="F4009" s="36" t="s">
        <v>51</v>
      </c>
      <c r="G4009" s="99">
        <v>61</v>
      </c>
      <c r="H4009" s="8">
        <v>70</v>
      </c>
      <c r="I4009" s="9">
        <v>65.5</v>
      </c>
      <c r="J4009" s="106">
        <f t="shared" si="265"/>
        <v>705.03610499999991</v>
      </c>
      <c r="K4009" s="50">
        <v>5.38</v>
      </c>
      <c r="L4009" s="50">
        <v>6.15</v>
      </c>
      <c r="M4009" s="50">
        <v>5.7650000000000006</v>
      </c>
      <c r="N4009" s="51">
        <f t="shared" si="267"/>
        <v>0.5355865439106644</v>
      </c>
    </row>
    <row r="4010" spans="1:14" x14ac:dyDescent="0.2">
      <c r="A4010" s="20" t="s">
        <v>422</v>
      </c>
      <c r="B4010" s="73" t="str">
        <f t="shared" si="269"/>
        <v>Kangar</v>
      </c>
      <c r="C4010" s="41" t="s">
        <v>629</v>
      </c>
      <c r="D4010" s="29" t="s">
        <v>532</v>
      </c>
      <c r="E4010" s="99" t="s">
        <v>5</v>
      </c>
      <c r="F4010" s="36">
        <v>1</v>
      </c>
      <c r="G4010" s="99">
        <v>61</v>
      </c>
      <c r="H4010" s="8">
        <v>70</v>
      </c>
      <c r="I4010" s="9">
        <v>65.5</v>
      </c>
      <c r="J4010" s="106">
        <f t="shared" si="265"/>
        <v>705.03610499999991</v>
      </c>
      <c r="K4010" s="50">
        <v>3.11</v>
      </c>
      <c r="L4010" s="50">
        <v>4.93</v>
      </c>
      <c r="M4010" s="50">
        <v>4.0199999999999996</v>
      </c>
      <c r="N4010" s="51">
        <f t="shared" si="267"/>
        <v>0.3734705822239151</v>
      </c>
    </row>
    <row r="4011" spans="1:14" x14ac:dyDescent="0.2">
      <c r="A4011" s="20" t="s">
        <v>422</v>
      </c>
      <c r="B4011" s="73" t="str">
        <f t="shared" si="269"/>
        <v>Kangar</v>
      </c>
      <c r="C4011" s="41" t="s">
        <v>630</v>
      </c>
      <c r="D4011" s="3" t="s">
        <v>532</v>
      </c>
      <c r="E4011" s="99" t="s">
        <v>5</v>
      </c>
      <c r="F4011" s="36" t="s">
        <v>51</v>
      </c>
      <c r="G4011" s="99">
        <v>94</v>
      </c>
      <c r="H4011" s="8">
        <v>95</v>
      </c>
      <c r="I4011" s="9">
        <v>94.5</v>
      </c>
      <c r="J4011" s="106">
        <f t="shared" si="265"/>
        <v>1017.189495</v>
      </c>
      <c r="K4011" s="50">
        <v>36.06</v>
      </c>
      <c r="L4011" s="50">
        <v>37.24</v>
      </c>
      <c r="M4011" s="50">
        <v>36.650000000000006</v>
      </c>
      <c r="N4011" s="51">
        <f t="shared" si="267"/>
        <v>3.4048997110712667</v>
      </c>
    </row>
    <row r="4012" spans="1:14" x14ac:dyDescent="0.2">
      <c r="A4012" s="20" t="s">
        <v>422</v>
      </c>
      <c r="B4012" s="73" t="str">
        <f t="shared" si="269"/>
        <v>Kangar</v>
      </c>
      <c r="C4012" s="41" t="s">
        <v>630</v>
      </c>
      <c r="D4012" s="29" t="s">
        <v>532</v>
      </c>
      <c r="E4012" s="99" t="s">
        <v>5</v>
      </c>
      <c r="F4012" s="36" t="s">
        <v>51</v>
      </c>
      <c r="G4012" s="99">
        <v>30</v>
      </c>
      <c r="H4012" s="8">
        <v>32</v>
      </c>
      <c r="I4012" s="9">
        <v>31</v>
      </c>
      <c r="J4012" s="106">
        <f t="shared" si="265"/>
        <v>333.68120999999996</v>
      </c>
      <c r="K4012" s="50">
        <v>91.24</v>
      </c>
      <c r="L4012" s="50">
        <v>96.13</v>
      </c>
      <c r="M4012" s="50">
        <v>93.685000000000002</v>
      </c>
      <c r="N4012" s="51">
        <f t="shared" si="267"/>
        <v>8.7036297252854453</v>
      </c>
    </row>
    <row r="4013" spans="1:14" x14ac:dyDescent="0.2">
      <c r="A4013" s="20" t="s">
        <v>422</v>
      </c>
      <c r="B4013" s="73" t="str">
        <f t="shared" si="269"/>
        <v>Kangar</v>
      </c>
      <c r="C4013" s="41" t="s">
        <v>630</v>
      </c>
      <c r="D4013" s="29" t="s">
        <v>532</v>
      </c>
      <c r="E4013" s="99" t="s">
        <v>5</v>
      </c>
      <c r="F4013" s="36" t="s">
        <v>51</v>
      </c>
      <c r="G4013" s="99">
        <v>13</v>
      </c>
      <c r="H4013" s="8">
        <v>18</v>
      </c>
      <c r="I4013" s="9">
        <v>15.5</v>
      </c>
      <c r="J4013" s="106">
        <f t="shared" si="265"/>
        <v>166.84060499999998</v>
      </c>
      <c r="K4013" s="50">
        <v>107.38</v>
      </c>
      <c r="L4013" s="50">
        <v>118.09</v>
      </c>
      <c r="M4013" s="50">
        <v>112.735</v>
      </c>
      <c r="N4013" s="51">
        <f t="shared" si="267"/>
        <v>10.473434350003252</v>
      </c>
    </row>
    <row r="4014" spans="1:14" x14ac:dyDescent="0.2">
      <c r="A4014" s="20" t="s">
        <v>422</v>
      </c>
      <c r="B4014" s="41" t="s">
        <v>572</v>
      </c>
      <c r="C4014" s="41" t="s">
        <v>631</v>
      </c>
      <c r="D4014" s="73" t="s">
        <v>533</v>
      </c>
      <c r="E4014" s="99" t="s">
        <v>5</v>
      </c>
      <c r="F4014" s="36" t="s">
        <v>51</v>
      </c>
      <c r="G4014" s="99">
        <v>28</v>
      </c>
      <c r="H4014" s="8">
        <v>50</v>
      </c>
      <c r="I4014" s="9">
        <v>39</v>
      </c>
      <c r="J4014" s="106">
        <f t="shared" si="265"/>
        <v>419.79248999999999</v>
      </c>
      <c r="L4014" s="50">
        <v>0</v>
      </c>
      <c r="M4014" s="50">
        <v>4.74</v>
      </c>
      <c r="N4014" s="51">
        <f t="shared" si="267"/>
        <v>0.44036083575655666</v>
      </c>
    </row>
    <row r="4015" spans="1:14" x14ac:dyDescent="0.2">
      <c r="A4015" s="20" t="s">
        <v>422</v>
      </c>
      <c r="B4015" s="73" t="str">
        <f>B4014</f>
        <v>Arau</v>
      </c>
      <c r="C4015" s="41" t="s">
        <v>631</v>
      </c>
      <c r="D4015" s="73" t="s">
        <v>533</v>
      </c>
      <c r="E4015" s="99" t="s">
        <v>5</v>
      </c>
      <c r="F4015" s="36">
        <v>1</v>
      </c>
      <c r="G4015" s="99">
        <v>35</v>
      </c>
      <c r="H4015" s="8">
        <v>50</v>
      </c>
      <c r="I4015" s="9">
        <v>42.5</v>
      </c>
      <c r="J4015" s="106">
        <f t="shared" si="265"/>
        <v>457.46617499999996</v>
      </c>
      <c r="L4015" s="50">
        <v>0</v>
      </c>
      <c r="M4015" s="50">
        <v>3.68</v>
      </c>
      <c r="N4015" s="51">
        <f t="shared" si="267"/>
        <v>0.34188351805572331</v>
      </c>
    </row>
    <row r="4016" spans="1:14" x14ac:dyDescent="0.2">
      <c r="A4016" s="20" t="s">
        <v>422</v>
      </c>
      <c r="B4016" s="73" t="str">
        <f>B4015</f>
        <v>Arau</v>
      </c>
      <c r="C4016" s="41" t="s">
        <v>632</v>
      </c>
      <c r="D4016" s="73" t="s">
        <v>533</v>
      </c>
      <c r="E4016" s="99" t="s">
        <v>5</v>
      </c>
      <c r="F4016" s="36" t="s">
        <v>51</v>
      </c>
      <c r="G4016" s="99">
        <v>30</v>
      </c>
      <c r="H4016" s="8">
        <v>85</v>
      </c>
      <c r="I4016" s="9">
        <v>57.5</v>
      </c>
      <c r="J4016" s="106">
        <f t="shared" si="265"/>
        <v>618.92482499999994</v>
      </c>
      <c r="K4016" s="50">
        <v>106</v>
      </c>
      <c r="L4016" s="50">
        <v>157</v>
      </c>
      <c r="M4016" s="50">
        <v>131.5</v>
      </c>
      <c r="N4016" s="51">
        <f t="shared" si="267"/>
        <v>12.216761582697721</v>
      </c>
    </row>
    <row r="4017" spans="1:14" x14ac:dyDescent="0.2">
      <c r="A4017" s="20" t="s">
        <v>422</v>
      </c>
      <c r="B4017" s="73" t="str">
        <f>B4016</f>
        <v>Arau</v>
      </c>
      <c r="C4017" s="41" t="s">
        <v>632</v>
      </c>
      <c r="D4017" s="73" t="s">
        <v>533</v>
      </c>
      <c r="E4017" s="99" t="s">
        <v>5</v>
      </c>
      <c r="F4017" s="36">
        <v>1</v>
      </c>
      <c r="G4017" s="99"/>
      <c r="I4017" s="9">
        <v>32</v>
      </c>
      <c r="J4017" s="106">
        <f t="shared" si="265"/>
        <v>344.44511999999997</v>
      </c>
      <c r="K4017" s="50">
        <v>100</v>
      </c>
      <c r="L4017" s="50">
        <v>141</v>
      </c>
      <c r="M4017" s="50">
        <v>120.5</v>
      </c>
      <c r="N4017" s="51">
        <f t="shared" si="267"/>
        <v>11.194827153726809</v>
      </c>
    </row>
    <row r="4018" spans="1:14" x14ac:dyDescent="0.2">
      <c r="A4018" s="20" t="s">
        <v>422</v>
      </c>
      <c r="B4018" s="73" t="str">
        <f>B4017</f>
        <v>Arau</v>
      </c>
      <c r="C4018" s="41" t="s">
        <v>632</v>
      </c>
      <c r="D4018" s="73" t="s">
        <v>533</v>
      </c>
      <c r="E4018" s="99" t="s">
        <v>5</v>
      </c>
      <c r="F4018" s="36" t="s">
        <v>316</v>
      </c>
      <c r="G4018" s="99">
        <v>13</v>
      </c>
      <c r="H4018" s="8">
        <v>16</v>
      </c>
      <c r="I4018" s="9">
        <v>14.5</v>
      </c>
      <c r="J4018" s="106">
        <f t="shared" si="265"/>
        <v>156.076695</v>
      </c>
      <c r="K4018" s="50">
        <v>144.11000000000001</v>
      </c>
      <c r="L4018" s="50">
        <v>151</v>
      </c>
      <c r="M4018" s="50">
        <v>147.55500000000001</v>
      </c>
      <c r="N4018" s="51">
        <f t="shared" si="267"/>
        <v>13.708321333345722</v>
      </c>
    </row>
    <row r="4019" spans="1:14" x14ac:dyDescent="0.2">
      <c r="A4019" s="20" t="s">
        <v>422</v>
      </c>
      <c r="B4019" s="73" t="s">
        <v>602</v>
      </c>
      <c r="C4019" s="41" t="s">
        <v>633</v>
      </c>
      <c r="D4019" s="73" t="s">
        <v>533</v>
      </c>
      <c r="E4019" s="99" t="s">
        <v>5</v>
      </c>
      <c r="F4019" s="36" t="s">
        <v>51</v>
      </c>
      <c r="G4019" s="99"/>
      <c r="I4019" s="9">
        <v>57.6</v>
      </c>
      <c r="J4019" s="106">
        <f t="shared" si="265"/>
        <v>620.001216</v>
      </c>
      <c r="L4019" s="50">
        <v>0</v>
      </c>
      <c r="M4019" s="50">
        <v>4.32</v>
      </c>
      <c r="N4019" s="51">
        <f t="shared" si="267"/>
        <v>0.40134152119584915</v>
      </c>
    </row>
    <row r="4020" spans="1:14" x14ac:dyDescent="0.2">
      <c r="A4020" s="20" t="s">
        <v>422</v>
      </c>
      <c r="B4020" s="73" t="str">
        <f>B4019</f>
        <v>Jejawi</v>
      </c>
      <c r="C4020" s="41" t="s">
        <v>633</v>
      </c>
      <c r="D4020" s="73" t="s">
        <v>533</v>
      </c>
      <c r="E4020" s="99" t="s">
        <v>5</v>
      </c>
      <c r="F4020" s="36">
        <v>1</v>
      </c>
      <c r="G4020" s="99"/>
      <c r="I4020" s="9">
        <v>54</v>
      </c>
      <c r="J4020" s="106">
        <f t="shared" si="265"/>
        <v>581.25113999999996</v>
      </c>
      <c r="L4020" s="50">
        <v>0</v>
      </c>
      <c r="M4020" s="50">
        <v>3.66</v>
      </c>
      <c r="N4020" s="51">
        <f t="shared" si="267"/>
        <v>0.34002545545759438</v>
      </c>
    </row>
    <row r="4021" spans="1:14" x14ac:dyDescent="0.2">
      <c r="A4021" s="20" t="s">
        <v>422</v>
      </c>
      <c r="B4021" s="73" t="s">
        <v>587</v>
      </c>
      <c r="C4021" s="41" t="s">
        <v>634</v>
      </c>
      <c r="D4021" s="73" t="s">
        <v>533</v>
      </c>
      <c r="E4021" s="99" t="s">
        <v>5</v>
      </c>
      <c r="F4021" s="36" t="s">
        <v>51</v>
      </c>
      <c r="G4021" s="99"/>
      <c r="I4021" s="9">
        <v>30</v>
      </c>
      <c r="J4021" s="106">
        <f t="shared" si="265"/>
        <v>322.91729999999995</v>
      </c>
      <c r="K4021" s="50">
        <v>50</v>
      </c>
      <c r="L4021" s="50">
        <v>55</v>
      </c>
      <c r="M4021" s="50">
        <v>52.5</v>
      </c>
      <c r="N4021" s="51">
        <f t="shared" si="267"/>
        <v>4.8774143200884437</v>
      </c>
    </row>
    <row r="4022" spans="1:14" x14ac:dyDescent="0.2">
      <c r="A4022" s="20" t="s">
        <v>422</v>
      </c>
      <c r="B4022" s="73" t="str">
        <f>B4021</f>
        <v>Padang Besar</v>
      </c>
      <c r="C4022" s="41" t="s">
        <v>634</v>
      </c>
      <c r="D4022" s="73" t="s">
        <v>533</v>
      </c>
      <c r="E4022" s="99" t="s">
        <v>5</v>
      </c>
      <c r="F4022" s="36">
        <v>1</v>
      </c>
      <c r="G4022" s="99"/>
      <c r="I4022" s="9">
        <v>28</v>
      </c>
      <c r="J4022" s="106">
        <f t="shared" si="265"/>
        <v>301.38947999999999</v>
      </c>
      <c r="L4022" s="50">
        <v>0</v>
      </c>
      <c r="M4022" s="50">
        <v>32</v>
      </c>
      <c r="N4022" s="51">
        <f t="shared" si="267"/>
        <v>2.9729001570062898</v>
      </c>
    </row>
    <row r="4023" spans="1:14" x14ac:dyDescent="0.2">
      <c r="A4023" s="20" t="s">
        <v>422</v>
      </c>
      <c r="B4023" s="73" t="s">
        <v>609</v>
      </c>
      <c r="C4023" s="41" t="s">
        <v>635</v>
      </c>
      <c r="D4023" s="73" t="s">
        <v>533</v>
      </c>
      <c r="E4023" s="99" t="s">
        <v>5</v>
      </c>
      <c r="F4023" s="36" t="s">
        <v>51</v>
      </c>
      <c r="G4023" s="99">
        <v>46</v>
      </c>
      <c r="H4023" s="8">
        <v>49</v>
      </c>
      <c r="I4023" s="9">
        <v>47.5</v>
      </c>
      <c r="J4023" s="106">
        <f t="shared" si="265"/>
        <v>511.28572499999996</v>
      </c>
      <c r="L4023" s="50">
        <v>0</v>
      </c>
      <c r="M4023" s="50">
        <v>5.4</v>
      </c>
      <c r="N4023" s="51">
        <f t="shared" si="267"/>
        <v>0.50167690149481137</v>
      </c>
    </row>
    <row r="4024" spans="1:14" x14ac:dyDescent="0.2">
      <c r="A4024" s="20" t="s">
        <v>422</v>
      </c>
      <c r="B4024" s="73" t="str">
        <f>B4023</f>
        <v>Beseri</v>
      </c>
      <c r="C4024" s="41" t="s">
        <v>635</v>
      </c>
      <c r="D4024" s="73" t="s">
        <v>533</v>
      </c>
      <c r="E4024" s="99" t="s">
        <v>5</v>
      </c>
      <c r="F4024" s="36">
        <v>1</v>
      </c>
      <c r="G4024" s="99">
        <v>49</v>
      </c>
      <c r="H4024" s="8">
        <v>71</v>
      </c>
      <c r="I4024" s="9">
        <v>60</v>
      </c>
      <c r="J4024" s="106">
        <f t="shared" si="265"/>
        <v>645.83459999999991</v>
      </c>
      <c r="L4024" s="50">
        <v>0</v>
      </c>
      <c r="M4024" s="50">
        <v>3.3</v>
      </c>
      <c r="N4024" s="51">
        <f t="shared" si="267"/>
        <v>0.30658032869127361</v>
      </c>
    </row>
    <row r="4025" spans="1:14" x14ac:dyDescent="0.2">
      <c r="A4025" s="20" t="s">
        <v>422</v>
      </c>
      <c r="B4025" s="29" t="str">
        <f>B4024</f>
        <v>Beseri</v>
      </c>
      <c r="C4025" s="41" t="s">
        <v>636</v>
      </c>
      <c r="D4025" s="73" t="s">
        <v>533</v>
      </c>
      <c r="E4025" s="99" t="s">
        <v>5</v>
      </c>
      <c r="F4025" s="36" t="s">
        <v>51</v>
      </c>
      <c r="G4025" s="99">
        <v>10</v>
      </c>
      <c r="H4025" s="8">
        <v>52</v>
      </c>
      <c r="I4025" s="9">
        <v>31</v>
      </c>
      <c r="J4025" s="106">
        <f t="shared" si="265"/>
        <v>333.68120999999996</v>
      </c>
      <c r="L4025" s="50">
        <v>0</v>
      </c>
      <c r="M4025" s="50">
        <v>6.57</v>
      </c>
      <c r="N4025" s="51">
        <f t="shared" si="267"/>
        <v>0.61037356348535388</v>
      </c>
    </row>
    <row r="4026" spans="1:14" x14ac:dyDescent="0.2">
      <c r="A4026" s="20" t="s">
        <v>422</v>
      </c>
      <c r="B4026" s="73" t="str">
        <f>B4025</f>
        <v>Beseri</v>
      </c>
      <c r="C4026" s="41" t="s">
        <v>636</v>
      </c>
      <c r="D4026" s="73" t="s">
        <v>533</v>
      </c>
      <c r="E4026" s="99" t="s">
        <v>5</v>
      </c>
      <c r="F4026" s="36">
        <v>1</v>
      </c>
      <c r="G4026" s="99">
        <v>36</v>
      </c>
      <c r="H4026" s="8">
        <v>52</v>
      </c>
      <c r="I4026" s="9">
        <v>44</v>
      </c>
      <c r="J4026" s="106">
        <f t="shared" si="265"/>
        <v>473.61203999999998</v>
      </c>
      <c r="L4026" s="50">
        <v>0</v>
      </c>
      <c r="M4026" s="50">
        <v>3.9</v>
      </c>
      <c r="N4026" s="51">
        <f t="shared" si="267"/>
        <v>0.36232220663514153</v>
      </c>
    </row>
    <row r="4027" spans="1:14" x14ac:dyDescent="0.2">
      <c r="A4027" s="20" t="s">
        <v>422</v>
      </c>
      <c r="B4027" s="73" t="s">
        <v>637</v>
      </c>
      <c r="C4027" s="41" t="s">
        <v>638</v>
      </c>
      <c r="D4027" s="73" t="s">
        <v>533</v>
      </c>
      <c r="E4027" s="99" t="s">
        <v>5</v>
      </c>
      <c r="F4027" s="36" t="s">
        <v>43</v>
      </c>
      <c r="G4027" s="99"/>
      <c r="I4027" s="166">
        <v>25</v>
      </c>
      <c r="J4027" s="106">
        <f t="shared" si="265"/>
        <v>269.09774999999996</v>
      </c>
      <c r="L4027" s="50">
        <v>0</v>
      </c>
      <c r="M4027" s="50">
        <v>8</v>
      </c>
      <c r="N4027" s="51">
        <f t="shared" si="267"/>
        <v>0.74322503925157246</v>
      </c>
    </row>
    <row r="4028" spans="1:14" x14ac:dyDescent="0.2">
      <c r="A4028" s="20" t="s">
        <v>422</v>
      </c>
      <c r="B4028" s="29" t="str">
        <f>B4027</f>
        <v>Sanglang</v>
      </c>
      <c r="C4028" s="41" t="s">
        <v>638</v>
      </c>
      <c r="D4028" s="73" t="s">
        <v>533</v>
      </c>
      <c r="E4028" s="99" t="s">
        <v>5</v>
      </c>
      <c r="F4028" s="36" t="s">
        <v>197</v>
      </c>
      <c r="G4028" s="99"/>
      <c r="I4028" s="9">
        <v>25</v>
      </c>
      <c r="J4028" s="106">
        <f t="shared" si="265"/>
        <v>269.09774999999996</v>
      </c>
      <c r="L4028" s="50">
        <v>0</v>
      </c>
      <c r="M4028" s="50">
        <v>8</v>
      </c>
      <c r="N4028" s="51">
        <f t="shared" si="267"/>
        <v>0.74322503925157246</v>
      </c>
    </row>
    <row r="4029" spans="1:14" x14ac:dyDescent="0.2">
      <c r="A4029" s="20" t="s">
        <v>422</v>
      </c>
      <c r="B4029" s="41" t="s">
        <v>535</v>
      </c>
      <c r="C4029" s="136" t="s">
        <v>639</v>
      </c>
      <c r="D4029" s="3" t="s">
        <v>531</v>
      </c>
      <c r="E4029" s="99" t="s">
        <v>46</v>
      </c>
      <c r="F4029" s="36" t="s">
        <v>51</v>
      </c>
      <c r="G4029" s="99">
        <v>17</v>
      </c>
      <c r="H4029" s="36">
        <v>27</v>
      </c>
      <c r="I4029" s="9">
        <v>22</v>
      </c>
      <c r="J4029" s="106">
        <f t="shared" si="265"/>
        <v>236.80601999999999</v>
      </c>
      <c r="K4029" s="50">
        <v>29.49</v>
      </c>
      <c r="L4029" s="50">
        <v>31.11</v>
      </c>
      <c r="M4029" s="50">
        <v>30.299999999999997</v>
      </c>
      <c r="N4029" s="51">
        <f t="shared" ref="N4029:N4040" si="270">M4029/10.7639</f>
        <v>2.8149648361653301</v>
      </c>
    </row>
    <row r="4030" spans="1:14" x14ac:dyDescent="0.2">
      <c r="A4030" s="20" t="s">
        <v>422</v>
      </c>
      <c r="B4030" s="41" t="s">
        <v>535</v>
      </c>
      <c r="C4030" s="136" t="s">
        <v>639</v>
      </c>
      <c r="D4030" s="3" t="s">
        <v>531</v>
      </c>
      <c r="E4030" s="99" t="s">
        <v>46</v>
      </c>
      <c r="F4030" s="36" t="s">
        <v>197</v>
      </c>
      <c r="G4030" s="99">
        <v>354</v>
      </c>
      <c r="H4030" s="36">
        <v>466</v>
      </c>
      <c r="I4030" s="9">
        <v>410</v>
      </c>
      <c r="J4030" s="106">
        <f t="shared" si="265"/>
        <v>4413.2030999999997</v>
      </c>
      <c r="K4030" s="50">
        <v>19.37</v>
      </c>
      <c r="L4030" s="50">
        <v>23.68</v>
      </c>
      <c r="M4030" s="50">
        <v>21.524999999999999</v>
      </c>
      <c r="N4030" s="51">
        <f t="shared" si="270"/>
        <v>1.999739871236262</v>
      </c>
    </row>
    <row r="4031" spans="1:14" x14ac:dyDescent="0.2">
      <c r="A4031" s="20" t="s">
        <v>422</v>
      </c>
      <c r="B4031" s="41" t="s">
        <v>535</v>
      </c>
      <c r="C4031" s="136" t="s">
        <v>639</v>
      </c>
      <c r="D4031" s="3" t="s">
        <v>531</v>
      </c>
      <c r="E4031" s="99" t="s">
        <v>46</v>
      </c>
      <c r="F4031" s="36" t="s">
        <v>108</v>
      </c>
      <c r="G4031" s="99">
        <v>166</v>
      </c>
      <c r="H4031" s="36">
        <v>682</v>
      </c>
      <c r="I4031" s="9">
        <v>424</v>
      </c>
      <c r="J4031" s="106">
        <f t="shared" si="265"/>
        <v>4563.8978399999996</v>
      </c>
      <c r="K4031" s="50">
        <v>19.37</v>
      </c>
      <c r="L4031" s="50">
        <v>22.6</v>
      </c>
      <c r="M4031" s="50">
        <v>20.984999999999999</v>
      </c>
      <c r="N4031" s="51">
        <f t="shared" si="270"/>
        <v>1.9495721810867808</v>
      </c>
    </row>
    <row r="4032" spans="1:14" x14ac:dyDescent="0.2">
      <c r="A4032" s="20" t="s">
        <v>422</v>
      </c>
      <c r="B4032" s="41" t="s">
        <v>535</v>
      </c>
      <c r="C4032" s="136" t="s">
        <v>639</v>
      </c>
      <c r="D4032" s="3" t="s">
        <v>531</v>
      </c>
      <c r="E4032" s="99" t="s">
        <v>46</v>
      </c>
      <c r="F4032" s="36" t="s">
        <v>55</v>
      </c>
      <c r="G4032" s="99"/>
      <c r="H4032" s="36"/>
      <c r="I4032" s="9">
        <v>1354</v>
      </c>
      <c r="J4032" s="106">
        <f t="shared" si="265"/>
        <v>14574.334139999999</v>
      </c>
      <c r="K4032" s="50">
        <v>19.37</v>
      </c>
      <c r="L4032" s="50">
        <v>22.6</v>
      </c>
      <c r="M4032" s="50">
        <v>20.984999999999999</v>
      </c>
      <c r="N4032" s="51">
        <f t="shared" si="270"/>
        <v>1.9495721810867808</v>
      </c>
    </row>
    <row r="4033" spans="1:14" x14ac:dyDescent="0.2">
      <c r="A4033" s="20" t="s">
        <v>422</v>
      </c>
      <c r="B4033" s="41" t="s">
        <v>535</v>
      </c>
      <c r="C4033" s="136" t="s">
        <v>639</v>
      </c>
      <c r="D4033" s="3" t="s">
        <v>531</v>
      </c>
      <c r="E4033" s="99" t="s">
        <v>46</v>
      </c>
      <c r="F4033" s="36" t="s">
        <v>640</v>
      </c>
      <c r="G4033" s="99">
        <v>288</v>
      </c>
      <c r="H4033" s="36">
        <v>294</v>
      </c>
      <c r="I4033" s="9">
        <v>291</v>
      </c>
      <c r="J4033" s="106">
        <f t="shared" si="265"/>
        <v>3132.2978099999996</v>
      </c>
      <c r="K4033" s="50">
        <v>19.37</v>
      </c>
      <c r="L4033" s="50">
        <v>22.6</v>
      </c>
      <c r="M4033" s="50">
        <v>20.984999999999999</v>
      </c>
      <c r="N4033" s="51">
        <f t="shared" si="270"/>
        <v>1.9495721810867808</v>
      </c>
    </row>
    <row r="4034" spans="1:14" x14ac:dyDescent="0.2">
      <c r="A4034" s="20" t="s">
        <v>422</v>
      </c>
      <c r="B4034" s="41" t="s">
        <v>535</v>
      </c>
      <c r="C4034" s="136" t="s">
        <v>639</v>
      </c>
      <c r="D4034" s="3" t="s">
        <v>531</v>
      </c>
      <c r="E4034" s="99" t="s">
        <v>46</v>
      </c>
      <c r="F4034" s="36" t="s">
        <v>641</v>
      </c>
      <c r="G4034" s="99">
        <v>282</v>
      </c>
      <c r="H4034" s="36">
        <v>289</v>
      </c>
      <c r="I4034" s="9">
        <v>285.5</v>
      </c>
      <c r="J4034" s="106">
        <f t="shared" si="265"/>
        <v>3073.0963049999996</v>
      </c>
      <c r="K4034" s="50">
        <v>19.37</v>
      </c>
      <c r="L4034" s="50">
        <v>22.6</v>
      </c>
      <c r="M4034" s="50">
        <v>20.984999999999999</v>
      </c>
      <c r="N4034" s="51">
        <f t="shared" si="270"/>
        <v>1.9495721810867808</v>
      </c>
    </row>
    <row r="4035" spans="1:14" x14ac:dyDescent="0.2">
      <c r="A4035" s="20" t="s">
        <v>422</v>
      </c>
      <c r="B4035" s="41" t="s">
        <v>535</v>
      </c>
      <c r="C4035" s="136" t="s">
        <v>639</v>
      </c>
      <c r="D4035" s="3" t="s">
        <v>531</v>
      </c>
      <c r="E4035" s="99" t="s">
        <v>46</v>
      </c>
      <c r="F4035" s="36" t="s">
        <v>80</v>
      </c>
      <c r="G4035" s="99">
        <v>293</v>
      </c>
      <c r="H4035" s="36">
        <v>345</v>
      </c>
      <c r="I4035" s="9">
        <v>319</v>
      </c>
      <c r="J4035" s="106">
        <f t="shared" si="265"/>
        <v>3433.6872899999998</v>
      </c>
      <c r="K4035" s="50">
        <v>19.37</v>
      </c>
      <c r="L4035" s="50">
        <v>22.6</v>
      </c>
      <c r="M4035" s="50">
        <v>20.984999999999999</v>
      </c>
      <c r="N4035" s="51">
        <f t="shared" si="270"/>
        <v>1.9495721810867808</v>
      </c>
    </row>
    <row r="4036" spans="1:14" x14ac:dyDescent="0.2">
      <c r="A4036" s="20" t="s">
        <v>422</v>
      </c>
      <c r="B4036" s="41" t="s">
        <v>535</v>
      </c>
      <c r="C4036" s="136" t="s">
        <v>639</v>
      </c>
      <c r="D4036" s="3" t="s">
        <v>531</v>
      </c>
      <c r="E4036" s="99" t="s">
        <v>46</v>
      </c>
      <c r="F4036" s="36" t="s">
        <v>81</v>
      </c>
      <c r="G4036" s="99">
        <v>210</v>
      </c>
      <c r="H4036" s="36">
        <v>372</v>
      </c>
      <c r="I4036" s="9">
        <v>291</v>
      </c>
      <c r="J4036" s="106">
        <f t="shared" si="265"/>
        <v>3132.2978099999996</v>
      </c>
      <c r="K4036" s="50">
        <v>22.6</v>
      </c>
      <c r="L4036" s="50">
        <v>23.68</v>
      </c>
      <c r="M4036" s="50">
        <v>23.14</v>
      </c>
      <c r="N4036" s="51">
        <f t="shared" si="270"/>
        <v>2.1497784260351733</v>
      </c>
    </row>
    <row r="4037" spans="1:14" x14ac:dyDescent="0.2">
      <c r="A4037" s="20" t="s">
        <v>422</v>
      </c>
      <c r="B4037" s="41" t="s">
        <v>535</v>
      </c>
      <c r="C4037" s="136" t="s">
        <v>639</v>
      </c>
      <c r="D4037" s="3" t="s">
        <v>531</v>
      </c>
      <c r="E4037" s="99" t="s">
        <v>46</v>
      </c>
      <c r="F4037" s="36" t="s">
        <v>82</v>
      </c>
      <c r="G4037" s="99"/>
      <c r="H4037" s="36"/>
      <c r="I4037" s="9">
        <v>571.22</v>
      </c>
      <c r="J4037" s="106">
        <f t="shared" si="265"/>
        <v>6148.5606701999995</v>
      </c>
      <c r="K4037" s="50">
        <v>21.55</v>
      </c>
      <c r="L4037" s="50">
        <v>22.6</v>
      </c>
      <c r="M4037" s="50">
        <v>22.075000000000003</v>
      </c>
      <c r="N4037" s="51">
        <f t="shared" si="270"/>
        <v>2.0508365926848078</v>
      </c>
    </row>
    <row r="4038" spans="1:14" x14ac:dyDescent="0.2">
      <c r="A4038" s="20" t="s">
        <v>422</v>
      </c>
      <c r="B4038" s="41" t="s">
        <v>535</v>
      </c>
      <c r="C4038" s="136" t="s">
        <v>639</v>
      </c>
      <c r="D4038" s="3" t="s">
        <v>531</v>
      </c>
      <c r="E4038" s="99" t="s">
        <v>46</v>
      </c>
      <c r="F4038" s="36" t="s">
        <v>83</v>
      </c>
      <c r="G4038" s="99"/>
      <c r="H4038" s="36"/>
      <c r="I4038" s="9">
        <v>593.4</v>
      </c>
      <c r="J4038" s="106">
        <f t="shared" si="265"/>
        <v>6387.3041939999994</v>
      </c>
      <c r="L4038" s="50">
        <v>0</v>
      </c>
      <c r="M4038" s="50">
        <v>19.37</v>
      </c>
      <c r="N4038" s="51">
        <f t="shared" si="270"/>
        <v>1.7995336262878698</v>
      </c>
    </row>
    <row r="4039" spans="1:14" x14ac:dyDescent="0.2">
      <c r="A4039" s="20" t="s">
        <v>422</v>
      </c>
      <c r="B4039" s="41" t="s">
        <v>535</v>
      </c>
      <c r="C4039" s="136" t="s">
        <v>639</v>
      </c>
      <c r="D4039" s="3" t="s">
        <v>531</v>
      </c>
      <c r="E4039" s="99" t="s">
        <v>46</v>
      </c>
      <c r="F4039" s="36" t="s">
        <v>383</v>
      </c>
      <c r="G4039" s="99"/>
      <c r="H4039" s="36"/>
      <c r="I4039" s="9">
        <v>617</v>
      </c>
      <c r="J4039" s="106">
        <f t="shared" si="265"/>
        <v>6641.3324699999994</v>
      </c>
      <c r="L4039" s="50">
        <v>0</v>
      </c>
      <c r="M4039" s="50">
        <v>19.37</v>
      </c>
      <c r="N4039" s="51">
        <f t="shared" si="270"/>
        <v>1.7995336262878698</v>
      </c>
    </row>
    <row r="4040" spans="1:14" x14ac:dyDescent="0.2">
      <c r="A4040" s="20" t="s">
        <v>422</v>
      </c>
      <c r="B4040" s="41" t="s">
        <v>535</v>
      </c>
      <c r="C4040" s="136" t="s">
        <v>639</v>
      </c>
      <c r="D4040" s="3" t="s">
        <v>531</v>
      </c>
      <c r="E4040" s="99" t="s">
        <v>46</v>
      </c>
      <c r="F4040" s="36" t="s">
        <v>642</v>
      </c>
      <c r="G4040" s="99"/>
      <c r="H4040" s="36"/>
      <c r="I4040" s="9">
        <v>320</v>
      </c>
      <c r="J4040" s="106">
        <f t="shared" si="265"/>
        <v>3444.4511999999995</v>
      </c>
      <c r="L4040" s="50">
        <v>0</v>
      </c>
      <c r="M4040" s="50">
        <v>19.37</v>
      </c>
      <c r="N4040" s="51">
        <f t="shared" si="270"/>
        <v>1.7995336262878698</v>
      </c>
    </row>
    <row r="4041" spans="1:14" x14ac:dyDescent="0.2">
      <c r="A4041" s="20" t="s">
        <v>421</v>
      </c>
      <c r="B4041" s="167" t="s">
        <v>643</v>
      </c>
      <c r="C4041" s="136" t="s">
        <v>644</v>
      </c>
      <c r="D4041" s="167" t="s">
        <v>531</v>
      </c>
      <c r="E4041" s="170" t="s">
        <v>4</v>
      </c>
      <c r="F4041" s="171"/>
      <c r="G4041" s="174"/>
      <c r="H4041" s="177"/>
      <c r="I4041" s="9">
        <v>130</v>
      </c>
      <c r="J4041" s="106">
        <f t="shared" ref="J4041:J4072" si="271">I4041*10.76391</f>
        <v>1399.3082999999999</v>
      </c>
      <c r="K4041" s="50">
        <v>26.923076923076923</v>
      </c>
      <c r="L4041" s="50">
        <v>38.46153846153846</v>
      </c>
      <c r="M4041" s="50">
        <v>32.692307692307693</v>
      </c>
      <c r="N4041" s="51">
        <f t="shared" ref="N4041:N4072" si="272">M4041/10.7639</f>
        <v>3.0372177084799836</v>
      </c>
    </row>
    <row r="4042" spans="1:14" x14ac:dyDescent="0.2">
      <c r="A4042" s="20" t="s">
        <v>421</v>
      </c>
      <c r="B4042" s="41" t="str">
        <f t="shared" ref="B4042:B4053" si="273">B4041</f>
        <v>Kuala Terengganu</v>
      </c>
      <c r="C4042" s="136" t="s">
        <v>645</v>
      </c>
      <c r="D4042" s="41" t="str">
        <f t="shared" ref="D4042:D4066" si="274">D4041</f>
        <v>CENTRAL TOWN PRIME AREA</v>
      </c>
      <c r="E4042" s="170" t="s">
        <v>4</v>
      </c>
      <c r="F4042" s="171"/>
      <c r="G4042" s="174"/>
      <c r="H4042" s="177"/>
      <c r="I4042" s="9">
        <v>130</v>
      </c>
      <c r="J4042" s="106">
        <f t="shared" si="271"/>
        <v>1399.3082999999999</v>
      </c>
      <c r="K4042" s="50">
        <v>28.46153846153846</v>
      </c>
      <c r="L4042" s="50">
        <v>38.46153846153846</v>
      </c>
      <c r="M4042" s="50">
        <v>33.46153846153846</v>
      </c>
      <c r="N4042" s="51">
        <f t="shared" si="272"/>
        <v>3.1086816545618654</v>
      </c>
    </row>
    <row r="4043" spans="1:14" x14ac:dyDescent="0.2">
      <c r="A4043" s="20" t="s">
        <v>421</v>
      </c>
      <c r="B4043" s="41" t="str">
        <f t="shared" si="273"/>
        <v>Kuala Terengganu</v>
      </c>
      <c r="C4043" s="136" t="s">
        <v>646</v>
      </c>
      <c r="D4043" s="41" t="str">
        <f t="shared" si="274"/>
        <v>CENTRAL TOWN PRIME AREA</v>
      </c>
      <c r="E4043" s="170" t="s">
        <v>4</v>
      </c>
      <c r="F4043" s="171"/>
      <c r="G4043" s="174"/>
      <c r="H4043" s="177"/>
      <c r="I4043" s="9">
        <v>130</v>
      </c>
      <c r="J4043" s="106">
        <f t="shared" si="271"/>
        <v>1399.3082999999999</v>
      </c>
      <c r="M4043" s="50">
        <v>26.923076923076923</v>
      </c>
      <c r="N4043" s="51">
        <f t="shared" si="272"/>
        <v>2.5012381128658689</v>
      </c>
    </row>
    <row r="4044" spans="1:14" x14ac:dyDescent="0.2">
      <c r="A4044" s="20" t="s">
        <v>421</v>
      </c>
      <c r="B4044" s="41" t="str">
        <f t="shared" si="273"/>
        <v>Kuala Terengganu</v>
      </c>
      <c r="C4044" s="136" t="s">
        <v>647</v>
      </c>
      <c r="D4044" s="41" t="str">
        <f t="shared" si="274"/>
        <v>CENTRAL TOWN PRIME AREA</v>
      </c>
      <c r="E4044" s="170" t="s">
        <v>4</v>
      </c>
      <c r="F4044" s="171"/>
      <c r="G4044" s="174"/>
      <c r="H4044" s="177"/>
      <c r="I4044" s="9">
        <v>167</v>
      </c>
      <c r="J4044" s="106">
        <f t="shared" si="271"/>
        <v>1797.5729699999999</v>
      </c>
      <c r="K4044" s="50">
        <v>32.934131736526943</v>
      </c>
      <c r="L4044" s="50">
        <v>44.91017964071856</v>
      </c>
      <c r="M4044" s="50">
        <v>38.922155688622752</v>
      </c>
      <c r="N4044" s="51">
        <f t="shared" si="272"/>
        <v>3.6159900861790573</v>
      </c>
    </row>
    <row r="4045" spans="1:14" x14ac:dyDescent="0.2">
      <c r="A4045" s="20" t="s">
        <v>421</v>
      </c>
      <c r="B4045" s="41" t="str">
        <f t="shared" si="273"/>
        <v>Kuala Terengganu</v>
      </c>
      <c r="C4045" s="136" t="s">
        <v>648</v>
      </c>
      <c r="D4045" s="41" t="str">
        <f t="shared" si="274"/>
        <v>CENTRAL TOWN PRIME AREA</v>
      </c>
      <c r="E4045" s="170" t="s">
        <v>4</v>
      </c>
      <c r="F4045" s="171"/>
      <c r="G4045" s="174"/>
      <c r="H4045" s="177"/>
      <c r="I4045" s="9">
        <v>147</v>
      </c>
      <c r="J4045" s="106">
        <f t="shared" si="271"/>
        <v>1582.29477</v>
      </c>
      <c r="K4045" s="50">
        <v>40.816326530612244</v>
      </c>
      <c r="L4045" s="50">
        <v>54.42176870748299</v>
      </c>
      <c r="M4045" s="50">
        <v>47.61904761904762</v>
      </c>
      <c r="N4045" s="51">
        <f t="shared" si="272"/>
        <v>4.4239585669736456</v>
      </c>
    </row>
    <row r="4046" spans="1:14" x14ac:dyDescent="0.2">
      <c r="A4046" s="20" t="s">
        <v>421</v>
      </c>
      <c r="B4046" s="41" t="str">
        <f t="shared" si="273"/>
        <v>Kuala Terengganu</v>
      </c>
      <c r="C4046" s="136" t="s">
        <v>649</v>
      </c>
      <c r="D4046" s="41" t="str">
        <f t="shared" si="274"/>
        <v>CENTRAL TOWN PRIME AREA</v>
      </c>
      <c r="E4046" s="170" t="s">
        <v>4</v>
      </c>
      <c r="F4046" s="171"/>
      <c r="G4046" s="174"/>
      <c r="H4046" s="177"/>
      <c r="I4046" s="9">
        <v>119</v>
      </c>
      <c r="J4046" s="106">
        <f t="shared" si="271"/>
        <v>1280.9052899999999</v>
      </c>
      <c r="M4046" s="50">
        <v>42.016806722689076</v>
      </c>
      <c r="N4046" s="51">
        <f t="shared" si="272"/>
        <v>3.9034928532120401</v>
      </c>
    </row>
    <row r="4047" spans="1:14" x14ac:dyDescent="0.2">
      <c r="A4047" s="20" t="s">
        <v>421</v>
      </c>
      <c r="B4047" s="41" t="str">
        <f t="shared" si="273"/>
        <v>Kuala Terengganu</v>
      </c>
      <c r="C4047" s="136" t="s">
        <v>650</v>
      </c>
      <c r="D4047" s="41" t="str">
        <f t="shared" si="274"/>
        <v>CENTRAL TOWN PRIME AREA</v>
      </c>
      <c r="E4047" s="170" t="s">
        <v>4</v>
      </c>
      <c r="F4047" s="171"/>
      <c r="G4047" s="174"/>
      <c r="H4047" s="177"/>
      <c r="I4047" s="9">
        <v>148</v>
      </c>
      <c r="J4047" s="106">
        <f t="shared" si="271"/>
        <v>1593.0586799999999</v>
      </c>
      <c r="K4047" s="50">
        <v>20.27027027027027</v>
      </c>
      <c r="L4047" s="50">
        <v>33.783783783783782</v>
      </c>
      <c r="M4047" s="50">
        <v>27.027027027027025</v>
      </c>
      <c r="N4047" s="51">
        <f t="shared" si="272"/>
        <v>2.5108954028769337</v>
      </c>
    </row>
    <row r="4048" spans="1:14" x14ac:dyDescent="0.2">
      <c r="A4048" s="20" t="s">
        <v>421</v>
      </c>
      <c r="B4048" s="41" t="str">
        <f t="shared" si="273"/>
        <v>Kuala Terengganu</v>
      </c>
      <c r="C4048" s="136" t="s">
        <v>651</v>
      </c>
      <c r="D4048" s="41" t="str">
        <f t="shared" si="274"/>
        <v>CENTRAL TOWN PRIME AREA</v>
      </c>
      <c r="E4048" s="170" t="s">
        <v>4</v>
      </c>
      <c r="F4048" s="171"/>
      <c r="G4048" s="174"/>
      <c r="H4048" s="177"/>
      <c r="I4048" s="9">
        <v>130</v>
      </c>
      <c r="J4048" s="106">
        <f t="shared" si="271"/>
        <v>1399.3082999999999</v>
      </c>
      <c r="M4048" s="50">
        <v>32.307692307692307</v>
      </c>
      <c r="N4048" s="51">
        <f t="shared" si="272"/>
        <v>3.0014857354390423</v>
      </c>
    </row>
    <row r="4049" spans="1:14" x14ac:dyDescent="0.2">
      <c r="A4049" s="20" t="s">
        <v>421</v>
      </c>
      <c r="B4049" s="41" t="str">
        <f t="shared" si="273"/>
        <v>Kuala Terengganu</v>
      </c>
      <c r="C4049" s="136" t="s">
        <v>652</v>
      </c>
      <c r="D4049" s="41" t="str">
        <f t="shared" si="274"/>
        <v>CENTRAL TOWN PRIME AREA</v>
      </c>
      <c r="E4049" s="170" t="s">
        <v>4</v>
      </c>
      <c r="F4049" s="171"/>
      <c r="G4049" s="174"/>
      <c r="H4049" s="177"/>
      <c r="I4049" s="9">
        <v>103</v>
      </c>
      <c r="J4049" s="106">
        <f t="shared" si="271"/>
        <v>1108.68273</v>
      </c>
      <c r="K4049" s="50">
        <v>14.563106796116505</v>
      </c>
      <c r="L4049" s="50">
        <v>33.980582524271846</v>
      </c>
      <c r="M4049" s="50">
        <v>24.271844660194176</v>
      </c>
      <c r="N4049" s="51">
        <f t="shared" si="272"/>
        <v>2.2549303375351109</v>
      </c>
    </row>
    <row r="4050" spans="1:14" x14ac:dyDescent="0.2">
      <c r="A4050" s="20" t="s">
        <v>421</v>
      </c>
      <c r="B4050" s="41" t="str">
        <f t="shared" si="273"/>
        <v>Kuala Terengganu</v>
      </c>
      <c r="C4050" s="136" t="s">
        <v>653</v>
      </c>
      <c r="D4050" s="41" t="str">
        <f t="shared" si="274"/>
        <v>CENTRAL TOWN PRIME AREA</v>
      </c>
      <c r="E4050" s="170" t="s">
        <v>4</v>
      </c>
      <c r="F4050" s="171"/>
      <c r="G4050" s="174"/>
      <c r="H4050" s="177"/>
      <c r="I4050" s="9">
        <v>103</v>
      </c>
      <c r="J4050" s="106">
        <f t="shared" si="271"/>
        <v>1108.68273</v>
      </c>
      <c r="K4050" s="50">
        <v>19.417475728155338</v>
      </c>
      <c r="L4050" s="50">
        <v>24.271844660194176</v>
      </c>
      <c r="M4050" s="50">
        <v>21.844660194174757</v>
      </c>
      <c r="N4050" s="51">
        <f t="shared" si="272"/>
        <v>2.0294373037815996</v>
      </c>
    </row>
    <row r="4051" spans="1:14" x14ac:dyDescent="0.2">
      <c r="A4051" s="20" t="s">
        <v>421</v>
      </c>
      <c r="B4051" s="41" t="str">
        <f t="shared" si="273"/>
        <v>Kuala Terengganu</v>
      </c>
      <c r="C4051" s="136" t="s">
        <v>654</v>
      </c>
      <c r="D4051" s="41" t="str">
        <f t="shared" si="274"/>
        <v>CENTRAL TOWN PRIME AREA</v>
      </c>
      <c r="E4051" s="170" t="s">
        <v>4</v>
      </c>
      <c r="F4051" s="171"/>
      <c r="G4051" s="174"/>
      <c r="H4051" s="177"/>
      <c r="I4051" s="9">
        <v>103</v>
      </c>
      <c r="J4051" s="106">
        <f t="shared" si="271"/>
        <v>1108.68273</v>
      </c>
      <c r="K4051" s="50">
        <v>40.776699029126213</v>
      </c>
      <c r="L4051" s="50">
        <v>54.368932038834949</v>
      </c>
      <c r="M4051" s="50">
        <v>47.572815533980581</v>
      </c>
      <c r="N4051" s="51">
        <f t="shared" si="272"/>
        <v>4.419663461568816</v>
      </c>
    </row>
    <row r="4052" spans="1:14" x14ac:dyDescent="0.2">
      <c r="A4052" s="20" t="s">
        <v>421</v>
      </c>
      <c r="B4052" s="41" t="str">
        <f t="shared" si="273"/>
        <v>Kuala Terengganu</v>
      </c>
      <c r="C4052" s="136" t="s">
        <v>655</v>
      </c>
      <c r="D4052" s="41" t="str">
        <f t="shared" si="274"/>
        <v>CENTRAL TOWN PRIME AREA</v>
      </c>
      <c r="E4052" s="170" t="s">
        <v>4</v>
      </c>
      <c r="F4052" s="171"/>
      <c r="G4052" s="174"/>
      <c r="H4052" s="177"/>
      <c r="I4052" s="9">
        <v>163</v>
      </c>
      <c r="J4052" s="106">
        <f t="shared" si="271"/>
        <v>1754.5173299999999</v>
      </c>
      <c r="K4052" s="50">
        <v>46.012269938650306</v>
      </c>
      <c r="L4052" s="50">
        <v>49.079754601226995</v>
      </c>
      <c r="M4052" s="50">
        <v>47.54601226993865</v>
      </c>
      <c r="N4052" s="51">
        <f t="shared" si="272"/>
        <v>4.4171733544476117</v>
      </c>
    </row>
    <row r="4053" spans="1:14" x14ac:dyDescent="0.2">
      <c r="A4053" s="20" t="s">
        <v>421</v>
      </c>
      <c r="B4053" s="73" t="str">
        <f t="shared" si="273"/>
        <v>Kuala Terengganu</v>
      </c>
      <c r="C4053" s="136" t="s">
        <v>656</v>
      </c>
      <c r="D4053" s="73" t="str">
        <f t="shared" si="274"/>
        <v>CENTRAL TOWN PRIME AREA</v>
      </c>
      <c r="E4053" s="170" t="s">
        <v>4</v>
      </c>
      <c r="F4053" s="171"/>
      <c r="G4053" s="174"/>
      <c r="H4053" s="177"/>
      <c r="I4053" s="9">
        <v>140</v>
      </c>
      <c r="J4053" s="106">
        <f t="shared" si="271"/>
        <v>1506.9473999999998</v>
      </c>
      <c r="M4053" s="50">
        <v>21.428571428571427</v>
      </c>
      <c r="N4053" s="51">
        <f t="shared" si="272"/>
        <v>1.9907813551381404</v>
      </c>
    </row>
    <row r="4054" spans="1:14" x14ac:dyDescent="0.2">
      <c r="A4054" s="20" t="s">
        <v>421</v>
      </c>
      <c r="B4054" s="167" t="s">
        <v>657</v>
      </c>
      <c r="C4054" s="136" t="s">
        <v>658</v>
      </c>
      <c r="D4054" s="73" t="str">
        <f t="shared" si="274"/>
        <v>CENTRAL TOWN PRIME AREA</v>
      </c>
      <c r="E4054" s="170" t="s">
        <v>4</v>
      </c>
      <c r="F4054" s="171"/>
      <c r="G4054" s="174"/>
      <c r="H4054" s="177"/>
      <c r="I4054" s="9">
        <v>118</v>
      </c>
      <c r="J4054" s="106">
        <f t="shared" si="271"/>
        <v>1270.1413799999998</v>
      </c>
      <c r="K4054" s="50">
        <v>16.949152542372882</v>
      </c>
      <c r="L4054" s="50">
        <v>21.1864406779661</v>
      </c>
      <c r="M4054" s="50">
        <v>19.067796610169491</v>
      </c>
      <c r="N4054" s="51">
        <f t="shared" si="272"/>
        <v>1.7714579855042774</v>
      </c>
    </row>
    <row r="4055" spans="1:14" x14ac:dyDescent="0.2">
      <c r="A4055" s="20" t="s">
        <v>421</v>
      </c>
      <c r="B4055" s="73" t="str">
        <f>B4054</f>
        <v>Hulu Terengganu</v>
      </c>
      <c r="C4055" s="136" t="s">
        <v>659</v>
      </c>
      <c r="D4055" s="73" t="str">
        <f t="shared" si="274"/>
        <v>CENTRAL TOWN PRIME AREA</v>
      </c>
      <c r="E4055" s="170" t="s">
        <v>4</v>
      </c>
      <c r="F4055" s="171"/>
      <c r="G4055" s="174"/>
      <c r="H4055" s="177"/>
      <c r="I4055" s="9">
        <v>94</v>
      </c>
      <c r="J4055" s="106">
        <f t="shared" si="271"/>
        <v>1011.8075399999999</v>
      </c>
      <c r="K4055" s="50">
        <v>14.893617021276595</v>
      </c>
      <c r="L4055" s="50">
        <v>15.957446808510639</v>
      </c>
      <c r="M4055" s="50">
        <v>15.425531914893618</v>
      </c>
      <c r="N4055" s="51">
        <f t="shared" si="272"/>
        <v>1.4330801953653991</v>
      </c>
    </row>
    <row r="4056" spans="1:14" x14ac:dyDescent="0.2">
      <c r="A4056" s="20" t="s">
        <v>421</v>
      </c>
      <c r="B4056" s="3" t="str">
        <f>B4055</f>
        <v>Hulu Terengganu</v>
      </c>
      <c r="C4056" s="136" t="s">
        <v>660</v>
      </c>
      <c r="D4056" s="3" t="str">
        <f t="shared" si="274"/>
        <v>CENTRAL TOWN PRIME AREA</v>
      </c>
      <c r="E4056" s="170" t="s">
        <v>4</v>
      </c>
      <c r="F4056" s="171"/>
      <c r="G4056" s="174"/>
      <c r="H4056" s="177"/>
      <c r="I4056" s="9">
        <v>121</v>
      </c>
      <c r="J4056" s="106">
        <f t="shared" si="271"/>
        <v>1302.4331099999999</v>
      </c>
      <c r="M4056" s="50">
        <v>15.289256198347108</v>
      </c>
      <c r="N4056" s="51">
        <f t="shared" si="272"/>
        <v>1.4204197547679844</v>
      </c>
    </row>
    <row r="4057" spans="1:14" x14ac:dyDescent="0.2">
      <c r="A4057" s="20" t="s">
        <v>421</v>
      </c>
      <c r="B4057" s="73" t="str">
        <f>B4056</f>
        <v>Hulu Terengganu</v>
      </c>
      <c r="C4057" s="136" t="s">
        <v>661</v>
      </c>
      <c r="D4057" s="3" t="str">
        <f t="shared" si="274"/>
        <v>CENTRAL TOWN PRIME AREA</v>
      </c>
      <c r="E4057" s="170" t="s">
        <v>4</v>
      </c>
      <c r="F4057" s="171"/>
      <c r="G4057" s="174"/>
      <c r="H4057" s="177"/>
      <c r="I4057" s="9">
        <v>113</v>
      </c>
      <c r="J4057" s="106">
        <f t="shared" si="271"/>
        <v>1216.3218299999999</v>
      </c>
      <c r="M4057" s="50">
        <v>15.929203539823009</v>
      </c>
      <c r="N4057" s="51">
        <f t="shared" si="272"/>
        <v>1.4798728657664053</v>
      </c>
    </row>
    <row r="4058" spans="1:14" x14ac:dyDescent="0.2">
      <c r="A4058" s="20" t="s">
        <v>421</v>
      </c>
      <c r="B4058" s="73" t="str">
        <f>B4057</f>
        <v>Hulu Terengganu</v>
      </c>
      <c r="C4058" s="136" t="s">
        <v>662</v>
      </c>
      <c r="D4058" s="3" t="str">
        <f t="shared" si="274"/>
        <v>CENTRAL TOWN PRIME AREA</v>
      </c>
      <c r="E4058" s="170" t="s">
        <v>4</v>
      </c>
      <c r="F4058" s="171"/>
      <c r="G4058" s="174"/>
      <c r="H4058" s="177"/>
      <c r="I4058" s="9">
        <v>130</v>
      </c>
      <c r="J4058" s="106">
        <f t="shared" si="271"/>
        <v>1399.3082999999999</v>
      </c>
      <c r="K4058" s="50">
        <v>13.846153846153847</v>
      </c>
      <c r="L4058" s="50">
        <v>14.615384615384615</v>
      </c>
      <c r="M4058" s="50">
        <v>14.23076923076923</v>
      </c>
      <c r="N4058" s="51">
        <f t="shared" si="272"/>
        <v>1.3220830025148163</v>
      </c>
    </row>
    <row r="4059" spans="1:14" x14ac:dyDescent="0.2">
      <c r="A4059" s="20" t="s">
        <v>421</v>
      </c>
      <c r="B4059" s="167" t="s">
        <v>663</v>
      </c>
      <c r="C4059" s="136" t="s">
        <v>664</v>
      </c>
      <c r="D4059" s="3" t="str">
        <f t="shared" si="274"/>
        <v>CENTRAL TOWN PRIME AREA</v>
      </c>
      <c r="E4059" s="170" t="s">
        <v>4</v>
      </c>
      <c r="F4059" s="171"/>
      <c r="G4059" s="174"/>
      <c r="H4059" s="177"/>
      <c r="I4059" s="9">
        <v>130</v>
      </c>
      <c r="J4059" s="106">
        <f t="shared" si="271"/>
        <v>1399.3082999999999</v>
      </c>
      <c r="K4059" s="50">
        <v>30.76923076923077</v>
      </c>
      <c r="L4059" s="50">
        <v>38.46153846153846</v>
      </c>
      <c r="M4059" s="50">
        <v>34.615384615384613</v>
      </c>
      <c r="N4059" s="51">
        <f t="shared" si="272"/>
        <v>3.2158775736846881</v>
      </c>
    </row>
    <row r="4060" spans="1:14" x14ac:dyDescent="0.2">
      <c r="A4060" s="20" t="s">
        <v>421</v>
      </c>
      <c r="B4060" s="73" t="str">
        <f>B4059</f>
        <v>Kuala Nerus</v>
      </c>
      <c r="C4060" s="136" t="s">
        <v>665</v>
      </c>
      <c r="D4060" s="3" t="str">
        <f t="shared" si="274"/>
        <v>CENTRAL TOWN PRIME AREA</v>
      </c>
      <c r="E4060" s="170" t="s">
        <v>4</v>
      </c>
      <c r="F4060" s="171"/>
      <c r="G4060" s="174"/>
      <c r="H4060" s="177"/>
      <c r="I4060" s="9">
        <v>130</v>
      </c>
      <c r="J4060" s="106">
        <f t="shared" si="271"/>
        <v>1399.3082999999999</v>
      </c>
      <c r="K4060" s="50">
        <v>20.76923076923077</v>
      </c>
      <c r="L4060" s="50">
        <v>23.076923076923077</v>
      </c>
      <c r="M4060" s="50">
        <v>21.923076923076923</v>
      </c>
      <c r="N4060" s="51">
        <f t="shared" si="272"/>
        <v>2.036722463333636</v>
      </c>
    </row>
    <row r="4061" spans="1:14" x14ac:dyDescent="0.2">
      <c r="A4061" s="20" t="s">
        <v>421</v>
      </c>
      <c r="B4061" s="168" t="s">
        <v>666</v>
      </c>
      <c r="C4061" s="136" t="s">
        <v>667</v>
      </c>
      <c r="D4061" s="3" t="str">
        <f t="shared" si="274"/>
        <v>CENTRAL TOWN PRIME AREA</v>
      </c>
      <c r="E4061" s="170" t="s">
        <v>4</v>
      </c>
      <c r="F4061" s="36"/>
      <c r="G4061" s="99"/>
      <c r="H4061" s="177"/>
      <c r="I4061" s="9">
        <v>122</v>
      </c>
      <c r="J4061" s="106">
        <f t="shared" si="271"/>
        <v>1313.1970199999998</v>
      </c>
      <c r="K4061" s="50">
        <v>28.688524590163933</v>
      </c>
      <c r="L4061" s="50">
        <v>31.147540983606557</v>
      </c>
      <c r="M4061" s="50">
        <v>29.918032786885245</v>
      </c>
      <c r="N4061" s="51">
        <f t="shared" si="272"/>
        <v>2.779478886545327</v>
      </c>
    </row>
    <row r="4062" spans="1:14" x14ac:dyDescent="0.2">
      <c r="A4062" s="20" t="s">
        <v>421</v>
      </c>
      <c r="B4062" s="73" t="str">
        <f>B4061</f>
        <v>Kemaman</v>
      </c>
      <c r="C4062" s="136" t="s">
        <v>668</v>
      </c>
      <c r="D4062" s="3" t="str">
        <f t="shared" si="274"/>
        <v>CENTRAL TOWN PRIME AREA</v>
      </c>
      <c r="E4062" s="170" t="s">
        <v>4</v>
      </c>
      <c r="F4062" s="36"/>
      <c r="G4062" s="99"/>
      <c r="H4062" s="177"/>
      <c r="I4062" s="9">
        <v>122</v>
      </c>
      <c r="J4062" s="106">
        <f t="shared" si="271"/>
        <v>1313.1970199999998</v>
      </c>
      <c r="K4062" s="50">
        <v>36.885245901639344</v>
      </c>
      <c r="L4062" s="50">
        <v>40.983606557377051</v>
      </c>
      <c r="M4062" s="50">
        <v>38.934426229508198</v>
      </c>
      <c r="N4062" s="51">
        <f t="shared" si="272"/>
        <v>3.6171300578329602</v>
      </c>
    </row>
    <row r="4063" spans="1:14" x14ac:dyDescent="0.2">
      <c r="A4063" s="20" t="s">
        <v>421</v>
      </c>
      <c r="B4063" s="41" t="str">
        <f>B4062</f>
        <v>Kemaman</v>
      </c>
      <c r="C4063" s="136" t="s">
        <v>669</v>
      </c>
      <c r="D4063" s="3" t="str">
        <f t="shared" si="274"/>
        <v>CENTRAL TOWN PRIME AREA</v>
      </c>
      <c r="E4063" s="170" t="s">
        <v>4</v>
      </c>
      <c r="F4063" s="36"/>
      <c r="G4063" s="99"/>
      <c r="H4063" s="177"/>
      <c r="I4063" s="9">
        <v>108</v>
      </c>
      <c r="J4063" s="106">
        <f t="shared" si="271"/>
        <v>1162.5022799999999</v>
      </c>
      <c r="K4063" s="50">
        <v>30.555555555555557</v>
      </c>
      <c r="L4063" s="50">
        <v>37.037037037037038</v>
      </c>
      <c r="M4063" s="50">
        <v>33.796296296296298</v>
      </c>
      <c r="N4063" s="51">
        <f t="shared" si="272"/>
        <v>3.1397817051715733</v>
      </c>
    </row>
    <row r="4064" spans="1:14" x14ac:dyDescent="0.2">
      <c r="A4064" s="20" t="s">
        <v>421</v>
      </c>
      <c r="B4064" s="73" t="str">
        <f>B4063</f>
        <v>Kemaman</v>
      </c>
      <c r="C4064" s="136" t="s">
        <v>670</v>
      </c>
      <c r="D4064" s="3" t="str">
        <f t="shared" si="274"/>
        <v>CENTRAL TOWN PRIME AREA</v>
      </c>
      <c r="E4064" s="170" t="s">
        <v>4</v>
      </c>
      <c r="F4064" s="36"/>
      <c r="G4064" s="99"/>
      <c r="H4064" s="177"/>
      <c r="I4064" s="9">
        <v>122</v>
      </c>
      <c r="J4064" s="106">
        <f t="shared" si="271"/>
        <v>1313.1970199999998</v>
      </c>
      <c r="K4064" s="50">
        <v>40.983606557377051</v>
      </c>
      <c r="L4064" s="50">
        <v>45.081967213114751</v>
      </c>
      <c r="M4064" s="50">
        <v>43.032786885245898</v>
      </c>
      <c r="N4064" s="51">
        <f t="shared" si="272"/>
        <v>3.9978805902364289</v>
      </c>
    </row>
    <row r="4065" spans="1:14" x14ac:dyDescent="0.2">
      <c r="A4065" s="20" t="s">
        <v>421</v>
      </c>
      <c r="B4065" s="73" t="str">
        <f>B4064</f>
        <v>Kemaman</v>
      </c>
      <c r="C4065" s="136" t="s">
        <v>671</v>
      </c>
      <c r="D4065" s="3" t="str">
        <f t="shared" si="274"/>
        <v>CENTRAL TOWN PRIME AREA</v>
      </c>
      <c r="E4065" s="170" t="s">
        <v>4</v>
      </c>
      <c r="F4065" s="36"/>
      <c r="G4065" s="99"/>
      <c r="H4065" s="177"/>
      <c r="I4065" s="9">
        <v>126</v>
      </c>
      <c r="J4065" s="106">
        <f t="shared" si="271"/>
        <v>1356.2526599999999</v>
      </c>
      <c r="K4065" s="50">
        <v>19.841269841269842</v>
      </c>
      <c r="L4065" s="50">
        <v>23.80952380952381</v>
      </c>
      <c r="M4065" s="50">
        <v>21.825396825396826</v>
      </c>
      <c r="N4065" s="51">
        <f t="shared" si="272"/>
        <v>2.0276476765295874</v>
      </c>
    </row>
    <row r="4066" spans="1:14" x14ac:dyDescent="0.2">
      <c r="A4066" s="20" t="s">
        <v>421</v>
      </c>
      <c r="B4066" s="20" t="s">
        <v>672</v>
      </c>
      <c r="C4066" s="136" t="s">
        <v>673</v>
      </c>
      <c r="D4066" s="3" t="str">
        <f t="shared" si="274"/>
        <v>CENTRAL TOWN PRIME AREA</v>
      </c>
      <c r="E4066" s="170" t="s">
        <v>4</v>
      </c>
      <c r="F4066" s="36"/>
      <c r="G4066" s="99"/>
      <c r="H4066" s="177"/>
      <c r="I4066" s="9">
        <v>146</v>
      </c>
      <c r="J4066" s="106">
        <f t="shared" si="271"/>
        <v>1571.5308599999998</v>
      </c>
      <c r="K4066" s="50">
        <v>15.068493150684931</v>
      </c>
      <c r="L4066" s="50">
        <v>19.17808219178082</v>
      </c>
      <c r="M4066" s="50">
        <v>17.123287671232877</v>
      </c>
      <c r="N4066" s="51">
        <f t="shared" si="272"/>
        <v>1.5908070189460026</v>
      </c>
    </row>
    <row r="4067" spans="1:14" x14ac:dyDescent="0.2">
      <c r="A4067" s="20" t="s">
        <v>421</v>
      </c>
      <c r="B4067" s="73" t="str">
        <f t="shared" ref="B4067:D4069" si="275">B4066</f>
        <v>Besut</v>
      </c>
      <c r="C4067" s="136" t="s">
        <v>674</v>
      </c>
      <c r="D4067" s="3" t="str">
        <f t="shared" si="275"/>
        <v>CENTRAL TOWN PRIME AREA</v>
      </c>
      <c r="E4067" s="170" t="s">
        <v>4</v>
      </c>
      <c r="F4067" s="36"/>
      <c r="G4067" s="99"/>
      <c r="H4067" s="177"/>
      <c r="I4067" s="9">
        <v>146</v>
      </c>
      <c r="J4067" s="106">
        <f t="shared" si="271"/>
        <v>1571.5308599999998</v>
      </c>
      <c r="K4067" s="50">
        <v>13.698630136986301</v>
      </c>
      <c r="L4067" s="50">
        <v>19.17808219178082</v>
      </c>
      <c r="M4067" s="50">
        <v>16.43835616438356</v>
      </c>
      <c r="N4067" s="51">
        <f t="shared" si="272"/>
        <v>1.5271747381881624</v>
      </c>
    </row>
    <row r="4068" spans="1:14" x14ac:dyDescent="0.2">
      <c r="A4068" s="20" t="s">
        <v>421</v>
      </c>
      <c r="B4068" s="73" t="str">
        <f t="shared" si="275"/>
        <v>Besut</v>
      </c>
      <c r="C4068" s="136" t="s">
        <v>675</v>
      </c>
      <c r="D4068" s="3" t="str">
        <f t="shared" si="275"/>
        <v>CENTRAL TOWN PRIME AREA</v>
      </c>
      <c r="E4068" s="170" t="s">
        <v>4</v>
      </c>
      <c r="F4068" s="36"/>
      <c r="G4068" s="99"/>
      <c r="H4068" s="177"/>
      <c r="I4068" s="9">
        <v>117</v>
      </c>
      <c r="J4068" s="106">
        <f t="shared" si="271"/>
        <v>1259.3774699999999</v>
      </c>
      <c r="M4068" s="50">
        <v>25.641025641025642</v>
      </c>
      <c r="N4068" s="51">
        <f t="shared" si="272"/>
        <v>2.3821315360627322</v>
      </c>
    </row>
    <row r="4069" spans="1:14" x14ac:dyDescent="0.2">
      <c r="A4069" s="20" t="s">
        <v>421</v>
      </c>
      <c r="B4069" s="73" t="str">
        <f t="shared" si="275"/>
        <v>Besut</v>
      </c>
      <c r="C4069" s="136" t="s">
        <v>676</v>
      </c>
      <c r="D4069" s="3" t="str">
        <f t="shared" si="275"/>
        <v>CENTRAL TOWN PRIME AREA</v>
      </c>
      <c r="E4069" s="170" t="s">
        <v>4</v>
      </c>
      <c r="F4069" s="36"/>
      <c r="G4069" s="99"/>
      <c r="H4069" s="177"/>
      <c r="I4069" s="9">
        <v>122</v>
      </c>
      <c r="J4069" s="106">
        <f t="shared" si="271"/>
        <v>1313.1970199999998</v>
      </c>
      <c r="M4069" s="50">
        <v>8.1967213114754092</v>
      </c>
      <c r="N4069" s="51">
        <f t="shared" si="272"/>
        <v>0.76150106480693891</v>
      </c>
    </row>
    <row r="4070" spans="1:14" x14ac:dyDescent="0.2">
      <c r="A4070" s="20" t="s">
        <v>421</v>
      </c>
      <c r="B4070" s="167" t="s">
        <v>643</v>
      </c>
      <c r="C4070" s="136" t="s">
        <v>677</v>
      </c>
      <c r="D4070" s="167" t="s">
        <v>532</v>
      </c>
      <c r="E4070" s="170" t="s">
        <v>4</v>
      </c>
      <c r="F4070" s="171"/>
      <c r="G4070" s="174"/>
      <c r="H4070" s="177"/>
      <c r="I4070" s="9">
        <v>120</v>
      </c>
      <c r="J4070" s="106">
        <f t="shared" si="271"/>
        <v>1291.6691999999998</v>
      </c>
      <c r="K4070" s="50">
        <v>16.666666666666668</v>
      </c>
      <c r="L4070" s="50">
        <v>18.333333333333332</v>
      </c>
      <c r="M4070" s="50">
        <v>17.5</v>
      </c>
      <c r="N4070" s="51">
        <f t="shared" si="272"/>
        <v>1.6258047733628147</v>
      </c>
    </row>
    <row r="4071" spans="1:14" x14ac:dyDescent="0.2">
      <c r="A4071" s="20" t="s">
        <v>421</v>
      </c>
      <c r="B4071" s="73" t="str">
        <f t="shared" ref="B4071:B4085" si="276">B4070</f>
        <v>Kuala Terengganu</v>
      </c>
      <c r="C4071" s="136" t="s">
        <v>678</v>
      </c>
      <c r="D4071" s="3" t="str">
        <f t="shared" ref="D4071:D4092" si="277">D4070</f>
        <v>CENTRAL TOWN SECONDARY AREA</v>
      </c>
      <c r="E4071" s="170" t="s">
        <v>4</v>
      </c>
      <c r="F4071" s="171"/>
      <c r="G4071" s="174"/>
      <c r="H4071" s="177"/>
      <c r="I4071" s="9">
        <v>130</v>
      </c>
      <c r="J4071" s="106">
        <f t="shared" si="271"/>
        <v>1399.3082999999999</v>
      </c>
      <c r="M4071" s="50">
        <v>25.384615384615383</v>
      </c>
      <c r="N4071" s="51">
        <f t="shared" si="272"/>
        <v>2.3583102207021045</v>
      </c>
    </row>
    <row r="4072" spans="1:14" x14ac:dyDescent="0.2">
      <c r="A4072" s="20" t="s">
        <v>421</v>
      </c>
      <c r="B4072" s="73" t="str">
        <f t="shared" si="276"/>
        <v>Kuala Terengganu</v>
      </c>
      <c r="C4072" s="136" t="s">
        <v>679</v>
      </c>
      <c r="D4072" s="3" t="str">
        <f t="shared" si="277"/>
        <v>CENTRAL TOWN SECONDARY AREA</v>
      </c>
      <c r="E4072" s="170" t="s">
        <v>4</v>
      </c>
      <c r="F4072" s="171"/>
      <c r="G4072" s="174"/>
      <c r="H4072" s="177"/>
      <c r="I4072" s="9">
        <v>138</v>
      </c>
      <c r="J4072" s="106">
        <f t="shared" si="271"/>
        <v>1485.41958</v>
      </c>
      <c r="K4072" s="50">
        <v>10.507246376811594</v>
      </c>
      <c r="L4072" s="50">
        <v>14.492753623188406</v>
      </c>
      <c r="M4072" s="50">
        <v>12.5</v>
      </c>
      <c r="N4072" s="51">
        <f t="shared" si="272"/>
        <v>1.1612891238305818</v>
      </c>
    </row>
    <row r="4073" spans="1:14" x14ac:dyDescent="0.2">
      <c r="A4073" s="20" t="s">
        <v>421</v>
      </c>
      <c r="B4073" s="73" t="str">
        <f t="shared" si="276"/>
        <v>Kuala Terengganu</v>
      </c>
      <c r="C4073" s="136" t="s">
        <v>680</v>
      </c>
      <c r="D4073" s="3" t="str">
        <f t="shared" si="277"/>
        <v>CENTRAL TOWN SECONDARY AREA</v>
      </c>
      <c r="E4073" s="170" t="s">
        <v>4</v>
      </c>
      <c r="F4073" s="171"/>
      <c r="G4073" s="174"/>
      <c r="H4073" s="177"/>
      <c r="I4073" s="9">
        <v>120</v>
      </c>
      <c r="J4073" s="106">
        <f t="shared" ref="J4073:J4104" si="278">I4073*10.76391</f>
        <v>1291.6691999999998</v>
      </c>
      <c r="M4073" s="50">
        <v>18.333333333333332</v>
      </c>
      <c r="N4073" s="51">
        <f t="shared" ref="N4073:N4104" si="279">M4073/10.7639</f>
        <v>1.7032240482848533</v>
      </c>
    </row>
    <row r="4074" spans="1:14" x14ac:dyDescent="0.2">
      <c r="A4074" s="20" t="s">
        <v>421</v>
      </c>
      <c r="B4074" s="29" t="str">
        <f t="shared" si="276"/>
        <v>Kuala Terengganu</v>
      </c>
      <c r="C4074" s="136" t="s">
        <v>681</v>
      </c>
      <c r="D4074" s="3" t="str">
        <f t="shared" si="277"/>
        <v>CENTRAL TOWN SECONDARY AREA</v>
      </c>
      <c r="E4074" s="170" t="s">
        <v>4</v>
      </c>
      <c r="F4074" s="171"/>
      <c r="G4074" s="174"/>
      <c r="H4074" s="177"/>
      <c r="I4074" s="9">
        <v>130</v>
      </c>
      <c r="J4074" s="106">
        <f t="shared" si="278"/>
        <v>1399.3082999999999</v>
      </c>
      <c r="K4074" s="50">
        <v>15.384615384615385</v>
      </c>
      <c r="L4074" s="50">
        <v>20</v>
      </c>
      <c r="M4074" s="50">
        <v>17.692307692307693</v>
      </c>
      <c r="N4074" s="51">
        <f t="shared" si="279"/>
        <v>1.6436707598832851</v>
      </c>
    </row>
    <row r="4075" spans="1:14" x14ac:dyDescent="0.2">
      <c r="A4075" s="20" t="s">
        <v>421</v>
      </c>
      <c r="B4075" s="73" t="str">
        <f t="shared" si="276"/>
        <v>Kuala Terengganu</v>
      </c>
      <c r="C4075" s="136" t="s">
        <v>682</v>
      </c>
      <c r="D4075" s="3" t="str">
        <f t="shared" si="277"/>
        <v>CENTRAL TOWN SECONDARY AREA</v>
      </c>
      <c r="E4075" s="170" t="s">
        <v>4</v>
      </c>
      <c r="F4075" s="171"/>
      <c r="G4075" s="174"/>
      <c r="H4075" s="177"/>
      <c r="I4075" s="9">
        <v>117</v>
      </c>
      <c r="J4075" s="106">
        <f t="shared" si="278"/>
        <v>1259.3774699999999</v>
      </c>
      <c r="K4075" s="50">
        <v>22.222222222222221</v>
      </c>
      <c r="L4075" s="50">
        <v>23.931623931623932</v>
      </c>
      <c r="M4075" s="50">
        <v>23.076923076923077</v>
      </c>
      <c r="N4075" s="51">
        <f t="shared" si="279"/>
        <v>2.1439183824564587</v>
      </c>
    </row>
    <row r="4076" spans="1:14" x14ac:dyDescent="0.2">
      <c r="A4076" s="20" t="s">
        <v>421</v>
      </c>
      <c r="B4076" s="73" t="str">
        <f t="shared" si="276"/>
        <v>Kuala Terengganu</v>
      </c>
      <c r="C4076" s="136" t="s">
        <v>648</v>
      </c>
      <c r="D4076" s="3" t="str">
        <f t="shared" si="277"/>
        <v>CENTRAL TOWN SECONDARY AREA</v>
      </c>
      <c r="E4076" s="170" t="s">
        <v>4</v>
      </c>
      <c r="F4076" s="171"/>
      <c r="G4076" s="174"/>
      <c r="H4076" s="177"/>
      <c r="I4076" s="9">
        <v>103</v>
      </c>
      <c r="J4076" s="106">
        <f t="shared" si="278"/>
        <v>1108.68273</v>
      </c>
      <c r="K4076" s="50">
        <v>19.417475728155338</v>
      </c>
      <c r="L4076" s="50">
        <v>24.271844660194176</v>
      </c>
      <c r="M4076" s="50">
        <v>21.844660194174757</v>
      </c>
      <c r="N4076" s="51">
        <f t="shared" si="279"/>
        <v>2.0294373037815996</v>
      </c>
    </row>
    <row r="4077" spans="1:14" x14ac:dyDescent="0.2">
      <c r="A4077" s="20" t="s">
        <v>421</v>
      </c>
      <c r="B4077" s="29" t="str">
        <f t="shared" si="276"/>
        <v>Kuala Terengganu</v>
      </c>
      <c r="C4077" s="136" t="s">
        <v>683</v>
      </c>
      <c r="D4077" s="3" t="str">
        <f t="shared" si="277"/>
        <v>CENTRAL TOWN SECONDARY AREA</v>
      </c>
      <c r="E4077" s="170" t="s">
        <v>4</v>
      </c>
      <c r="F4077" s="171"/>
      <c r="G4077" s="174"/>
      <c r="H4077" s="177"/>
      <c r="I4077" s="9">
        <v>117</v>
      </c>
      <c r="J4077" s="106">
        <f t="shared" si="278"/>
        <v>1259.3774699999999</v>
      </c>
      <c r="K4077" s="50">
        <v>12.820512820512821</v>
      </c>
      <c r="L4077" s="50">
        <v>14.52991452991453</v>
      </c>
      <c r="M4077" s="50">
        <v>13.675213675213676</v>
      </c>
      <c r="N4077" s="51">
        <f t="shared" si="279"/>
        <v>1.2704701525667905</v>
      </c>
    </row>
    <row r="4078" spans="1:14" x14ac:dyDescent="0.2">
      <c r="A4078" s="20" t="s">
        <v>421</v>
      </c>
      <c r="B4078" s="3" t="str">
        <f t="shared" si="276"/>
        <v>Kuala Terengganu</v>
      </c>
      <c r="C4078" s="136" t="s">
        <v>684</v>
      </c>
      <c r="D4078" s="3" t="str">
        <f t="shared" si="277"/>
        <v>CENTRAL TOWN SECONDARY AREA</v>
      </c>
      <c r="E4078" s="170" t="s">
        <v>4</v>
      </c>
      <c r="F4078" s="171"/>
      <c r="G4078" s="174"/>
      <c r="H4078" s="177"/>
      <c r="I4078" s="9">
        <v>105</v>
      </c>
      <c r="J4078" s="106">
        <f t="shared" si="278"/>
        <v>1130.21055</v>
      </c>
      <c r="K4078" s="50">
        <v>38.095238095238095</v>
      </c>
      <c r="L4078" s="50">
        <v>42.857142857142854</v>
      </c>
      <c r="M4078" s="50">
        <v>40.476190476190474</v>
      </c>
      <c r="N4078" s="51">
        <f t="shared" si="279"/>
        <v>3.7603647819275983</v>
      </c>
    </row>
    <row r="4079" spans="1:14" x14ac:dyDescent="0.2">
      <c r="A4079" s="20" t="s">
        <v>421</v>
      </c>
      <c r="B4079" s="3" t="str">
        <f t="shared" si="276"/>
        <v>Kuala Terengganu</v>
      </c>
      <c r="C4079" s="136" t="s">
        <v>685</v>
      </c>
      <c r="D4079" s="3" t="str">
        <f t="shared" si="277"/>
        <v>CENTRAL TOWN SECONDARY AREA</v>
      </c>
      <c r="E4079" s="170" t="s">
        <v>4</v>
      </c>
      <c r="F4079" s="171"/>
      <c r="G4079" s="174"/>
      <c r="H4079" s="177"/>
      <c r="I4079" s="9">
        <v>140</v>
      </c>
      <c r="J4079" s="106">
        <f t="shared" si="278"/>
        <v>1506.9473999999998</v>
      </c>
      <c r="K4079" s="50">
        <v>24.285714285714285</v>
      </c>
      <c r="L4079" s="50">
        <v>27.142857142857142</v>
      </c>
      <c r="M4079" s="50">
        <v>25.714285714285715</v>
      </c>
      <c r="N4079" s="51">
        <f t="shared" si="279"/>
        <v>2.3889376261657684</v>
      </c>
    </row>
    <row r="4080" spans="1:14" x14ac:dyDescent="0.2">
      <c r="A4080" s="20" t="s">
        <v>421</v>
      </c>
      <c r="B4080" s="138" t="str">
        <f t="shared" si="276"/>
        <v>Kuala Terengganu</v>
      </c>
      <c r="C4080" s="136" t="s">
        <v>686</v>
      </c>
      <c r="D4080" s="3" t="str">
        <f t="shared" si="277"/>
        <v>CENTRAL TOWN SECONDARY AREA</v>
      </c>
      <c r="E4080" s="170" t="s">
        <v>4</v>
      </c>
      <c r="F4080" s="171"/>
      <c r="G4080" s="174"/>
      <c r="H4080" s="177"/>
      <c r="I4080" s="9">
        <v>130</v>
      </c>
      <c r="J4080" s="106">
        <f t="shared" si="278"/>
        <v>1399.3082999999999</v>
      </c>
      <c r="K4080" s="50">
        <v>23.076923076923077</v>
      </c>
      <c r="L4080" s="50">
        <v>28.46153846153846</v>
      </c>
      <c r="M4080" s="50">
        <v>25.769230769230766</v>
      </c>
      <c r="N4080" s="51">
        <f t="shared" si="279"/>
        <v>2.3940421937430454</v>
      </c>
    </row>
    <row r="4081" spans="1:14" x14ac:dyDescent="0.2">
      <c r="A4081" s="20" t="s">
        <v>421</v>
      </c>
      <c r="B4081" s="3" t="str">
        <f t="shared" si="276"/>
        <v>Kuala Terengganu</v>
      </c>
      <c r="C4081" s="136" t="s">
        <v>687</v>
      </c>
      <c r="D4081" s="3" t="str">
        <f t="shared" si="277"/>
        <v>CENTRAL TOWN SECONDARY AREA</v>
      </c>
      <c r="E4081" s="170" t="s">
        <v>4</v>
      </c>
      <c r="F4081" s="171"/>
      <c r="G4081" s="174"/>
      <c r="H4081" s="177"/>
      <c r="I4081" s="9">
        <v>103</v>
      </c>
      <c r="J4081" s="106">
        <f t="shared" si="278"/>
        <v>1108.68273</v>
      </c>
      <c r="M4081" s="50">
        <v>17.475728155339805</v>
      </c>
      <c r="N4081" s="51">
        <f t="shared" si="279"/>
        <v>1.6235498430252795</v>
      </c>
    </row>
    <row r="4082" spans="1:14" x14ac:dyDescent="0.2">
      <c r="A4082" s="20" t="s">
        <v>421</v>
      </c>
      <c r="B4082" s="3" t="str">
        <f t="shared" si="276"/>
        <v>Kuala Terengganu</v>
      </c>
      <c r="C4082" s="136" t="s">
        <v>688</v>
      </c>
      <c r="D4082" s="3" t="str">
        <f t="shared" si="277"/>
        <v>CENTRAL TOWN SECONDARY AREA</v>
      </c>
      <c r="E4082" s="170" t="s">
        <v>4</v>
      </c>
      <c r="F4082" s="171"/>
      <c r="G4082" s="174"/>
      <c r="H4082" s="177"/>
      <c r="I4082" s="9">
        <v>130</v>
      </c>
      <c r="J4082" s="106">
        <f t="shared" si="278"/>
        <v>1399.3082999999999</v>
      </c>
      <c r="M4082" s="50">
        <v>21.53846153846154</v>
      </c>
      <c r="N4082" s="51">
        <f t="shared" si="279"/>
        <v>2.0009904902926952</v>
      </c>
    </row>
    <row r="4083" spans="1:14" x14ac:dyDescent="0.2">
      <c r="A4083" s="20" t="s">
        <v>421</v>
      </c>
      <c r="B4083" s="3" t="str">
        <f t="shared" si="276"/>
        <v>Kuala Terengganu</v>
      </c>
      <c r="C4083" s="136" t="s">
        <v>689</v>
      </c>
      <c r="D4083" s="3" t="str">
        <f t="shared" si="277"/>
        <v>CENTRAL TOWN SECONDARY AREA</v>
      </c>
      <c r="E4083" s="170" t="s">
        <v>4</v>
      </c>
      <c r="F4083" s="171"/>
      <c r="G4083" s="174"/>
      <c r="H4083" s="177"/>
      <c r="I4083" s="9">
        <v>120</v>
      </c>
      <c r="J4083" s="106">
        <f t="shared" si="278"/>
        <v>1291.6691999999998</v>
      </c>
      <c r="K4083" s="50">
        <v>20.833333333333332</v>
      </c>
      <c r="L4083" s="50">
        <v>23.333333333333332</v>
      </c>
      <c r="M4083" s="50">
        <v>22.083333333333332</v>
      </c>
      <c r="N4083" s="51">
        <f t="shared" si="279"/>
        <v>2.0516107854340278</v>
      </c>
    </row>
    <row r="4084" spans="1:14" x14ac:dyDescent="0.2">
      <c r="A4084" s="20" t="s">
        <v>421</v>
      </c>
      <c r="B4084" s="3" t="str">
        <f t="shared" si="276"/>
        <v>Kuala Terengganu</v>
      </c>
      <c r="C4084" s="136" t="s">
        <v>690</v>
      </c>
      <c r="D4084" s="3" t="str">
        <f t="shared" si="277"/>
        <v>CENTRAL TOWN SECONDARY AREA</v>
      </c>
      <c r="E4084" s="170" t="s">
        <v>4</v>
      </c>
      <c r="F4084" s="171"/>
      <c r="G4084" s="174"/>
      <c r="H4084" s="177"/>
      <c r="I4084" s="9">
        <v>111</v>
      </c>
      <c r="J4084" s="106">
        <f t="shared" si="278"/>
        <v>1194.7940099999998</v>
      </c>
      <c r="K4084" s="50">
        <v>23.423423423423422</v>
      </c>
      <c r="L4084" s="50">
        <v>31.531531531531531</v>
      </c>
      <c r="M4084" s="50">
        <v>27.477477477477478</v>
      </c>
      <c r="N4084" s="51">
        <f t="shared" si="279"/>
        <v>2.5527436595915494</v>
      </c>
    </row>
    <row r="4085" spans="1:14" x14ac:dyDescent="0.2">
      <c r="A4085" s="20" t="s">
        <v>421</v>
      </c>
      <c r="B4085" s="41" t="str">
        <f t="shared" si="276"/>
        <v>Kuala Terengganu</v>
      </c>
      <c r="C4085" s="136" t="s">
        <v>691</v>
      </c>
      <c r="D4085" s="3" t="str">
        <f t="shared" si="277"/>
        <v>CENTRAL TOWN SECONDARY AREA</v>
      </c>
      <c r="E4085" s="170" t="s">
        <v>4</v>
      </c>
      <c r="F4085" s="171"/>
      <c r="G4085" s="174"/>
      <c r="H4085" s="177"/>
      <c r="I4085" s="9">
        <v>117</v>
      </c>
      <c r="J4085" s="106">
        <f t="shared" si="278"/>
        <v>1259.3774699999999</v>
      </c>
      <c r="M4085" s="50">
        <v>21.367521367521366</v>
      </c>
      <c r="N4085" s="51">
        <f t="shared" si="279"/>
        <v>1.9851096133856099</v>
      </c>
    </row>
    <row r="4086" spans="1:14" x14ac:dyDescent="0.2">
      <c r="A4086" s="20" t="s">
        <v>421</v>
      </c>
      <c r="B4086" s="167" t="s">
        <v>666</v>
      </c>
      <c r="C4086" s="136" t="s">
        <v>692</v>
      </c>
      <c r="D4086" s="3" t="str">
        <f t="shared" si="277"/>
        <v>CENTRAL TOWN SECONDARY AREA</v>
      </c>
      <c r="E4086" s="170" t="s">
        <v>4</v>
      </c>
      <c r="F4086" s="36"/>
      <c r="G4086" s="99"/>
      <c r="H4086" s="177"/>
      <c r="I4086" s="9">
        <v>145</v>
      </c>
      <c r="J4086" s="106">
        <f t="shared" si="278"/>
        <v>1560.76695</v>
      </c>
      <c r="M4086" s="50">
        <v>13.793103448275861</v>
      </c>
      <c r="N4086" s="51">
        <f t="shared" si="279"/>
        <v>1.2814224814682282</v>
      </c>
    </row>
    <row r="4087" spans="1:14" x14ac:dyDescent="0.2">
      <c r="A4087" s="20" t="s">
        <v>421</v>
      </c>
      <c r="B4087" s="3" t="str">
        <f>B4086</f>
        <v>Kemaman</v>
      </c>
      <c r="C4087" s="136" t="s">
        <v>693</v>
      </c>
      <c r="D4087" s="3" t="str">
        <f t="shared" si="277"/>
        <v>CENTRAL TOWN SECONDARY AREA</v>
      </c>
      <c r="E4087" s="170" t="s">
        <v>4</v>
      </c>
      <c r="F4087" s="36"/>
      <c r="G4087" s="99"/>
      <c r="H4087" s="177"/>
      <c r="I4087" s="9">
        <v>145</v>
      </c>
      <c r="J4087" s="106">
        <f t="shared" si="278"/>
        <v>1560.76695</v>
      </c>
      <c r="K4087" s="50">
        <v>24.137931034482758</v>
      </c>
      <c r="L4087" s="50">
        <v>27.586206896551722</v>
      </c>
      <c r="M4087" s="50">
        <v>25.862068965517238</v>
      </c>
      <c r="N4087" s="51">
        <f t="shared" si="279"/>
        <v>2.4026671527529277</v>
      </c>
    </row>
    <row r="4088" spans="1:14" x14ac:dyDescent="0.2">
      <c r="A4088" s="20" t="s">
        <v>421</v>
      </c>
      <c r="B4088" s="41" t="str">
        <f>B4087</f>
        <v>Kemaman</v>
      </c>
      <c r="C4088" s="136" t="s">
        <v>694</v>
      </c>
      <c r="D4088" s="3" t="str">
        <f t="shared" si="277"/>
        <v>CENTRAL TOWN SECONDARY AREA</v>
      </c>
      <c r="E4088" s="170" t="s">
        <v>4</v>
      </c>
      <c r="F4088" s="36"/>
      <c r="G4088" s="99"/>
      <c r="H4088" s="177"/>
      <c r="I4088" s="9">
        <v>131</v>
      </c>
      <c r="J4088" s="106">
        <f t="shared" si="278"/>
        <v>1410.0722099999998</v>
      </c>
      <c r="K4088" s="50">
        <v>19.083969465648856</v>
      </c>
      <c r="L4088" s="50">
        <v>19.847328244274809</v>
      </c>
      <c r="M4088" s="50">
        <v>19.465648854961835</v>
      </c>
      <c r="N4088" s="51">
        <f t="shared" si="279"/>
        <v>1.8084197042857919</v>
      </c>
    </row>
    <row r="4089" spans="1:14" x14ac:dyDescent="0.2">
      <c r="A4089" s="20" t="s">
        <v>421</v>
      </c>
      <c r="B4089" s="3" t="str">
        <f>B4088</f>
        <v>Kemaman</v>
      </c>
      <c r="C4089" s="136" t="s">
        <v>695</v>
      </c>
      <c r="D4089" s="3" t="str">
        <f t="shared" si="277"/>
        <v>CENTRAL TOWN SECONDARY AREA</v>
      </c>
      <c r="E4089" s="170" t="s">
        <v>4</v>
      </c>
      <c r="F4089" s="172"/>
      <c r="G4089" s="175"/>
      <c r="H4089" s="177"/>
      <c r="I4089" s="9">
        <v>106</v>
      </c>
      <c r="J4089" s="106">
        <f t="shared" si="278"/>
        <v>1140.9744599999999</v>
      </c>
      <c r="M4089" s="50">
        <v>45.283018867924525</v>
      </c>
      <c r="N4089" s="51">
        <f t="shared" si="279"/>
        <v>4.2069341844428623</v>
      </c>
    </row>
    <row r="4090" spans="1:14" x14ac:dyDescent="0.2">
      <c r="A4090" s="20" t="s">
        <v>421</v>
      </c>
      <c r="B4090" s="3" t="str">
        <f>B4089</f>
        <v>Kemaman</v>
      </c>
      <c r="C4090" s="136" t="s">
        <v>696</v>
      </c>
      <c r="D4090" s="3" t="str">
        <f t="shared" si="277"/>
        <v>CENTRAL TOWN SECONDARY AREA</v>
      </c>
      <c r="E4090" s="170" t="s">
        <v>4</v>
      </c>
      <c r="F4090" s="172"/>
      <c r="G4090" s="175"/>
      <c r="H4090" s="177"/>
      <c r="I4090" s="9">
        <v>107</v>
      </c>
      <c r="J4090" s="106">
        <f t="shared" si="278"/>
        <v>1151.7383699999998</v>
      </c>
      <c r="M4090" s="50">
        <v>41.121495327102807</v>
      </c>
      <c r="N4090" s="51">
        <f t="shared" si="279"/>
        <v>3.8203156223211669</v>
      </c>
    </row>
    <row r="4091" spans="1:14" x14ac:dyDescent="0.2">
      <c r="A4091" s="20" t="s">
        <v>421</v>
      </c>
      <c r="B4091" s="3" t="str">
        <f>B4090</f>
        <v>Kemaman</v>
      </c>
      <c r="C4091" s="136" t="s">
        <v>697</v>
      </c>
      <c r="D4091" s="3" t="str">
        <f t="shared" si="277"/>
        <v>CENTRAL TOWN SECONDARY AREA</v>
      </c>
      <c r="E4091" s="170" t="s">
        <v>4</v>
      </c>
      <c r="F4091" s="36"/>
      <c r="G4091" s="99"/>
      <c r="H4091" s="177"/>
      <c r="I4091" s="9">
        <v>131</v>
      </c>
      <c r="J4091" s="106">
        <f t="shared" si="278"/>
        <v>1410.0722099999998</v>
      </c>
      <c r="K4091" s="50">
        <v>26.717557251908396</v>
      </c>
      <c r="L4091" s="50">
        <v>30.534351145038169</v>
      </c>
      <c r="M4091" s="50">
        <v>28.625954198473281</v>
      </c>
      <c r="N4091" s="51">
        <f t="shared" si="279"/>
        <v>2.6594407415967525</v>
      </c>
    </row>
    <row r="4092" spans="1:14" x14ac:dyDescent="0.2">
      <c r="A4092" s="20" t="s">
        <v>421</v>
      </c>
      <c r="B4092" s="168" t="s">
        <v>672</v>
      </c>
      <c r="C4092" s="136" t="s">
        <v>698</v>
      </c>
      <c r="D4092" s="3" t="str">
        <f t="shared" si="277"/>
        <v>CENTRAL TOWN SECONDARY AREA</v>
      </c>
      <c r="E4092" s="170" t="s">
        <v>4</v>
      </c>
      <c r="F4092" s="173"/>
      <c r="G4092" s="176"/>
      <c r="H4092" s="177"/>
      <c r="I4092" s="9">
        <v>129</v>
      </c>
      <c r="J4092" s="106">
        <f t="shared" si="278"/>
        <v>1388.5443899999998</v>
      </c>
      <c r="K4092" s="50">
        <v>11.627906976744185</v>
      </c>
      <c r="L4092" s="50">
        <v>13.953488372093023</v>
      </c>
      <c r="M4092" s="50">
        <v>12.790697674418604</v>
      </c>
      <c r="N4092" s="51">
        <f t="shared" si="279"/>
        <v>1.1882958476405954</v>
      </c>
    </row>
    <row r="4093" spans="1:14" x14ac:dyDescent="0.2">
      <c r="A4093" s="20" t="s">
        <v>421</v>
      </c>
      <c r="B4093" s="41" t="str">
        <f>B4092</f>
        <v>Besut</v>
      </c>
      <c r="C4093" s="136" t="s">
        <v>699</v>
      </c>
      <c r="D4093" s="41" t="str">
        <f>D4092</f>
        <v>CENTRAL TOWN SECONDARY AREA</v>
      </c>
      <c r="E4093" s="170" t="s">
        <v>4</v>
      </c>
      <c r="F4093" s="36"/>
      <c r="G4093" s="99"/>
      <c r="H4093" s="177"/>
      <c r="I4093" s="9">
        <v>117</v>
      </c>
      <c r="J4093" s="106">
        <f t="shared" si="278"/>
        <v>1259.3774699999999</v>
      </c>
      <c r="K4093" s="50">
        <v>6.8376068376068373</v>
      </c>
      <c r="L4093" s="50">
        <v>8.5470085470085468</v>
      </c>
      <c r="M4093" s="50">
        <v>7.6923076923076916</v>
      </c>
      <c r="N4093" s="51">
        <f t="shared" si="279"/>
        <v>0.71463946081881957</v>
      </c>
    </row>
    <row r="4094" spans="1:14" x14ac:dyDescent="0.2">
      <c r="A4094" s="20" t="s">
        <v>421</v>
      </c>
      <c r="B4094" s="167" t="s">
        <v>643</v>
      </c>
      <c r="C4094" s="136" t="s">
        <v>700</v>
      </c>
      <c r="D4094" s="167" t="s">
        <v>533</v>
      </c>
      <c r="E4094" s="170" t="s">
        <v>4</v>
      </c>
      <c r="F4094" s="171"/>
      <c r="G4094" s="174"/>
      <c r="H4094" s="177"/>
      <c r="I4094" s="9">
        <v>120</v>
      </c>
      <c r="J4094" s="106">
        <f t="shared" si="278"/>
        <v>1291.6691999999998</v>
      </c>
      <c r="M4094" s="50">
        <v>29.166666666666668</v>
      </c>
      <c r="N4094" s="51">
        <f t="shared" si="279"/>
        <v>2.7096746222713577</v>
      </c>
    </row>
    <row r="4095" spans="1:14" x14ac:dyDescent="0.2">
      <c r="A4095" s="20" t="s">
        <v>421</v>
      </c>
      <c r="B4095" s="3" t="str">
        <f t="shared" ref="B4095:B4105" si="280">B4094</f>
        <v>Kuala Terengganu</v>
      </c>
      <c r="C4095" s="136" t="s">
        <v>701</v>
      </c>
      <c r="D4095" s="41" t="str">
        <f t="shared" ref="D4095:D4146" si="281">D4094</f>
        <v>SUBURBAN PRIME AREA</v>
      </c>
      <c r="E4095" s="170" t="s">
        <v>4</v>
      </c>
      <c r="F4095" s="171"/>
      <c r="G4095" s="174"/>
      <c r="H4095" s="177"/>
      <c r="I4095" s="9">
        <v>100</v>
      </c>
      <c r="J4095" s="106">
        <f t="shared" si="278"/>
        <v>1076.3909999999998</v>
      </c>
      <c r="M4095" s="50">
        <v>32</v>
      </c>
      <c r="N4095" s="51">
        <f t="shared" si="279"/>
        <v>2.9729001570062898</v>
      </c>
    </row>
    <row r="4096" spans="1:14" x14ac:dyDescent="0.2">
      <c r="A4096" s="20" t="s">
        <v>421</v>
      </c>
      <c r="B4096" s="3" t="str">
        <f t="shared" si="280"/>
        <v>Kuala Terengganu</v>
      </c>
      <c r="C4096" s="136" t="s">
        <v>702</v>
      </c>
      <c r="D4096" s="41" t="str">
        <f t="shared" si="281"/>
        <v>SUBURBAN PRIME AREA</v>
      </c>
      <c r="E4096" s="170" t="s">
        <v>4</v>
      </c>
      <c r="F4096" s="171"/>
      <c r="G4096" s="174"/>
      <c r="H4096" s="177"/>
      <c r="I4096" s="9">
        <v>112</v>
      </c>
      <c r="J4096" s="106">
        <f t="shared" si="278"/>
        <v>1205.55792</v>
      </c>
      <c r="M4096" s="50">
        <v>13.392857142857142</v>
      </c>
      <c r="N4096" s="51">
        <f t="shared" si="279"/>
        <v>1.2442383469613376</v>
      </c>
    </row>
    <row r="4097" spans="1:14" x14ac:dyDescent="0.2">
      <c r="A4097" s="20" t="s">
        <v>421</v>
      </c>
      <c r="B4097" s="3" t="str">
        <f t="shared" si="280"/>
        <v>Kuala Terengganu</v>
      </c>
      <c r="C4097" s="136" t="s">
        <v>703</v>
      </c>
      <c r="D4097" s="41" t="str">
        <f t="shared" si="281"/>
        <v>SUBURBAN PRIME AREA</v>
      </c>
      <c r="E4097" s="170" t="s">
        <v>4</v>
      </c>
      <c r="F4097" s="171"/>
      <c r="G4097" s="174"/>
      <c r="H4097" s="177"/>
      <c r="I4097" s="9">
        <v>130</v>
      </c>
      <c r="J4097" s="106">
        <f t="shared" si="278"/>
        <v>1399.3082999999999</v>
      </c>
      <c r="M4097" s="50">
        <v>20.384615384615383</v>
      </c>
      <c r="N4097" s="51">
        <f t="shared" si="279"/>
        <v>1.8937945711698718</v>
      </c>
    </row>
    <row r="4098" spans="1:14" x14ac:dyDescent="0.2">
      <c r="A4098" s="20" t="s">
        <v>421</v>
      </c>
      <c r="B4098" s="41" t="str">
        <f t="shared" si="280"/>
        <v>Kuala Terengganu</v>
      </c>
      <c r="C4098" s="136" t="s">
        <v>704</v>
      </c>
      <c r="D4098" s="41" t="str">
        <f t="shared" si="281"/>
        <v>SUBURBAN PRIME AREA</v>
      </c>
      <c r="E4098" s="170" t="s">
        <v>4</v>
      </c>
      <c r="F4098" s="171"/>
      <c r="G4098" s="174"/>
      <c r="H4098" s="177"/>
      <c r="I4098" s="9">
        <v>112</v>
      </c>
      <c r="J4098" s="106">
        <f t="shared" si="278"/>
        <v>1205.55792</v>
      </c>
      <c r="M4098" s="50">
        <v>17.857142857142858</v>
      </c>
      <c r="N4098" s="51">
        <f t="shared" si="279"/>
        <v>1.6589844626151171</v>
      </c>
    </row>
    <row r="4099" spans="1:14" x14ac:dyDescent="0.2">
      <c r="A4099" s="20" t="s">
        <v>421</v>
      </c>
      <c r="B4099" s="3" t="str">
        <f t="shared" si="280"/>
        <v>Kuala Terengganu</v>
      </c>
      <c r="C4099" s="136" t="s">
        <v>705</v>
      </c>
      <c r="D4099" s="41" t="str">
        <f t="shared" si="281"/>
        <v>SUBURBAN PRIME AREA</v>
      </c>
      <c r="E4099" s="170" t="s">
        <v>4</v>
      </c>
      <c r="F4099" s="171"/>
      <c r="G4099" s="174"/>
      <c r="H4099" s="177"/>
      <c r="I4099" s="9">
        <v>112</v>
      </c>
      <c r="J4099" s="106">
        <f t="shared" si="278"/>
        <v>1205.55792</v>
      </c>
      <c r="M4099" s="50">
        <v>13.392857142857142</v>
      </c>
      <c r="N4099" s="51">
        <f t="shared" si="279"/>
        <v>1.2442383469613376</v>
      </c>
    </row>
    <row r="4100" spans="1:14" x14ac:dyDescent="0.2">
      <c r="A4100" s="20" t="s">
        <v>421</v>
      </c>
      <c r="B4100" s="3" t="str">
        <f t="shared" si="280"/>
        <v>Kuala Terengganu</v>
      </c>
      <c r="C4100" s="136" t="s">
        <v>706</v>
      </c>
      <c r="D4100" s="41" t="str">
        <f t="shared" si="281"/>
        <v>SUBURBAN PRIME AREA</v>
      </c>
      <c r="E4100" s="170" t="s">
        <v>4</v>
      </c>
      <c r="F4100" s="171"/>
      <c r="G4100" s="174"/>
      <c r="H4100" s="177"/>
      <c r="I4100" s="9">
        <v>130</v>
      </c>
      <c r="J4100" s="106">
        <f t="shared" si="278"/>
        <v>1399.3082999999999</v>
      </c>
      <c r="K4100" s="50">
        <v>15.384615384615385</v>
      </c>
      <c r="L4100" s="50">
        <v>16.923076923076923</v>
      </c>
      <c r="M4100" s="50">
        <v>16.153846153846153</v>
      </c>
      <c r="N4100" s="51">
        <f t="shared" si="279"/>
        <v>1.5007428677195211</v>
      </c>
    </row>
    <row r="4101" spans="1:14" x14ac:dyDescent="0.2">
      <c r="A4101" s="20" t="s">
        <v>421</v>
      </c>
      <c r="B4101" s="3" t="str">
        <f t="shared" si="280"/>
        <v>Kuala Terengganu</v>
      </c>
      <c r="C4101" s="136" t="s">
        <v>707</v>
      </c>
      <c r="D4101" s="41" t="str">
        <f t="shared" si="281"/>
        <v>SUBURBAN PRIME AREA</v>
      </c>
      <c r="E4101" s="170" t="s">
        <v>4</v>
      </c>
      <c r="F4101" s="171"/>
      <c r="G4101" s="174"/>
      <c r="H4101" s="177"/>
      <c r="I4101" s="9">
        <v>95</v>
      </c>
      <c r="J4101" s="106">
        <f t="shared" si="278"/>
        <v>1022.5714499999999</v>
      </c>
      <c r="K4101" s="50">
        <v>15.789473684210526</v>
      </c>
      <c r="L4101" s="50">
        <v>17.894736842105264</v>
      </c>
      <c r="M4101" s="50">
        <v>16.842105263157894</v>
      </c>
      <c r="N4101" s="51">
        <f t="shared" si="279"/>
        <v>1.5646842931612051</v>
      </c>
    </row>
    <row r="4102" spans="1:14" x14ac:dyDescent="0.2">
      <c r="A4102" s="20" t="s">
        <v>421</v>
      </c>
      <c r="B4102" s="3" t="str">
        <f t="shared" si="280"/>
        <v>Kuala Terengganu</v>
      </c>
      <c r="C4102" s="136" t="s">
        <v>708</v>
      </c>
      <c r="D4102" s="41" t="str">
        <f t="shared" si="281"/>
        <v>SUBURBAN PRIME AREA</v>
      </c>
      <c r="E4102" s="170" t="s">
        <v>4</v>
      </c>
      <c r="F4102" s="171"/>
      <c r="G4102" s="174"/>
      <c r="H4102" s="177"/>
      <c r="I4102" s="9">
        <v>107</v>
      </c>
      <c r="J4102" s="106">
        <f t="shared" si="278"/>
        <v>1151.7383699999998</v>
      </c>
      <c r="M4102" s="50">
        <v>14.953271028037383</v>
      </c>
      <c r="N4102" s="51">
        <f t="shared" si="279"/>
        <v>1.3892056808440605</v>
      </c>
    </row>
    <row r="4103" spans="1:14" x14ac:dyDescent="0.2">
      <c r="A4103" s="20" t="s">
        <v>421</v>
      </c>
      <c r="B4103" s="3" t="str">
        <f t="shared" si="280"/>
        <v>Kuala Terengganu</v>
      </c>
      <c r="C4103" s="136" t="s">
        <v>709</v>
      </c>
      <c r="D4103" s="41" t="str">
        <f t="shared" si="281"/>
        <v>SUBURBAN PRIME AREA</v>
      </c>
      <c r="E4103" s="170" t="s">
        <v>4</v>
      </c>
      <c r="F4103" s="171"/>
      <c r="G4103" s="174"/>
      <c r="H4103" s="177"/>
      <c r="I4103" s="9">
        <v>84</v>
      </c>
      <c r="J4103" s="106">
        <f t="shared" si="278"/>
        <v>904.16843999999992</v>
      </c>
      <c r="M4103" s="50">
        <v>23.80952380952381</v>
      </c>
      <c r="N4103" s="51">
        <f t="shared" si="279"/>
        <v>2.2119792834868228</v>
      </c>
    </row>
    <row r="4104" spans="1:14" x14ac:dyDescent="0.2">
      <c r="A4104" s="20" t="s">
        <v>421</v>
      </c>
      <c r="B4104" s="41" t="str">
        <f t="shared" si="280"/>
        <v>Kuala Terengganu</v>
      </c>
      <c r="C4104" s="136" t="s">
        <v>710</v>
      </c>
      <c r="D4104" s="41" t="str">
        <f t="shared" si="281"/>
        <v>SUBURBAN PRIME AREA</v>
      </c>
      <c r="E4104" s="170" t="s">
        <v>4</v>
      </c>
      <c r="F4104" s="171"/>
      <c r="G4104" s="174"/>
      <c r="H4104" s="177"/>
      <c r="I4104" s="9">
        <v>119</v>
      </c>
      <c r="J4104" s="106">
        <f t="shared" si="278"/>
        <v>1280.9052899999999</v>
      </c>
      <c r="M4104" s="50">
        <v>16.806722689075631</v>
      </c>
      <c r="N4104" s="51">
        <f t="shared" si="279"/>
        <v>1.561397141284816</v>
      </c>
    </row>
    <row r="4105" spans="1:14" x14ac:dyDescent="0.2">
      <c r="A4105" s="20" t="s">
        <v>421</v>
      </c>
      <c r="B4105" s="3" t="str">
        <f t="shared" si="280"/>
        <v>Kuala Terengganu</v>
      </c>
      <c r="C4105" s="136" t="s">
        <v>711</v>
      </c>
      <c r="D4105" s="41" t="str">
        <f t="shared" si="281"/>
        <v>SUBURBAN PRIME AREA</v>
      </c>
      <c r="E4105" s="170" t="s">
        <v>4</v>
      </c>
      <c r="F4105" s="171"/>
      <c r="G4105" s="174"/>
      <c r="H4105" s="177"/>
      <c r="I4105" s="9">
        <v>120</v>
      </c>
      <c r="J4105" s="106">
        <f t="shared" ref="J4105:J4136" si="282">I4105*10.76391</f>
        <v>1291.6691999999998</v>
      </c>
      <c r="M4105" s="50">
        <v>12.5</v>
      </c>
      <c r="N4105" s="51">
        <f t="shared" ref="N4105:N4136" si="283">M4105/10.7639</f>
        <v>1.1612891238305818</v>
      </c>
    </row>
    <row r="4106" spans="1:14" x14ac:dyDescent="0.2">
      <c r="A4106" s="20" t="s">
        <v>421</v>
      </c>
      <c r="B4106" s="167" t="s">
        <v>663</v>
      </c>
      <c r="C4106" s="136" t="s">
        <v>712</v>
      </c>
      <c r="D4106" s="41" t="str">
        <f t="shared" si="281"/>
        <v>SUBURBAN PRIME AREA</v>
      </c>
      <c r="E4106" s="170" t="s">
        <v>4</v>
      </c>
      <c r="F4106" s="171"/>
      <c r="G4106" s="174"/>
      <c r="H4106" s="177"/>
      <c r="I4106" s="9">
        <v>119</v>
      </c>
      <c r="J4106" s="106">
        <f t="shared" si="282"/>
        <v>1280.9052899999999</v>
      </c>
      <c r="M4106" s="50">
        <v>29.411764705882351</v>
      </c>
      <c r="N4106" s="51">
        <f t="shared" si="283"/>
        <v>2.7324449972484279</v>
      </c>
    </row>
    <row r="4107" spans="1:14" x14ac:dyDescent="0.2">
      <c r="A4107" s="20" t="s">
        <v>421</v>
      </c>
      <c r="B4107" s="3" t="str">
        <f>B4106</f>
        <v>Kuala Nerus</v>
      </c>
      <c r="C4107" s="136" t="s">
        <v>713</v>
      </c>
      <c r="D4107" s="41" t="str">
        <f t="shared" si="281"/>
        <v>SUBURBAN PRIME AREA</v>
      </c>
      <c r="E4107" s="170" t="s">
        <v>4</v>
      </c>
      <c r="F4107" s="171"/>
      <c r="G4107" s="174"/>
      <c r="H4107" s="177"/>
      <c r="I4107" s="9">
        <v>139</v>
      </c>
      <c r="J4107" s="106">
        <f t="shared" si="282"/>
        <v>1496.1834899999999</v>
      </c>
      <c r="K4107" s="50">
        <v>9.3525179856115113</v>
      </c>
      <c r="L4107" s="50">
        <v>10.071942446043165</v>
      </c>
      <c r="M4107" s="50">
        <v>9.7122302158273381</v>
      </c>
      <c r="N4107" s="51">
        <f t="shared" si="283"/>
        <v>0.90229658542232261</v>
      </c>
    </row>
    <row r="4108" spans="1:14" x14ac:dyDescent="0.2">
      <c r="A4108" s="20" t="s">
        <v>421</v>
      </c>
      <c r="B4108" s="138" t="str">
        <f>B4107</f>
        <v>Kuala Nerus</v>
      </c>
      <c r="C4108" s="136" t="s">
        <v>714</v>
      </c>
      <c r="D4108" s="41" t="str">
        <f t="shared" si="281"/>
        <v>SUBURBAN PRIME AREA</v>
      </c>
      <c r="E4108" s="170" t="s">
        <v>4</v>
      </c>
      <c r="F4108" s="171"/>
      <c r="G4108" s="174"/>
      <c r="H4108" s="177"/>
      <c r="I4108" s="9">
        <v>119</v>
      </c>
      <c r="J4108" s="106">
        <f t="shared" si="282"/>
        <v>1280.9052899999999</v>
      </c>
      <c r="M4108" s="50">
        <v>16.806722689075631</v>
      </c>
      <c r="N4108" s="51">
        <f t="shared" si="283"/>
        <v>1.561397141284816</v>
      </c>
    </row>
    <row r="4109" spans="1:14" x14ac:dyDescent="0.2">
      <c r="A4109" s="20" t="s">
        <v>421</v>
      </c>
      <c r="B4109" s="41" t="str">
        <f>B4108</f>
        <v>Kuala Nerus</v>
      </c>
      <c r="C4109" s="136" t="s">
        <v>715</v>
      </c>
      <c r="D4109" s="41" t="str">
        <f t="shared" si="281"/>
        <v>SUBURBAN PRIME AREA</v>
      </c>
      <c r="E4109" s="170" t="s">
        <v>4</v>
      </c>
      <c r="F4109" s="171"/>
      <c r="G4109" s="174"/>
      <c r="H4109" s="177"/>
      <c r="I4109" s="9">
        <v>119</v>
      </c>
      <c r="J4109" s="106">
        <f t="shared" si="282"/>
        <v>1280.9052899999999</v>
      </c>
      <c r="K4109" s="50">
        <v>27.731092436974791</v>
      </c>
      <c r="L4109" s="50">
        <v>29.411764705882351</v>
      </c>
      <c r="M4109" s="50">
        <v>28.571428571428569</v>
      </c>
      <c r="N4109" s="51">
        <f t="shared" si="283"/>
        <v>2.6543751401841869</v>
      </c>
    </row>
    <row r="4110" spans="1:14" x14ac:dyDescent="0.2">
      <c r="A4110" s="20" t="s">
        <v>421</v>
      </c>
      <c r="B4110" s="3" t="str">
        <f>B4109</f>
        <v>Kuala Nerus</v>
      </c>
      <c r="C4110" s="136" t="s">
        <v>716</v>
      </c>
      <c r="D4110" s="41" t="str">
        <f t="shared" si="281"/>
        <v>SUBURBAN PRIME AREA</v>
      </c>
      <c r="E4110" s="170" t="s">
        <v>4</v>
      </c>
      <c r="F4110" s="171"/>
      <c r="G4110" s="174"/>
      <c r="H4110" s="177"/>
      <c r="I4110" s="9">
        <v>119</v>
      </c>
      <c r="J4110" s="106">
        <f t="shared" si="282"/>
        <v>1280.9052899999999</v>
      </c>
      <c r="M4110" s="50">
        <v>18.487394957983192</v>
      </c>
      <c r="N4110" s="51">
        <f t="shared" si="283"/>
        <v>1.7175368554132975</v>
      </c>
    </row>
    <row r="4111" spans="1:14" x14ac:dyDescent="0.2">
      <c r="A4111" s="20" t="s">
        <v>421</v>
      </c>
      <c r="B4111" s="3" t="str">
        <f>B4110</f>
        <v>Kuala Nerus</v>
      </c>
      <c r="C4111" s="136" t="s">
        <v>717</v>
      </c>
      <c r="D4111" s="41" t="str">
        <f t="shared" si="281"/>
        <v>SUBURBAN PRIME AREA</v>
      </c>
      <c r="E4111" s="170" t="s">
        <v>4</v>
      </c>
      <c r="F4111" s="171"/>
      <c r="G4111" s="174"/>
      <c r="H4111" s="177"/>
      <c r="I4111" s="9">
        <v>112</v>
      </c>
      <c r="J4111" s="106">
        <f t="shared" si="282"/>
        <v>1205.55792</v>
      </c>
      <c r="M4111" s="50">
        <v>19.642857142857142</v>
      </c>
      <c r="N4111" s="51">
        <f t="shared" si="283"/>
        <v>1.8248829088766287</v>
      </c>
    </row>
    <row r="4112" spans="1:14" x14ac:dyDescent="0.2">
      <c r="A4112" s="20" t="s">
        <v>421</v>
      </c>
      <c r="B4112" s="167" t="s">
        <v>718</v>
      </c>
      <c r="C4112" s="136" t="s">
        <v>719</v>
      </c>
      <c r="D4112" s="30" t="str">
        <f t="shared" si="281"/>
        <v>SUBURBAN PRIME AREA</v>
      </c>
      <c r="E4112" s="170" t="s">
        <v>4</v>
      </c>
      <c r="F4112" s="171"/>
      <c r="G4112" s="174"/>
      <c r="H4112" s="177"/>
      <c r="I4112" s="9">
        <v>120</v>
      </c>
      <c r="J4112" s="106">
        <f t="shared" si="282"/>
        <v>1291.6691999999998</v>
      </c>
      <c r="M4112" s="50">
        <v>6.666666666666667</v>
      </c>
      <c r="N4112" s="51">
        <f t="shared" si="283"/>
        <v>0.61935419937631042</v>
      </c>
    </row>
    <row r="4113" spans="1:14" x14ac:dyDescent="0.2">
      <c r="A4113" s="20" t="s">
        <v>421</v>
      </c>
      <c r="B4113" s="3" t="str">
        <f t="shared" ref="B4113:B4118" si="284">B4112</f>
        <v>Marang</v>
      </c>
      <c r="C4113" s="136" t="s">
        <v>720</v>
      </c>
      <c r="D4113" s="30" t="str">
        <f t="shared" si="281"/>
        <v>SUBURBAN PRIME AREA</v>
      </c>
      <c r="E4113" s="170" t="s">
        <v>4</v>
      </c>
      <c r="F4113" s="171"/>
      <c r="G4113" s="174"/>
      <c r="H4113" s="177"/>
      <c r="I4113" s="9">
        <v>130</v>
      </c>
      <c r="J4113" s="106">
        <f t="shared" si="282"/>
        <v>1399.3082999999999</v>
      </c>
      <c r="K4113" s="50">
        <v>23.076923076923077</v>
      </c>
      <c r="L4113" s="50">
        <v>30.76923076923077</v>
      </c>
      <c r="M4113" s="50">
        <v>26.923076923076923</v>
      </c>
      <c r="N4113" s="51">
        <f t="shared" si="283"/>
        <v>2.5012381128658689</v>
      </c>
    </row>
    <row r="4114" spans="1:14" x14ac:dyDescent="0.2">
      <c r="A4114" s="20" t="s">
        <v>421</v>
      </c>
      <c r="B4114" s="3" t="str">
        <f t="shared" si="284"/>
        <v>Marang</v>
      </c>
      <c r="C4114" s="136" t="s">
        <v>721</v>
      </c>
      <c r="D4114" s="30" t="str">
        <f t="shared" si="281"/>
        <v>SUBURBAN PRIME AREA</v>
      </c>
      <c r="E4114" s="170" t="s">
        <v>4</v>
      </c>
      <c r="F4114" s="171"/>
      <c r="G4114" s="174"/>
      <c r="H4114" s="177"/>
      <c r="I4114" s="9">
        <v>111</v>
      </c>
      <c r="J4114" s="106">
        <f t="shared" si="282"/>
        <v>1194.7940099999998</v>
      </c>
      <c r="M4114" s="50">
        <v>11.711711711711711</v>
      </c>
      <c r="N4114" s="51">
        <f t="shared" si="283"/>
        <v>1.0880546745800046</v>
      </c>
    </row>
    <row r="4115" spans="1:14" x14ac:dyDescent="0.2">
      <c r="A4115" s="20" t="s">
        <v>421</v>
      </c>
      <c r="B4115" s="3" t="str">
        <f t="shared" si="284"/>
        <v>Marang</v>
      </c>
      <c r="C4115" s="136" t="s">
        <v>722</v>
      </c>
      <c r="D4115" s="30" t="str">
        <f t="shared" si="281"/>
        <v>SUBURBAN PRIME AREA</v>
      </c>
      <c r="E4115" s="170" t="s">
        <v>4</v>
      </c>
      <c r="F4115" s="171"/>
      <c r="G4115" s="174"/>
      <c r="H4115" s="177"/>
      <c r="I4115" s="9">
        <v>118</v>
      </c>
      <c r="J4115" s="106">
        <f t="shared" si="282"/>
        <v>1270.1413799999998</v>
      </c>
      <c r="M4115" s="50">
        <v>12.711864406779661</v>
      </c>
      <c r="N4115" s="51">
        <f t="shared" si="283"/>
        <v>1.1809719903361851</v>
      </c>
    </row>
    <row r="4116" spans="1:14" x14ac:dyDescent="0.2">
      <c r="A4116" s="20" t="s">
        <v>421</v>
      </c>
      <c r="B4116" s="3" t="str">
        <f t="shared" si="284"/>
        <v>Marang</v>
      </c>
      <c r="C4116" s="136" t="s">
        <v>723</v>
      </c>
      <c r="D4116" s="30" t="str">
        <f t="shared" si="281"/>
        <v>SUBURBAN PRIME AREA</v>
      </c>
      <c r="E4116" s="170" t="s">
        <v>4</v>
      </c>
      <c r="F4116" s="171"/>
      <c r="G4116" s="174"/>
      <c r="H4116" s="177"/>
      <c r="I4116" s="9">
        <v>130</v>
      </c>
      <c r="J4116" s="106">
        <f t="shared" si="282"/>
        <v>1399.3082999999999</v>
      </c>
      <c r="M4116" s="50">
        <v>16.923076923076923</v>
      </c>
      <c r="N4116" s="51">
        <f t="shared" si="283"/>
        <v>1.5722068138014031</v>
      </c>
    </row>
    <row r="4117" spans="1:14" x14ac:dyDescent="0.2">
      <c r="A4117" s="20" t="s">
        <v>421</v>
      </c>
      <c r="B4117" s="3" t="str">
        <f t="shared" si="284"/>
        <v>Marang</v>
      </c>
      <c r="C4117" s="136" t="s">
        <v>724</v>
      </c>
      <c r="D4117" s="30" t="str">
        <f t="shared" si="281"/>
        <v>SUBURBAN PRIME AREA</v>
      </c>
      <c r="E4117" s="170" t="s">
        <v>4</v>
      </c>
      <c r="F4117" s="171"/>
      <c r="G4117" s="174"/>
      <c r="H4117" s="177"/>
      <c r="I4117" s="9">
        <v>116</v>
      </c>
      <c r="J4117" s="106">
        <f t="shared" si="282"/>
        <v>1248.61356</v>
      </c>
      <c r="M4117" s="50">
        <v>10.344827586206897</v>
      </c>
      <c r="N4117" s="51">
        <f t="shared" si="283"/>
        <v>0.96106686110117123</v>
      </c>
    </row>
    <row r="4118" spans="1:14" x14ac:dyDescent="0.2">
      <c r="A4118" s="20" t="s">
        <v>421</v>
      </c>
      <c r="B4118" s="3" t="str">
        <f t="shared" si="284"/>
        <v>Marang</v>
      </c>
      <c r="C4118" s="136" t="s">
        <v>725</v>
      </c>
      <c r="D4118" s="30" t="str">
        <f t="shared" si="281"/>
        <v>SUBURBAN PRIME AREA</v>
      </c>
      <c r="E4118" s="170" t="s">
        <v>4</v>
      </c>
      <c r="F4118" s="171"/>
      <c r="G4118" s="174"/>
      <c r="H4118" s="177"/>
      <c r="I4118" s="9">
        <v>130</v>
      </c>
      <c r="J4118" s="106">
        <f t="shared" si="282"/>
        <v>1399.3082999999999</v>
      </c>
      <c r="M4118" s="50">
        <v>17.692307692307693</v>
      </c>
      <c r="N4118" s="51">
        <f t="shared" si="283"/>
        <v>1.6436707598832851</v>
      </c>
    </row>
    <row r="4119" spans="1:14" x14ac:dyDescent="0.2">
      <c r="A4119" s="20" t="s">
        <v>421</v>
      </c>
      <c r="B4119" s="168" t="s">
        <v>666</v>
      </c>
      <c r="C4119" s="136" t="s">
        <v>726</v>
      </c>
      <c r="D4119" s="30" t="str">
        <f t="shared" si="281"/>
        <v>SUBURBAN PRIME AREA</v>
      </c>
      <c r="E4119" s="170" t="s">
        <v>4</v>
      </c>
      <c r="F4119" s="171"/>
      <c r="G4119" s="174"/>
      <c r="H4119" s="177"/>
      <c r="I4119" s="9">
        <v>110</v>
      </c>
      <c r="J4119" s="106">
        <f t="shared" si="282"/>
        <v>1184.0300999999999</v>
      </c>
      <c r="K4119" s="50">
        <v>18.181818181818183</v>
      </c>
      <c r="L4119" s="50">
        <v>22.727272727272727</v>
      </c>
      <c r="M4119" s="50">
        <v>20.454545454545453</v>
      </c>
      <c r="N4119" s="51">
        <f t="shared" si="283"/>
        <v>1.9002912935409522</v>
      </c>
    </row>
    <row r="4120" spans="1:14" x14ac:dyDescent="0.2">
      <c r="A4120" s="20" t="s">
        <v>421</v>
      </c>
      <c r="B4120" s="3" t="str">
        <f t="shared" ref="B4120:B4134" si="285">B4119</f>
        <v>Kemaman</v>
      </c>
      <c r="C4120" s="136" t="s">
        <v>727</v>
      </c>
      <c r="D4120" s="30" t="str">
        <f t="shared" si="281"/>
        <v>SUBURBAN PRIME AREA</v>
      </c>
      <c r="E4120" s="170" t="s">
        <v>4</v>
      </c>
      <c r="F4120" s="36"/>
      <c r="G4120" s="99"/>
      <c r="H4120" s="177"/>
      <c r="I4120" s="9">
        <v>121</v>
      </c>
      <c r="J4120" s="106">
        <f t="shared" si="282"/>
        <v>1302.4331099999999</v>
      </c>
      <c r="K4120" s="50">
        <v>20.66115702479339</v>
      </c>
      <c r="L4120" s="50">
        <v>23.140495867768596</v>
      </c>
      <c r="M4120" s="50">
        <v>21.900826446280995</v>
      </c>
      <c r="N4120" s="51">
        <f t="shared" si="283"/>
        <v>2.0346553243973835</v>
      </c>
    </row>
    <row r="4121" spans="1:14" x14ac:dyDescent="0.2">
      <c r="A4121" s="20" t="s">
        <v>421</v>
      </c>
      <c r="B4121" s="3" t="str">
        <f t="shared" si="285"/>
        <v>Kemaman</v>
      </c>
      <c r="C4121" s="136" t="s">
        <v>728</v>
      </c>
      <c r="D4121" s="30" t="str">
        <f t="shared" si="281"/>
        <v>SUBURBAN PRIME AREA</v>
      </c>
      <c r="E4121" s="170" t="s">
        <v>4</v>
      </c>
      <c r="F4121" s="36"/>
      <c r="G4121" s="99"/>
      <c r="H4121" s="177"/>
      <c r="I4121" s="9">
        <v>117</v>
      </c>
      <c r="J4121" s="106">
        <f t="shared" si="282"/>
        <v>1259.3774699999999</v>
      </c>
      <c r="K4121" s="50">
        <v>19.658119658119659</v>
      </c>
      <c r="L4121" s="50">
        <v>21.367521367521366</v>
      </c>
      <c r="M4121" s="50">
        <v>20.512820512820511</v>
      </c>
      <c r="N4121" s="51">
        <f t="shared" si="283"/>
        <v>1.9057052288501855</v>
      </c>
    </row>
    <row r="4122" spans="1:14" x14ac:dyDescent="0.2">
      <c r="A4122" s="20" t="s">
        <v>421</v>
      </c>
      <c r="B4122" s="3" t="str">
        <f t="shared" si="285"/>
        <v>Kemaman</v>
      </c>
      <c r="C4122" s="136" t="s">
        <v>729</v>
      </c>
      <c r="D4122" s="30" t="str">
        <f t="shared" si="281"/>
        <v>SUBURBAN PRIME AREA</v>
      </c>
      <c r="E4122" s="170" t="s">
        <v>4</v>
      </c>
      <c r="F4122" s="36"/>
      <c r="G4122" s="99"/>
      <c r="H4122" s="177"/>
      <c r="I4122" s="9">
        <v>116</v>
      </c>
      <c r="J4122" s="106">
        <f t="shared" si="282"/>
        <v>1248.61356</v>
      </c>
      <c r="K4122" s="50">
        <v>24.137931034482758</v>
      </c>
      <c r="L4122" s="50">
        <v>28.448275862068964</v>
      </c>
      <c r="M4122" s="50">
        <v>26.293103448275861</v>
      </c>
      <c r="N4122" s="51">
        <f t="shared" si="283"/>
        <v>2.4427116052988103</v>
      </c>
    </row>
    <row r="4123" spans="1:14" x14ac:dyDescent="0.2">
      <c r="A4123" s="20" t="s">
        <v>421</v>
      </c>
      <c r="B4123" s="3" t="str">
        <f t="shared" si="285"/>
        <v>Kemaman</v>
      </c>
      <c r="C4123" s="136" t="s">
        <v>730</v>
      </c>
      <c r="D4123" s="30" t="str">
        <f t="shared" si="281"/>
        <v>SUBURBAN PRIME AREA</v>
      </c>
      <c r="E4123" s="170" t="s">
        <v>4</v>
      </c>
      <c r="F4123" s="36"/>
      <c r="G4123" s="99"/>
      <c r="H4123" s="177"/>
      <c r="I4123" s="9">
        <v>104</v>
      </c>
      <c r="J4123" s="106">
        <f t="shared" si="282"/>
        <v>1119.4466399999999</v>
      </c>
      <c r="K4123" s="50">
        <v>52.884615384615387</v>
      </c>
      <c r="L4123" s="50">
        <v>57.692307692307693</v>
      </c>
      <c r="M4123" s="50">
        <v>55.28846153846154</v>
      </c>
      <c r="N4123" s="51">
        <f t="shared" si="283"/>
        <v>5.1364711246352659</v>
      </c>
    </row>
    <row r="4124" spans="1:14" x14ac:dyDescent="0.2">
      <c r="A4124" s="20" t="s">
        <v>421</v>
      </c>
      <c r="B4124" s="3" t="str">
        <f t="shared" si="285"/>
        <v>Kemaman</v>
      </c>
      <c r="C4124" s="136" t="s">
        <v>731</v>
      </c>
      <c r="D4124" s="30" t="str">
        <f t="shared" si="281"/>
        <v>SUBURBAN PRIME AREA</v>
      </c>
      <c r="E4124" s="170" t="s">
        <v>4</v>
      </c>
      <c r="F4124" s="36"/>
      <c r="G4124" s="99"/>
      <c r="H4124" s="177"/>
      <c r="I4124" s="9">
        <v>116</v>
      </c>
      <c r="J4124" s="106">
        <f t="shared" si="282"/>
        <v>1248.61356</v>
      </c>
      <c r="K4124" s="50">
        <v>17.241379310344829</v>
      </c>
      <c r="L4124" s="50">
        <v>21.551724137931036</v>
      </c>
      <c r="M4124" s="50">
        <v>19.396551724137932</v>
      </c>
      <c r="N4124" s="51">
        <f t="shared" si="283"/>
        <v>1.8020003645646963</v>
      </c>
    </row>
    <row r="4125" spans="1:14" x14ac:dyDescent="0.2">
      <c r="A4125" s="20" t="s">
        <v>421</v>
      </c>
      <c r="B4125" s="3" t="str">
        <f t="shared" si="285"/>
        <v>Kemaman</v>
      </c>
      <c r="C4125" s="136" t="s">
        <v>732</v>
      </c>
      <c r="D4125" s="30" t="str">
        <f t="shared" si="281"/>
        <v>SUBURBAN PRIME AREA</v>
      </c>
      <c r="E4125" s="170" t="s">
        <v>4</v>
      </c>
      <c r="F4125" s="36"/>
      <c r="G4125" s="99"/>
      <c r="H4125" s="177"/>
      <c r="I4125" s="9">
        <v>116</v>
      </c>
      <c r="J4125" s="106">
        <f t="shared" si="282"/>
        <v>1248.61356</v>
      </c>
      <c r="K4125" s="50">
        <v>18.96551724137931</v>
      </c>
      <c r="L4125" s="50">
        <v>21.551724137931036</v>
      </c>
      <c r="M4125" s="50">
        <v>20.258620689655174</v>
      </c>
      <c r="N4125" s="51">
        <f t="shared" si="283"/>
        <v>1.8820892696564604</v>
      </c>
    </row>
    <row r="4126" spans="1:14" x14ac:dyDescent="0.2">
      <c r="A4126" s="20" t="s">
        <v>421</v>
      </c>
      <c r="B4126" s="3" t="str">
        <f t="shared" si="285"/>
        <v>Kemaman</v>
      </c>
      <c r="C4126" s="136" t="s">
        <v>733</v>
      </c>
      <c r="D4126" s="30" t="str">
        <f t="shared" si="281"/>
        <v>SUBURBAN PRIME AREA</v>
      </c>
      <c r="E4126" s="170" t="s">
        <v>4</v>
      </c>
      <c r="F4126" s="36"/>
      <c r="G4126" s="99"/>
      <c r="H4126" s="177"/>
      <c r="I4126" s="9">
        <v>105</v>
      </c>
      <c r="J4126" s="106">
        <f t="shared" si="282"/>
        <v>1130.21055</v>
      </c>
      <c r="K4126" s="50">
        <v>14.285714285714286</v>
      </c>
      <c r="L4126" s="50">
        <v>19.047619047619047</v>
      </c>
      <c r="M4126" s="50">
        <v>16.666666666666668</v>
      </c>
      <c r="N4126" s="51">
        <f t="shared" si="283"/>
        <v>1.5483854984407759</v>
      </c>
    </row>
    <row r="4127" spans="1:14" x14ac:dyDescent="0.2">
      <c r="A4127" s="20" t="s">
        <v>421</v>
      </c>
      <c r="B4127" s="3" t="str">
        <f t="shared" si="285"/>
        <v>Kemaman</v>
      </c>
      <c r="C4127" s="136" t="s">
        <v>734</v>
      </c>
      <c r="D4127" s="30" t="str">
        <f t="shared" si="281"/>
        <v>SUBURBAN PRIME AREA</v>
      </c>
      <c r="E4127" s="170" t="s">
        <v>4</v>
      </c>
      <c r="F4127" s="36"/>
      <c r="G4127" s="99"/>
      <c r="H4127" s="177"/>
      <c r="I4127" s="9">
        <v>130</v>
      </c>
      <c r="J4127" s="106">
        <f t="shared" si="282"/>
        <v>1399.3082999999999</v>
      </c>
      <c r="K4127" s="50">
        <v>23.076923076923077</v>
      </c>
      <c r="L4127" s="50">
        <v>24.615384615384617</v>
      </c>
      <c r="M4127" s="50">
        <v>23.846153846153847</v>
      </c>
      <c r="N4127" s="51">
        <f t="shared" si="283"/>
        <v>2.2153823285383409</v>
      </c>
    </row>
    <row r="4128" spans="1:14" x14ac:dyDescent="0.2">
      <c r="A4128" s="20" t="s">
        <v>421</v>
      </c>
      <c r="B4128" s="3" t="str">
        <f t="shared" si="285"/>
        <v>Kemaman</v>
      </c>
      <c r="C4128" s="136" t="s">
        <v>735</v>
      </c>
      <c r="D4128" s="30" t="str">
        <f t="shared" si="281"/>
        <v>SUBURBAN PRIME AREA</v>
      </c>
      <c r="E4128" s="170" t="s">
        <v>4</v>
      </c>
      <c r="F4128" s="36"/>
      <c r="G4128" s="99"/>
      <c r="H4128" s="177"/>
      <c r="I4128" s="9">
        <v>130</v>
      </c>
      <c r="J4128" s="106">
        <f t="shared" si="282"/>
        <v>1399.3082999999999</v>
      </c>
      <c r="K4128" s="50">
        <v>19.23076923076923</v>
      </c>
      <c r="L4128" s="50">
        <v>21.53846153846154</v>
      </c>
      <c r="M4128" s="50">
        <v>20.384615384615387</v>
      </c>
      <c r="N4128" s="51">
        <f t="shared" si="283"/>
        <v>1.8937945711698723</v>
      </c>
    </row>
    <row r="4129" spans="1:14" x14ac:dyDescent="0.2">
      <c r="A4129" s="20" t="s">
        <v>421</v>
      </c>
      <c r="B4129" s="3" t="str">
        <f t="shared" si="285"/>
        <v>Kemaman</v>
      </c>
      <c r="C4129" s="136" t="s">
        <v>736</v>
      </c>
      <c r="D4129" s="30" t="str">
        <f t="shared" si="281"/>
        <v>SUBURBAN PRIME AREA</v>
      </c>
      <c r="E4129" s="170" t="s">
        <v>4</v>
      </c>
      <c r="F4129" s="36"/>
      <c r="G4129" s="99"/>
      <c r="H4129" s="177"/>
      <c r="I4129" s="9">
        <v>130</v>
      </c>
      <c r="J4129" s="106">
        <f t="shared" si="282"/>
        <v>1399.3082999999999</v>
      </c>
      <c r="K4129" s="50">
        <v>13.846153846153847</v>
      </c>
      <c r="L4129" s="50">
        <v>17.692307692307693</v>
      </c>
      <c r="M4129" s="50">
        <v>15.76923076923077</v>
      </c>
      <c r="N4129" s="51">
        <f t="shared" si="283"/>
        <v>1.4650108946785803</v>
      </c>
    </row>
    <row r="4130" spans="1:14" x14ac:dyDescent="0.2">
      <c r="A4130" s="20" t="s">
        <v>421</v>
      </c>
      <c r="B4130" s="3" t="str">
        <f t="shared" si="285"/>
        <v>Kemaman</v>
      </c>
      <c r="C4130" s="136" t="s">
        <v>737</v>
      </c>
      <c r="D4130" s="30" t="str">
        <f t="shared" si="281"/>
        <v>SUBURBAN PRIME AREA</v>
      </c>
      <c r="E4130" s="170" t="s">
        <v>4</v>
      </c>
      <c r="F4130" s="36"/>
      <c r="G4130" s="99"/>
      <c r="H4130" s="177"/>
      <c r="I4130" s="9">
        <v>134</v>
      </c>
      <c r="J4130" s="106">
        <f t="shared" si="282"/>
        <v>1442.36394</v>
      </c>
      <c r="K4130" s="50">
        <v>22.388059701492537</v>
      </c>
      <c r="L4130" s="50">
        <v>23.880597014925375</v>
      </c>
      <c r="M4130" s="50">
        <v>23.134328358208954</v>
      </c>
      <c r="N4130" s="51">
        <f t="shared" si="283"/>
        <v>2.1492515127610767</v>
      </c>
    </row>
    <row r="4131" spans="1:14" x14ac:dyDescent="0.2">
      <c r="A4131" s="20" t="s">
        <v>421</v>
      </c>
      <c r="B4131" s="3" t="str">
        <f t="shared" si="285"/>
        <v>Kemaman</v>
      </c>
      <c r="C4131" s="136" t="s">
        <v>738</v>
      </c>
      <c r="D4131" s="30" t="str">
        <f t="shared" si="281"/>
        <v>SUBURBAN PRIME AREA</v>
      </c>
      <c r="E4131" s="170" t="s">
        <v>4</v>
      </c>
      <c r="F4131" s="36"/>
      <c r="G4131" s="99"/>
      <c r="H4131" s="177"/>
      <c r="I4131" s="9">
        <v>143</v>
      </c>
      <c r="J4131" s="106">
        <f t="shared" si="282"/>
        <v>1539.2391299999999</v>
      </c>
      <c r="K4131" s="50">
        <v>24.475524475524477</v>
      </c>
      <c r="L4131" s="50">
        <v>27.972027972027973</v>
      </c>
      <c r="M4131" s="50">
        <v>26.223776223776227</v>
      </c>
      <c r="N4131" s="51">
        <f t="shared" si="283"/>
        <v>2.4362708891550673</v>
      </c>
    </row>
    <row r="4132" spans="1:14" x14ac:dyDescent="0.2">
      <c r="A4132" s="20" t="s">
        <v>421</v>
      </c>
      <c r="B4132" s="3" t="str">
        <f t="shared" si="285"/>
        <v>Kemaman</v>
      </c>
      <c r="C4132" s="136" t="s">
        <v>739</v>
      </c>
      <c r="D4132" s="30" t="str">
        <f t="shared" si="281"/>
        <v>SUBURBAN PRIME AREA</v>
      </c>
      <c r="E4132" s="170" t="s">
        <v>4</v>
      </c>
      <c r="F4132" s="36"/>
      <c r="G4132" s="99"/>
      <c r="H4132" s="177"/>
      <c r="I4132" s="9">
        <v>143</v>
      </c>
      <c r="J4132" s="106">
        <f t="shared" si="282"/>
        <v>1539.2391299999999</v>
      </c>
      <c r="K4132" s="50">
        <v>17.482517482517483</v>
      </c>
      <c r="L4132" s="50">
        <v>20.97902097902098</v>
      </c>
      <c r="M4132" s="50">
        <v>19.230769230769234</v>
      </c>
      <c r="N4132" s="51">
        <f t="shared" si="283"/>
        <v>1.7865986520470494</v>
      </c>
    </row>
    <row r="4133" spans="1:14" x14ac:dyDescent="0.2">
      <c r="A4133" s="20" t="s">
        <v>421</v>
      </c>
      <c r="B4133" s="3" t="str">
        <f t="shared" si="285"/>
        <v>Kemaman</v>
      </c>
      <c r="C4133" s="136" t="s">
        <v>740</v>
      </c>
      <c r="D4133" s="30" t="str">
        <f t="shared" si="281"/>
        <v>SUBURBAN PRIME AREA</v>
      </c>
      <c r="E4133" s="170" t="s">
        <v>4</v>
      </c>
      <c r="F4133" s="36"/>
      <c r="G4133" s="99"/>
      <c r="H4133" s="177"/>
      <c r="I4133" s="9">
        <v>134</v>
      </c>
      <c r="J4133" s="106">
        <f t="shared" si="282"/>
        <v>1442.36394</v>
      </c>
      <c r="K4133" s="50">
        <v>23.880597014925375</v>
      </c>
      <c r="L4133" s="50">
        <v>26.119402985074625</v>
      </c>
      <c r="M4133" s="50">
        <v>25</v>
      </c>
      <c r="N4133" s="51">
        <f t="shared" si="283"/>
        <v>2.3225782476611636</v>
      </c>
    </row>
    <row r="4134" spans="1:14" x14ac:dyDescent="0.2">
      <c r="A4134" s="20" t="s">
        <v>421</v>
      </c>
      <c r="B4134" s="3" t="str">
        <f t="shared" si="285"/>
        <v>Kemaman</v>
      </c>
      <c r="C4134" s="136" t="s">
        <v>741</v>
      </c>
      <c r="D4134" s="30" t="str">
        <f t="shared" si="281"/>
        <v>SUBURBAN PRIME AREA</v>
      </c>
      <c r="E4134" s="170" t="s">
        <v>4</v>
      </c>
      <c r="F4134" s="171"/>
      <c r="G4134" s="174"/>
      <c r="H4134" s="177"/>
      <c r="I4134" s="9">
        <v>110</v>
      </c>
      <c r="J4134" s="106">
        <f t="shared" si="282"/>
        <v>1184.0300999999999</v>
      </c>
      <c r="K4134" s="50">
        <v>18.181818181818183</v>
      </c>
      <c r="L4134" s="50">
        <v>22.727272727272727</v>
      </c>
      <c r="M4134" s="50">
        <v>20.454545454545453</v>
      </c>
      <c r="N4134" s="51">
        <f t="shared" si="283"/>
        <v>1.9002912935409522</v>
      </c>
    </row>
    <row r="4135" spans="1:14" x14ac:dyDescent="0.2">
      <c r="A4135" s="20" t="s">
        <v>421</v>
      </c>
      <c r="B4135" s="168" t="s">
        <v>742</v>
      </c>
      <c r="C4135" s="136" t="s">
        <v>743</v>
      </c>
      <c r="D4135" s="30" t="str">
        <f t="shared" si="281"/>
        <v>SUBURBAN PRIME AREA</v>
      </c>
      <c r="E4135" s="170" t="s">
        <v>4</v>
      </c>
      <c r="F4135" s="36"/>
      <c r="G4135" s="99"/>
      <c r="H4135" s="177"/>
      <c r="I4135" s="9">
        <v>122</v>
      </c>
      <c r="J4135" s="106">
        <f t="shared" si="282"/>
        <v>1313.1970199999998</v>
      </c>
      <c r="K4135" s="50">
        <v>12.295081967213115</v>
      </c>
      <c r="L4135" s="50">
        <v>20.491803278688526</v>
      </c>
      <c r="M4135" s="50">
        <v>16.393442622950822</v>
      </c>
      <c r="N4135" s="51">
        <f t="shared" si="283"/>
        <v>1.523002129613878</v>
      </c>
    </row>
    <row r="4136" spans="1:14" x14ac:dyDescent="0.2">
      <c r="A4136" s="20" t="s">
        <v>421</v>
      </c>
      <c r="B4136" s="3" t="str">
        <f t="shared" ref="B4136:B4145" si="286">B4135</f>
        <v>Dungun</v>
      </c>
      <c r="C4136" s="136" t="s">
        <v>744</v>
      </c>
      <c r="D4136" s="30" t="str">
        <f t="shared" si="281"/>
        <v>SUBURBAN PRIME AREA</v>
      </c>
      <c r="E4136" s="170" t="s">
        <v>4</v>
      </c>
      <c r="F4136" s="36"/>
      <c r="G4136" s="99"/>
      <c r="H4136" s="177"/>
      <c r="I4136" s="9">
        <v>130</v>
      </c>
      <c r="J4136" s="106">
        <f t="shared" si="282"/>
        <v>1399.3082999999999</v>
      </c>
      <c r="K4136" s="50">
        <v>11.538461538461538</v>
      </c>
      <c r="L4136" s="50">
        <v>19.23076923076923</v>
      </c>
      <c r="M4136" s="50">
        <v>15.384615384615383</v>
      </c>
      <c r="N4136" s="51">
        <f t="shared" si="283"/>
        <v>1.4292789216376391</v>
      </c>
    </row>
    <row r="4137" spans="1:14" x14ac:dyDescent="0.2">
      <c r="A4137" s="20" t="s">
        <v>421</v>
      </c>
      <c r="B4137" s="3" t="str">
        <f t="shared" si="286"/>
        <v>Dungun</v>
      </c>
      <c r="C4137" s="136" t="s">
        <v>745</v>
      </c>
      <c r="D4137" s="30" t="str">
        <f t="shared" si="281"/>
        <v>SUBURBAN PRIME AREA</v>
      </c>
      <c r="E4137" s="170" t="s">
        <v>4</v>
      </c>
      <c r="F4137" s="36"/>
      <c r="G4137" s="99"/>
      <c r="H4137" s="177"/>
      <c r="I4137" s="9">
        <v>167</v>
      </c>
      <c r="J4137" s="106">
        <f t="shared" ref="J4137:J4168" si="287">I4137*10.76391</f>
        <v>1797.5729699999999</v>
      </c>
      <c r="K4137" s="50">
        <v>23.952095808383234</v>
      </c>
      <c r="L4137" s="50">
        <v>26.946107784431138</v>
      </c>
      <c r="M4137" s="50">
        <v>25.449101796407184</v>
      </c>
      <c r="N4137" s="51">
        <f t="shared" ref="N4137:N4168" si="288">M4137/10.7639</f>
        <v>2.3643012101939989</v>
      </c>
    </row>
    <row r="4138" spans="1:14" x14ac:dyDescent="0.2">
      <c r="A4138" s="20" t="s">
        <v>421</v>
      </c>
      <c r="B4138" s="3" t="str">
        <f t="shared" si="286"/>
        <v>Dungun</v>
      </c>
      <c r="C4138" s="136" t="s">
        <v>746</v>
      </c>
      <c r="D4138" s="30" t="str">
        <f t="shared" si="281"/>
        <v>SUBURBAN PRIME AREA</v>
      </c>
      <c r="E4138" s="170" t="s">
        <v>4</v>
      </c>
      <c r="F4138" s="36"/>
      <c r="G4138" s="99"/>
      <c r="H4138" s="177"/>
      <c r="I4138" s="9">
        <v>116</v>
      </c>
      <c r="J4138" s="106">
        <f t="shared" si="287"/>
        <v>1248.61356</v>
      </c>
      <c r="K4138" s="50">
        <v>12.931034482758621</v>
      </c>
      <c r="L4138" s="50">
        <v>21.551724137931036</v>
      </c>
      <c r="M4138" s="50">
        <v>17.241379310344829</v>
      </c>
      <c r="N4138" s="51">
        <f t="shared" si="288"/>
        <v>1.6017781018352855</v>
      </c>
    </row>
    <row r="4139" spans="1:14" x14ac:dyDescent="0.2">
      <c r="A4139" s="20" t="s">
        <v>421</v>
      </c>
      <c r="B4139" s="3" t="str">
        <f t="shared" si="286"/>
        <v>Dungun</v>
      </c>
      <c r="C4139" s="136" t="s">
        <v>747</v>
      </c>
      <c r="D4139" s="30" t="str">
        <f t="shared" si="281"/>
        <v>SUBURBAN PRIME AREA</v>
      </c>
      <c r="E4139" s="170" t="s">
        <v>4</v>
      </c>
      <c r="F4139" s="36"/>
      <c r="G4139" s="99"/>
      <c r="H4139" s="177"/>
      <c r="I4139" s="9">
        <v>115</v>
      </c>
      <c r="J4139" s="106">
        <f t="shared" si="287"/>
        <v>1237.8496499999999</v>
      </c>
      <c r="K4139" s="50">
        <v>34.782608695652172</v>
      </c>
      <c r="L4139" s="50">
        <v>39.130434782608695</v>
      </c>
      <c r="M4139" s="50">
        <v>36.956521739130437</v>
      </c>
      <c r="N4139" s="51">
        <f t="shared" si="288"/>
        <v>3.4333765400208511</v>
      </c>
    </row>
    <row r="4140" spans="1:14" x14ac:dyDescent="0.2">
      <c r="A4140" s="20" t="s">
        <v>421</v>
      </c>
      <c r="B4140" s="3" t="str">
        <f t="shared" si="286"/>
        <v>Dungun</v>
      </c>
      <c r="C4140" s="136" t="s">
        <v>748</v>
      </c>
      <c r="D4140" s="30" t="str">
        <f t="shared" si="281"/>
        <v>SUBURBAN PRIME AREA</v>
      </c>
      <c r="E4140" s="170" t="s">
        <v>4</v>
      </c>
      <c r="F4140" s="36"/>
      <c r="G4140" s="99"/>
      <c r="H4140" s="177"/>
      <c r="I4140" s="9">
        <v>115</v>
      </c>
      <c r="J4140" s="106">
        <f t="shared" si="287"/>
        <v>1237.8496499999999</v>
      </c>
      <c r="K4140" s="50">
        <v>26.086956521739129</v>
      </c>
      <c r="L4140" s="50">
        <v>30.434782608695652</v>
      </c>
      <c r="M4140" s="50">
        <v>28.260869565217391</v>
      </c>
      <c r="N4140" s="51">
        <f t="shared" si="288"/>
        <v>2.6255232364865329</v>
      </c>
    </row>
    <row r="4141" spans="1:14" x14ac:dyDescent="0.2">
      <c r="A4141" s="20" t="s">
        <v>421</v>
      </c>
      <c r="B4141" s="3" t="str">
        <f t="shared" si="286"/>
        <v>Dungun</v>
      </c>
      <c r="C4141" s="136" t="s">
        <v>749</v>
      </c>
      <c r="D4141" s="30" t="str">
        <f t="shared" si="281"/>
        <v>SUBURBAN PRIME AREA</v>
      </c>
      <c r="E4141" s="170" t="s">
        <v>4</v>
      </c>
      <c r="F4141" s="36"/>
      <c r="G4141" s="99"/>
      <c r="H4141" s="177"/>
      <c r="I4141" s="9">
        <v>125</v>
      </c>
      <c r="J4141" s="106">
        <f t="shared" si="287"/>
        <v>1345.48875</v>
      </c>
      <c r="K4141" s="50">
        <v>32</v>
      </c>
      <c r="L4141" s="50">
        <v>36</v>
      </c>
      <c r="M4141" s="50">
        <v>34</v>
      </c>
      <c r="N4141" s="51">
        <f t="shared" si="288"/>
        <v>3.1587064168191827</v>
      </c>
    </row>
    <row r="4142" spans="1:14" x14ac:dyDescent="0.2">
      <c r="A4142" s="20" t="s">
        <v>421</v>
      </c>
      <c r="B4142" s="3" t="str">
        <f t="shared" si="286"/>
        <v>Dungun</v>
      </c>
      <c r="C4142" s="136" t="s">
        <v>750</v>
      </c>
      <c r="D4142" s="30" t="str">
        <f t="shared" si="281"/>
        <v>SUBURBAN PRIME AREA</v>
      </c>
      <c r="E4142" s="170" t="s">
        <v>4</v>
      </c>
      <c r="F4142" s="36"/>
      <c r="G4142" s="99"/>
      <c r="H4142" s="177"/>
      <c r="I4142" s="9">
        <v>108</v>
      </c>
      <c r="J4142" s="106">
        <f t="shared" si="287"/>
        <v>1162.5022799999999</v>
      </c>
      <c r="K4142" s="50">
        <v>37.037037037037038</v>
      </c>
      <c r="L4142" s="50">
        <v>41.666666666666664</v>
      </c>
      <c r="M4142" s="50">
        <v>39.351851851851848</v>
      </c>
      <c r="N4142" s="51">
        <f t="shared" si="288"/>
        <v>3.6559102046518315</v>
      </c>
    </row>
    <row r="4143" spans="1:14" x14ac:dyDescent="0.2">
      <c r="A4143" s="20" t="s">
        <v>421</v>
      </c>
      <c r="B4143" s="3" t="str">
        <f t="shared" si="286"/>
        <v>Dungun</v>
      </c>
      <c r="C4143" s="136" t="s">
        <v>751</v>
      </c>
      <c r="D4143" s="30" t="str">
        <f t="shared" si="281"/>
        <v>SUBURBAN PRIME AREA</v>
      </c>
      <c r="E4143" s="170" t="s">
        <v>4</v>
      </c>
      <c r="F4143" s="36"/>
      <c r="G4143" s="99"/>
      <c r="H4143" s="177"/>
      <c r="I4143" s="9">
        <v>114</v>
      </c>
      <c r="J4143" s="106">
        <f t="shared" si="287"/>
        <v>1227.08574</v>
      </c>
      <c r="K4143" s="50">
        <v>30.701754385964911</v>
      </c>
      <c r="L4143" s="50">
        <v>35.087719298245617</v>
      </c>
      <c r="M4143" s="50">
        <v>32.89473684210526</v>
      </c>
      <c r="N4143" s="51">
        <f t="shared" si="288"/>
        <v>3.0560240100804785</v>
      </c>
    </row>
    <row r="4144" spans="1:14" x14ac:dyDescent="0.2">
      <c r="A4144" s="20" t="s">
        <v>421</v>
      </c>
      <c r="B4144" s="3" t="str">
        <f t="shared" si="286"/>
        <v>Dungun</v>
      </c>
      <c r="C4144" s="136" t="s">
        <v>752</v>
      </c>
      <c r="D4144" s="30" t="str">
        <f t="shared" si="281"/>
        <v>SUBURBAN PRIME AREA</v>
      </c>
      <c r="E4144" s="170" t="s">
        <v>4</v>
      </c>
      <c r="F4144" s="36"/>
      <c r="G4144" s="99"/>
      <c r="H4144" s="177"/>
      <c r="I4144" s="9">
        <v>114</v>
      </c>
      <c r="J4144" s="106">
        <f t="shared" si="287"/>
        <v>1227.08574</v>
      </c>
      <c r="K4144" s="50">
        <v>17.543859649122808</v>
      </c>
      <c r="L4144" s="50">
        <v>21.92982456140351</v>
      </c>
      <c r="M4144" s="50">
        <v>19.736842105263158</v>
      </c>
      <c r="N4144" s="51">
        <f t="shared" si="288"/>
        <v>1.8336144060482871</v>
      </c>
    </row>
    <row r="4145" spans="1:14" x14ac:dyDescent="0.2">
      <c r="A4145" s="20" t="s">
        <v>421</v>
      </c>
      <c r="B4145" s="3" t="str">
        <f t="shared" si="286"/>
        <v>Dungun</v>
      </c>
      <c r="C4145" s="136" t="s">
        <v>753</v>
      </c>
      <c r="D4145" s="30" t="str">
        <f t="shared" si="281"/>
        <v>SUBURBAN PRIME AREA</v>
      </c>
      <c r="E4145" s="170" t="s">
        <v>4</v>
      </c>
      <c r="F4145" s="36"/>
      <c r="G4145" s="99"/>
      <c r="H4145" s="177"/>
      <c r="I4145" s="9">
        <v>116</v>
      </c>
      <c r="J4145" s="106">
        <f t="shared" si="287"/>
        <v>1248.61356</v>
      </c>
      <c r="M4145" s="50">
        <v>43.103448275862071</v>
      </c>
      <c r="N4145" s="51">
        <f t="shared" si="288"/>
        <v>4.0044452545882132</v>
      </c>
    </row>
    <row r="4146" spans="1:14" x14ac:dyDescent="0.2">
      <c r="A4146" s="20" t="s">
        <v>421</v>
      </c>
      <c r="B4146" s="20" t="s">
        <v>672</v>
      </c>
      <c r="C4146" s="136" t="s">
        <v>754</v>
      </c>
      <c r="D4146" s="30" t="str">
        <f t="shared" si="281"/>
        <v>SUBURBAN PRIME AREA</v>
      </c>
      <c r="E4146" s="170" t="s">
        <v>4</v>
      </c>
      <c r="F4146" s="171"/>
      <c r="G4146" s="174"/>
      <c r="H4146" s="177"/>
      <c r="I4146" s="9">
        <v>111</v>
      </c>
      <c r="J4146" s="106">
        <f t="shared" si="287"/>
        <v>1194.7940099999998</v>
      </c>
      <c r="K4146" s="50">
        <v>8.1081081081081088</v>
      </c>
      <c r="L4146" s="50">
        <v>9.0090090090090094</v>
      </c>
      <c r="M4146" s="50">
        <v>8.5585585585585591</v>
      </c>
      <c r="N4146" s="51">
        <f t="shared" si="288"/>
        <v>0.79511687757769578</v>
      </c>
    </row>
    <row r="4147" spans="1:14" x14ac:dyDescent="0.2">
      <c r="A4147" s="20" t="s">
        <v>421</v>
      </c>
      <c r="B4147" s="3" t="str">
        <f>B4146</f>
        <v>Besut</v>
      </c>
      <c r="C4147" s="136" t="s">
        <v>755</v>
      </c>
      <c r="D4147" s="30" t="str">
        <f>D4146</f>
        <v>SUBURBAN PRIME AREA</v>
      </c>
      <c r="E4147" s="170" t="s">
        <v>4</v>
      </c>
      <c r="F4147" s="36"/>
      <c r="G4147" s="99"/>
      <c r="H4147" s="177"/>
      <c r="I4147" s="9">
        <v>122</v>
      </c>
      <c r="J4147" s="106">
        <f t="shared" si="287"/>
        <v>1313.1970199999998</v>
      </c>
      <c r="K4147" s="50">
        <v>9.0163934426229506</v>
      </c>
      <c r="L4147" s="50">
        <v>16.393442622950818</v>
      </c>
      <c r="M4147" s="50">
        <v>12.704918032786885</v>
      </c>
      <c r="N4147" s="51">
        <f t="shared" si="288"/>
        <v>1.1803266504507555</v>
      </c>
    </row>
    <row r="4148" spans="1:14" x14ac:dyDescent="0.2">
      <c r="A4148" s="20" t="s">
        <v>421</v>
      </c>
      <c r="B4148" s="167" t="s">
        <v>643</v>
      </c>
      <c r="C4148" s="136" t="s">
        <v>756</v>
      </c>
      <c r="D4148" s="167" t="s">
        <v>534</v>
      </c>
      <c r="E4148" s="170" t="s">
        <v>4</v>
      </c>
      <c r="F4148" s="171"/>
      <c r="G4148" s="174"/>
      <c r="H4148" s="177"/>
      <c r="I4148" s="9">
        <v>128</v>
      </c>
      <c r="J4148" s="106">
        <f t="shared" si="287"/>
        <v>1377.7804799999999</v>
      </c>
      <c r="K4148" s="50">
        <v>13.28125</v>
      </c>
      <c r="L4148" s="50">
        <v>14.0625</v>
      </c>
      <c r="M4148" s="50">
        <v>13.671875</v>
      </c>
      <c r="N4148" s="51">
        <f t="shared" si="288"/>
        <v>1.2701599791896989</v>
      </c>
    </row>
    <row r="4149" spans="1:14" x14ac:dyDescent="0.2">
      <c r="A4149" s="20" t="s">
        <v>421</v>
      </c>
      <c r="B4149" s="3" t="str">
        <f t="shared" ref="B4149:B4160" si="289">B4148</f>
        <v>Kuala Terengganu</v>
      </c>
      <c r="C4149" s="136" t="s">
        <v>757</v>
      </c>
      <c r="D4149" s="30" t="str">
        <f t="shared" ref="D4149:D4170" si="290">D4148</f>
        <v>SUBURBAN SECONDARY AREA</v>
      </c>
      <c r="E4149" s="170" t="s">
        <v>4</v>
      </c>
      <c r="F4149" s="171"/>
      <c r="G4149" s="174"/>
      <c r="H4149" s="177"/>
      <c r="I4149" s="9">
        <v>130</v>
      </c>
      <c r="J4149" s="106">
        <f t="shared" si="287"/>
        <v>1399.3082999999999</v>
      </c>
      <c r="K4149" s="50">
        <v>13.846153846153847</v>
      </c>
      <c r="L4149" s="50">
        <v>15.384615384615385</v>
      </c>
      <c r="M4149" s="50">
        <v>14.615384615384617</v>
      </c>
      <c r="N4149" s="51">
        <f t="shared" si="288"/>
        <v>1.3578149755557574</v>
      </c>
    </row>
    <row r="4150" spans="1:14" x14ac:dyDescent="0.2">
      <c r="A4150" s="20" t="s">
        <v>421</v>
      </c>
      <c r="B4150" s="3" t="str">
        <f t="shared" si="289"/>
        <v>Kuala Terengganu</v>
      </c>
      <c r="C4150" s="136" t="s">
        <v>758</v>
      </c>
      <c r="D4150" s="30" t="str">
        <f t="shared" si="290"/>
        <v>SUBURBAN SECONDARY AREA</v>
      </c>
      <c r="E4150" s="170" t="s">
        <v>4</v>
      </c>
      <c r="F4150" s="171"/>
      <c r="G4150" s="174"/>
      <c r="H4150" s="177"/>
      <c r="I4150" s="9">
        <v>128</v>
      </c>
      <c r="J4150" s="106">
        <f t="shared" si="287"/>
        <v>1377.7804799999999</v>
      </c>
      <c r="K4150" s="50">
        <v>11.71875</v>
      </c>
      <c r="L4150" s="50">
        <v>12.5</v>
      </c>
      <c r="M4150" s="50">
        <v>12.109375</v>
      </c>
      <c r="N4150" s="51">
        <f t="shared" si="288"/>
        <v>1.1249988387108762</v>
      </c>
    </row>
    <row r="4151" spans="1:14" x14ac:dyDescent="0.2">
      <c r="A4151" s="20" t="s">
        <v>421</v>
      </c>
      <c r="B4151" s="3" t="str">
        <f t="shared" si="289"/>
        <v>Kuala Terengganu</v>
      </c>
      <c r="C4151" s="136" t="s">
        <v>759</v>
      </c>
      <c r="D4151" s="30" t="str">
        <f t="shared" si="290"/>
        <v>SUBURBAN SECONDARY AREA</v>
      </c>
      <c r="E4151" s="170" t="s">
        <v>4</v>
      </c>
      <c r="F4151" s="171"/>
      <c r="G4151" s="174"/>
      <c r="H4151" s="177"/>
      <c r="I4151" s="9">
        <v>142</v>
      </c>
      <c r="J4151" s="106">
        <f t="shared" si="287"/>
        <v>1528.4752199999998</v>
      </c>
      <c r="M4151" s="50">
        <v>7.746478873239437</v>
      </c>
      <c r="N4151" s="51">
        <f t="shared" si="288"/>
        <v>0.71967213307810707</v>
      </c>
    </row>
    <row r="4152" spans="1:14" x14ac:dyDescent="0.2">
      <c r="A4152" s="20" t="s">
        <v>421</v>
      </c>
      <c r="B4152" s="3" t="str">
        <f t="shared" si="289"/>
        <v>Kuala Terengganu</v>
      </c>
      <c r="C4152" s="136" t="s">
        <v>760</v>
      </c>
      <c r="D4152" s="30" t="str">
        <f t="shared" si="290"/>
        <v>SUBURBAN SECONDARY AREA</v>
      </c>
      <c r="E4152" s="170" t="s">
        <v>4</v>
      </c>
      <c r="F4152" s="171"/>
      <c r="G4152" s="174"/>
      <c r="H4152" s="177"/>
      <c r="I4152" s="9">
        <v>130</v>
      </c>
      <c r="J4152" s="106">
        <f t="shared" si="287"/>
        <v>1399.3082999999999</v>
      </c>
      <c r="M4152" s="50">
        <v>15.384615384615385</v>
      </c>
      <c r="N4152" s="51">
        <f t="shared" si="288"/>
        <v>1.4292789216376394</v>
      </c>
    </row>
    <row r="4153" spans="1:14" x14ac:dyDescent="0.2">
      <c r="A4153" s="20" t="s">
        <v>421</v>
      </c>
      <c r="B4153" s="3" t="str">
        <f t="shared" si="289"/>
        <v>Kuala Terengganu</v>
      </c>
      <c r="C4153" s="136" t="s">
        <v>761</v>
      </c>
      <c r="D4153" s="30" t="str">
        <f t="shared" si="290"/>
        <v>SUBURBAN SECONDARY AREA</v>
      </c>
      <c r="E4153" s="170" t="s">
        <v>4</v>
      </c>
      <c r="F4153" s="171"/>
      <c r="G4153" s="174"/>
      <c r="H4153" s="177"/>
      <c r="I4153" s="9">
        <v>130</v>
      </c>
      <c r="J4153" s="106">
        <f t="shared" si="287"/>
        <v>1399.3082999999999</v>
      </c>
      <c r="K4153" s="50">
        <v>15.384615384615385</v>
      </c>
      <c r="L4153" s="50">
        <v>19.23076923076923</v>
      </c>
      <c r="M4153" s="50">
        <v>17.307692307692307</v>
      </c>
      <c r="N4153" s="51">
        <f t="shared" si="288"/>
        <v>1.607938786842344</v>
      </c>
    </row>
    <row r="4154" spans="1:14" x14ac:dyDescent="0.2">
      <c r="A4154" s="20" t="s">
        <v>421</v>
      </c>
      <c r="B4154" s="3" t="str">
        <f t="shared" si="289"/>
        <v>Kuala Terengganu</v>
      </c>
      <c r="C4154" s="136" t="s">
        <v>762</v>
      </c>
      <c r="D4154" s="30" t="str">
        <f t="shared" si="290"/>
        <v>SUBURBAN SECONDARY AREA</v>
      </c>
      <c r="E4154" s="170" t="s">
        <v>4</v>
      </c>
      <c r="F4154" s="171"/>
      <c r="G4154" s="174"/>
      <c r="H4154" s="177"/>
      <c r="I4154" s="9">
        <v>116</v>
      </c>
      <c r="J4154" s="106">
        <f t="shared" si="287"/>
        <v>1248.61356</v>
      </c>
      <c r="K4154" s="50">
        <v>17.241379310344829</v>
      </c>
      <c r="L4154" s="50">
        <v>18.96551724137931</v>
      </c>
      <c r="M4154" s="50">
        <v>18.103448275862071</v>
      </c>
      <c r="N4154" s="51">
        <f t="shared" si="288"/>
        <v>1.6818670069270498</v>
      </c>
    </row>
    <row r="4155" spans="1:14" x14ac:dyDescent="0.2">
      <c r="A4155" s="20" t="s">
        <v>421</v>
      </c>
      <c r="B4155" s="3" t="str">
        <f t="shared" si="289"/>
        <v>Kuala Terengganu</v>
      </c>
      <c r="C4155" s="136" t="s">
        <v>763</v>
      </c>
      <c r="D4155" s="30" t="str">
        <f t="shared" si="290"/>
        <v>SUBURBAN SECONDARY AREA</v>
      </c>
      <c r="E4155" s="170" t="s">
        <v>4</v>
      </c>
      <c r="F4155" s="171"/>
      <c r="G4155" s="174"/>
      <c r="H4155" s="177"/>
      <c r="I4155" s="9">
        <v>118</v>
      </c>
      <c r="J4155" s="106">
        <f t="shared" si="287"/>
        <v>1270.1413799999998</v>
      </c>
      <c r="K4155" s="50">
        <v>9.3220338983050848</v>
      </c>
      <c r="L4155" s="50">
        <v>11.016949152542374</v>
      </c>
      <c r="M4155" s="50">
        <v>10.16949152542373</v>
      </c>
      <c r="N4155" s="51">
        <f t="shared" si="288"/>
        <v>0.94477759226894809</v>
      </c>
    </row>
    <row r="4156" spans="1:14" x14ac:dyDescent="0.2">
      <c r="A4156" s="20" t="s">
        <v>421</v>
      </c>
      <c r="B4156" s="3" t="str">
        <f t="shared" si="289"/>
        <v>Kuala Terengganu</v>
      </c>
      <c r="C4156" s="136" t="s">
        <v>764</v>
      </c>
      <c r="D4156" s="30" t="str">
        <f t="shared" si="290"/>
        <v>SUBURBAN SECONDARY AREA</v>
      </c>
      <c r="E4156" s="170" t="s">
        <v>4</v>
      </c>
      <c r="F4156" s="171"/>
      <c r="G4156" s="174"/>
      <c r="H4156" s="177"/>
      <c r="I4156" s="9">
        <v>116</v>
      </c>
      <c r="J4156" s="106">
        <f t="shared" si="287"/>
        <v>1248.61356</v>
      </c>
      <c r="M4156" s="50">
        <v>8.6206896551724146</v>
      </c>
      <c r="N4156" s="51">
        <f t="shared" si="288"/>
        <v>0.80088905091764273</v>
      </c>
    </row>
    <row r="4157" spans="1:14" x14ac:dyDescent="0.2">
      <c r="A4157" s="20" t="s">
        <v>421</v>
      </c>
      <c r="B4157" s="3" t="str">
        <f t="shared" si="289"/>
        <v>Kuala Terengganu</v>
      </c>
      <c r="C4157" s="136" t="s">
        <v>765</v>
      </c>
      <c r="D4157" s="30" t="str">
        <f t="shared" si="290"/>
        <v>SUBURBAN SECONDARY AREA</v>
      </c>
      <c r="E4157" s="170" t="s">
        <v>4</v>
      </c>
      <c r="F4157" s="171"/>
      <c r="G4157" s="174"/>
      <c r="H4157" s="177"/>
      <c r="I4157" s="9">
        <v>108</v>
      </c>
      <c r="J4157" s="106">
        <f t="shared" si="287"/>
        <v>1162.5022799999999</v>
      </c>
      <c r="K4157" s="50">
        <v>12.037037037037036</v>
      </c>
      <c r="L4157" s="50">
        <v>13.888888888888889</v>
      </c>
      <c r="M4157" s="50">
        <v>12.962962962962962</v>
      </c>
      <c r="N4157" s="51">
        <f t="shared" si="288"/>
        <v>1.2042998321206033</v>
      </c>
    </row>
    <row r="4158" spans="1:14" x14ac:dyDescent="0.2">
      <c r="A4158" s="20" t="s">
        <v>421</v>
      </c>
      <c r="B4158" s="3" t="str">
        <f t="shared" si="289"/>
        <v>Kuala Terengganu</v>
      </c>
      <c r="C4158" s="136" t="s">
        <v>766</v>
      </c>
      <c r="D4158" s="30" t="str">
        <f t="shared" si="290"/>
        <v>SUBURBAN SECONDARY AREA</v>
      </c>
      <c r="E4158" s="170" t="s">
        <v>4</v>
      </c>
      <c r="F4158" s="171"/>
      <c r="G4158" s="174"/>
      <c r="H4158" s="177"/>
      <c r="I4158" s="9">
        <v>116</v>
      </c>
      <c r="J4158" s="106">
        <f t="shared" si="287"/>
        <v>1248.61356</v>
      </c>
      <c r="K4158" s="50">
        <v>15.517241379310345</v>
      </c>
      <c r="L4158" s="50">
        <v>17.241379310344829</v>
      </c>
      <c r="M4158" s="50">
        <v>16.379310344827587</v>
      </c>
      <c r="N4158" s="51">
        <f t="shared" si="288"/>
        <v>1.5216891967435211</v>
      </c>
    </row>
    <row r="4159" spans="1:14" x14ac:dyDescent="0.2">
      <c r="A4159" s="20" t="s">
        <v>421</v>
      </c>
      <c r="B4159" s="3" t="str">
        <f t="shared" si="289"/>
        <v>Kuala Terengganu</v>
      </c>
      <c r="C4159" s="136" t="s">
        <v>767</v>
      </c>
      <c r="D4159" s="30" t="str">
        <f t="shared" si="290"/>
        <v>SUBURBAN SECONDARY AREA</v>
      </c>
      <c r="E4159" s="170" t="s">
        <v>4</v>
      </c>
      <c r="F4159" s="171"/>
      <c r="G4159" s="174"/>
      <c r="H4159" s="177"/>
      <c r="I4159" s="9">
        <v>132</v>
      </c>
      <c r="J4159" s="106">
        <f t="shared" si="287"/>
        <v>1420.8361199999999</v>
      </c>
      <c r="M4159" s="50">
        <v>18.939393939393938</v>
      </c>
      <c r="N4159" s="51">
        <f t="shared" si="288"/>
        <v>1.7595289755008816</v>
      </c>
    </row>
    <row r="4160" spans="1:14" x14ac:dyDescent="0.2">
      <c r="A4160" s="20" t="s">
        <v>421</v>
      </c>
      <c r="B4160" s="3" t="str">
        <f t="shared" si="289"/>
        <v>Kuala Terengganu</v>
      </c>
      <c r="C4160" s="136" t="s">
        <v>768</v>
      </c>
      <c r="D4160" s="30" t="str">
        <f t="shared" si="290"/>
        <v>SUBURBAN SECONDARY AREA</v>
      </c>
      <c r="E4160" s="170" t="s">
        <v>4</v>
      </c>
      <c r="F4160" s="171"/>
      <c r="G4160" s="174"/>
      <c r="H4160" s="177"/>
      <c r="I4160" s="9">
        <v>130</v>
      </c>
      <c r="J4160" s="106">
        <f t="shared" si="287"/>
        <v>1399.3082999999999</v>
      </c>
      <c r="M4160" s="50">
        <v>11.538461538461538</v>
      </c>
      <c r="N4160" s="51">
        <f t="shared" si="288"/>
        <v>1.0719591912282294</v>
      </c>
    </row>
    <row r="4161" spans="1:14" x14ac:dyDescent="0.2">
      <c r="A4161" s="20" t="s">
        <v>421</v>
      </c>
      <c r="B4161" s="169" t="s">
        <v>718</v>
      </c>
      <c r="C4161" s="136" t="s">
        <v>719</v>
      </c>
      <c r="D4161" s="30" t="str">
        <f t="shared" si="290"/>
        <v>SUBURBAN SECONDARY AREA</v>
      </c>
      <c r="E4161" s="170" t="s">
        <v>4</v>
      </c>
      <c r="F4161" s="171"/>
      <c r="G4161" s="174"/>
      <c r="H4161" s="177"/>
      <c r="I4161" s="9">
        <v>120</v>
      </c>
      <c r="J4161" s="106">
        <f t="shared" si="287"/>
        <v>1291.6691999999998</v>
      </c>
      <c r="M4161" s="50">
        <v>6.666666666666667</v>
      </c>
      <c r="N4161" s="51">
        <f t="shared" si="288"/>
        <v>0.61935419937631042</v>
      </c>
    </row>
    <row r="4162" spans="1:14" x14ac:dyDescent="0.2">
      <c r="A4162" s="20" t="s">
        <v>421</v>
      </c>
      <c r="B4162" s="3" t="str">
        <f>B4161</f>
        <v>Marang</v>
      </c>
      <c r="C4162" s="136" t="s">
        <v>769</v>
      </c>
      <c r="D4162" s="30" t="str">
        <f t="shared" si="290"/>
        <v>SUBURBAN SECONDARY AREA</v>
      </c>
      <c r="E4162" s="170" t="s">
        <v>4</v>
      </c>
      <c r="F4162" s="171"/>
      <c r="G4162" s="174"/>
      <c r="H4162" s="177"/>
      <c r="I4162" s="9">
        <v>109</v>
      </c>
      <c r="J4162" s="106">
        <f t="shared" si="287"/>
        <v>1173.2661899999998</v>
      </c>
      <c r="M4162" s="50">
        <v>11.467889908256881</v>
      </c>
      <c r="N4162" s="51">
        <f t="shared" si="288"/>
        <v>1.0654028658996164</v>
      </c>
    </row>
    <row r="4163" spans="1:14" x14ac:dyDescent="0.2">
      <c r="A4163" s="20" t="s">
        <v>421</v>
      </c>
      <c r="B4163" s="3" t="str">
        <f>B4162</f>
        <v>Marang</v>
      </c>
      <c r="C4163" s="136" t="s">
        <v>770</v>
      </c>
      <c r="D4163" s="30" t="str">
        <f t="shared" si="290"/>
        <v>SUBURBAN SECONDARY AREA</v>
      </c>
      <c r="E4163" s="170" t="s">
        <v>4</v>
      </c>
      <c r="F4163" s="171"/>
      <c r="G4163" s="174"/>
      <c r="H4163" s="177"/>
      <c r="I4163" s="9">
        <v>100</v>
      </c>
      <c r="J4163" s="106">
        <f t="shared" si="287"/>
        <v>1076.3909999999998</v>
      </c>
      <c r="K4163" s="50">
        <v>12</v>
      </c>
      <c r="L4163" s="50">
        <v>13</v>
      </c>
      <c r="M4163" s="50">
        <v>12.5</v>
      </c>
      <c r="N4163" s="51">
        <f t="shared" si="288"/>
        <v>1.1612891238305818</v>
      </c>
    </row>
    <row r="4164" spans="1:14" x14ac:dyDescent="0.2">
      <c r="A4164" s="20" t="s">
        <v>421</v>
      </c>
      <c r="B4164" s="167" t="s">
        <v>657</v>
      </c>
      <c r="C4164" s="136" t="s">
        <v>771</v>
      </c>
      <c r="D4164" s="30" t="str">
        <f t="shared" si="290"/>
        <v>SUBURBAN SECONDARY AREA</v>
      </c>
      <c r="E4164" s="170" t="s">
        <v>4</v>
      </c>
      <c r="F4164" s="171"/>
      <c r="G4164" s="174"/>
      <c r="H4164" s="177"/>
      <c r="I4164" s="9">
        <v>120</v>
      </c>
      <c r="J4164" s="106">
        <f t="shared" si="287"/>
        <v>1291.6691999999998</v>
      </c>
      <c r="K4164" s="50">
        <v>11.666666666666666</v>
      </c>
      <c r="L4164" s="50">
        <v>12.5</v>
      </c>
      <c r="M4164" s="50">
        <v>12.083333333333332</v>
      </c>
      <c r="N4164" s="51">
        <f t="shared" si="288"/>
        <v>1.1225794863695624</v>
      </c>
    </row>
    <row r="4165" spans="1:14" x14ac:dyDescent="0.2">
      <c r="A4165" s="20" t="s">
        <v>421</v>
      </c>
      <c r="B4165" s="3" t="str">
        <f>B4164</f>
        <v>Hulu Terengganu</v>
      </c>
      <c r="C4165" s="136" t="s">
        <v>772</v>
      </c>
      <c r="D4165" s="30" t="str">
        <f t="shared" si="290"/>
        <v>SUBURBAN SECONDARY AREA</v>
      </c>
      <c r="E4165" s="170" t="s">
        <v>4</v>
      </c>
      <c r="F4165" s="171"/>
      <c r="G4165" s="174"/>
      <c r="H4165" s="177"/>
      <c r="I4165" s="9">
        <v>108</v>
      </c>
      <c r="J4165" s="106">
        <f t="shared" si="287"/>
        <v>1162.5022799999999</v>
      </c>
      <c r="K4165" s="50">
        <v>9.2592592592592595</v>
      </c>
      <c r="L4165" s="50">
        <v>10.185185185185185</v>
      </c>
      <c r="M4165" s="50">
        <v>9.7222222222222214</v>
      </c>
      <c r="N4165" s="51">
        <f t="shared" si="288"/>
        <v>0.90322487409045249</v>
      </c>
    </row>
    <row r="4166" spans="1:14" x14ac:dyDescent="0.2">
      <c r="A4166" s="20" t="s">
        <v>421</v>
      </c>
      <c r="B4166" s="167" t="s">
        <v>666</v>
      </c>
      <c r="C4166" s="136" t="s">
        <v>773</v>
      </c>
      <c r="D4166" s="30" t="str">
        <f t="shared" si="290"/>
        <v>SUBURBAN SECONDARY AREA</v>
      </c>
      <c r="E4166" s="170" t="s">
        <v>4</v>
      </c>
      <c r="F4166" s="171"/>
      <c r="G4166" s="174"/>
      <c r="H4166" s="177"/>
      <c r="I4166" s="9">
        <v>117</v>
      </c>
      <c r="J4166" s="106">
        <f t="shared" si="287"/>
        <v>1259.3774699999999</v>
      </c>
      <c r="K4166" s="50">
        <v>12.820512820512821</v>
      </c>
      <c r="L4166" s="50">
        <v>17.094017094017094</v>
      </c>
      <c r="M4166" s="50">
        <v>14.957264957264957</v>
      </c>
      <c r="N4166" s="51">
        <f t="shared" si="288"/>
        <v>1.389576729369927</v>
      </c>
    </row>
    <row r="4167" spans="1:14" x14ac:dyDescent="0.2">
      <c r="A4167" s="20" t="s">
        <v>421</v>
      </c>
      <c r="B4167" s="3" t="str">
        <f>B4166</f>
        <v>Kemaman</v>
      </c>
      <c r="C4167" s="136" t="s">
        <v>732</v>
      </c>
      <c r="D4167" s="30" t="str">
        <f t="shared" si="290"/>
        <v>SUBURBAN SECONDARY AREA</v>
      </c>
      <c r="E4167" s="170" t="s">
        <v>4</v>
      </c>
      <c r="F4167" s="36"/>
      <c r="G4167" s="99"/>
      <c r="H4167" s="177"/>
      <c r="I4167" s="9">
        <v>140</v>
      </c>
      <c r="J4167" s="106">
        <f t="shared" si="287"/>
        <v>1506.9473999999998</v>
      </c>
      <c r="K4167" s="50">
        <v>6.4285714285714288</v>
      </c>
      <c r="L4167" s="50">
        <v>7.1428571428571432</v>
      </c>
      <c r="M4167" s="50">
        <v>6.7857142857142865</v>
      </c>
      <c r="N4167" s="51">
        <f t="shared" si="288"/>
        <v>0.63041409579374452</v>
      </c>
    </row>
    <row r="4168" spans="1:14" x14ac:dyDescent="0.2">
      <c r="A4168" s="20" t="s">
        <v>421</v>
      </c>
      <c r="B4168" s="3" t="str">
        <f>B4167</f>
        <v>Kemaman</v>
      </c>
      <c r="C4168" s="136" t="s">
        <v>774</v>
      </c>
      <c r="D4168" s="30" t="str">
        <f t="shared" si="290"/>
        <v>SUBURBAN SECONDARY AREA</v>
      </c>
      <c r="E4168" s="170" t="s">
        <v>4</v>
      </c>
      <c r="F4168" s="36"/>
      <c r="G4168" s="99"/>
      <c r="H4168" s="177"/>
      <c r="I4168" s="9">
        <v>95</v>
      </c>
      <c r="J4168" s="106">
        <f t="shared" si="287"/>
        <v>1022.5714499999999</v>
      </c>
      <c r="K4168" s="50">
        <v>15.789473684210526</v>
      </c>
      <c r="L4168" s="50">
        <v>18.94736842105263</v>
      </c>
      <c r="M4168" s="50">
        <v>17.368421052631579</v>
      </c>
      <c r="N4168" s="51">
        <f t="shared" si="288"/>
        <v>1.6135806773224928</v>
      </c>
    </row>
    <row r="4169" spans="1:14" x14ac:dyDescent="0.2">
      <c r="A4169" s="20" t="s">
        <v>421</v>
      </c>
      <c r="B4169" s="167" t="s">
        <v>742</v>
      </c>
      <c r="C4169" s="136" t="s">
        <v>775</v>
      </c>
      <c r="D4169" s="30" t="str">
        <f t="shared" si="290"/>
        <v>SUBURBAN SECONDARY AREA</v>
      </c>
      <c r="E4169" s="170" t="s">
        <v>4</v>
      </c>
      <c r="F4169" s="36"/>
      <c r="G4169" s="99"/>
      <c r="H4169" s="177"/>
      <c r="I4169" s="9">
        <v>130</v>
      </c>
      <c r="J4169" s="106">
        <f t="shared" ref="J4169:J4232" si="291">I4169*10.76391</f>
        <v>1399.3082999999999</v>
      </c>
      <c r="K4169" s="50">
        <v>10</v>
      </c>
      <c r="L4169" s="50">
        <v>11.538461538461538</v>
      </c>
      <c r="M4169" s="50">
        <v>10.76923076923077</v>
      </c>
      <c r="N4169" s="51">
        <f>M4169/10.7639</f>
        <v>1.0004952451463476</v>
      </c>
    </row>
    <row r="4170" spans="1:14" x14ac:dyDescent="0.2">
      <c r="A4170" s="20" t="s">
        <v>421</v>
      </c>
      <c r="B4170" s="169" t="s">
        <v>672</v>
      </c>
      <c r="C4170" s="136" t="s">
        <v>776</v>
      </c>
      <c r="D4170" s="30" t="str">
        <f t="shared" si="290"/>
        <v>SUBURBAN SECONDARY AREA</v>
      </c>
      <c r="E4170" s="170" t="s">
        <v>4</v>
      </c>
      <c r="F4170" s="36"/>
      <c r="G4170" s="99"/>
      <c r="H4170" s="177"/>
      <c r="I4170" s="9">
        <v>83</v>
      </c>
      <c r="J4170" s="106">
        <f t="shared" si="291"/>
        <v>893.40452999999991</v>
      </c>
      <c r="M4170" s="50">
        <v>9.6385542168674707</v>
      </c>
      <c r="N4170" s="51">
        <f>M4170/10.7639</f>
        <v>0.89545185451996689</v>
      </c>
    </row>
    <row r="4171" spans="1:14" x14ac:dyDescent="0.2">
      <c r="A4171" s="20" t="s">
        <v>421</v>
      </c>
      <c r="B4171" s="3" t="str">
        <f t="shared" ref="B4171:D4172" si="292">B4170</f>
        <v>Besut</v>
      </c>
      <c r="C4171" s="136" t="s">
        <v>777</v>
      </c>
      <c r="D4171" s="30" t="str">
        <f t="shared" si="292"/>
        <v>SUBURBAN SECONDARY AREA</v>
      </c>
      <c r="E4171" s="170" t="s">
        <v>4</v>
      </c>
      <c r="F4171" s="36"/>
      <c r="G4171" s="99"/>
      <c r="H4171" s="177"/>
      <c r="I4171" s="9">
        <v>104</v>
      </c>
      <c r="J4171" s="106">
        <f t="shared" si="291"/>
        <v>1119.4466399999999</v>
      </c>
      <c r="M4171" s="50">
        <v>7.6923076923076925</v>
      </c>
      <c r="N4171" s="51">
        <f>M4171/10.7639</f>
        <v>0.71463946081881968</v>
      </c>
    </row>
    <row r="4172" spans="1:14" x14ac:dyDescent="0.2">
      <c r="A4172" s="20" t="s">
        <v>421</v>
      </c>
      <c r="B4172" s="3" t="str">
        <f t="shared" si="292"/>
        <v>Besut</v>
      </c>
      <c r="C4172" s="136" t="s">
        <v>778</v>
      </c>
      <c r="D4172" s="30" t="str">
        <f t="shared" si="292"/>
        <v>SUBURBAN SECONDARY AREA</v>
      </c>
      <c r="E4172" s="170" t="s">
        <v>4</v>
      </c>
      <c r="F4172" s="36"/>
      <c r="G4172" s="99"/>
      <c r="H4172" s="177"/>
      <c r="I4172" s="9">
        <v>73</v>
      </c>
      <c r="J4172" s="106">
        <f t="shared" si="291"/>
        <v>785.76542999999992</v>
      </c>
      <c r="M4172" s="50">
        <v>11.643835616438356</v>
      </c>
      <c r="N4172" s="51">
        <f>M4172/10.7639</f>
        <v>1.0817487728832818</v>
      </c>
    </row>
    <row r="4173" spans="1:14" x14ac:dyDescent="0.2">
      <c r="A4173" s="20" t="s">
        <v>421</v>
      </c>
      <c r="B4173" s="138" t="s">
        <v>643</v>
      </c>
      <c r="C4173" s="136" t="s">
        <v>779</v>
      </c>
      <c r="D4173" s="138" t="s">
        <v>531</v>
      </c>
      <c r="E4173" s="170" t="s">
        <v>5</v>
      </c>
      <c r="F4173" s="78" t="s">
        <v>43</v>
      </c>
      <c r="G4173" s="174">
        <v>22</v>
      </c>
      <c r="H4173" s="177">
        <v>124</v>
      </c>
      <c r="I4173" s="9">
        <v>73</v>
      </c>
      <c r="J4173" s="106">
        <f t="shared" si="291"/>
        <v>785.76542999999992</v>
      </c>
      <c r="L4173" s="50">
        <v>0</v>
      </c>
      <c r="M4173" s="50">
        <v>15</v>
      </c>
      <c r="N4173" s="51">
        <f t="shared" ref="N4173:N4204" si="293">M4173/10.7639</f>
        <v>1.3935469485966983</v>
      </c>
    </row>
    <row r="4174" spans="1:14" x14ac:dyDescent="0.2">
      <c r="A4174" s="20" t="s">
        <v>421</v>
      </c>
      <c r="B4174" s="41" t="str">
        <f t="shared" ref="B4174:D4221" si="294">B4173</f>
        <v>Kuala Terengganu</v>
      </c>
      <c r="C4174" s="136" t="str">
        <f t="shared" si="294"/>
        <v>Arked Rumah Pangsa MARA, Jalan Masjid</v>
      </c>
      <c r="D4174" s="41" t="str">
        <f t="shared" si="294"/>
        <v>CENTRAL TOWN PRIME AREA</v>
      </c>
      <c r="E4174" s="170" t="s">
        <v>5</v>
      </c>
      <c r="F4174" s="78" t="s">
        <v>54</v>
      </c>
      <c r="G4174" s="174">
        <v>61</v>
      </c>
      <c r="H4174" s="177">
        <v>86</v>
      </c>
      <c r="I4174" s="9">
        <v>73.5</v>
      </c>
      <c r="J4174" s="106">
        <f t="shared" si="291"/>
        <v>791.14738499999999</v>
      </c>
      <c r="L4174" s="50">
        <v>0</v>
      </c>
      <c r="M4174" s="50">
        <v>5.7</v>
      </c>
      <c r="N4174" s="51">
        <f t="shared" si="293"/>
        <v>0.52954784046674541</v>
      </c>
    </row>
    <row r="4175" spans="1:14" x14ac:dyDescent="0.2">
      <c r="A4175" s="20" t="s">
        <v>421</v>
      </c>
      <c r="B4175" s="41" t="str">
        <f t="shared" si="294"/>
        <v>Kuala Terengganu</v>
      </c>
      <c r="C4175" s="136" t="str">
        <f t="shared" si="294"/>
        <v>Arked Rumah Pangsa MARA, Jalan Masjid</v>
      </c>
      <c r="D4175" s="41" t="str">
        <f t="shared" si="294"/>
        <v>CENTRAL TOWN PRIME AREA</v>
      </c>
      <c r="E4175" s="170" t="s">
        <v>5</v>
      </c>
      <c r="F4175" s="78" t="s">
        <v>780</v>
      </c>
      <c r="G4175" s="174">
        <v>61</v>
      </c>
      <c r="H4175" s="177">
        <v>86</v>
      </c>
      <c r="I4175" s="9">
        <v>73.5</v>
      </c>
      <c r="J4175" s="106">
        <f t="shared" si="291"/>
        <v>791.14738499999999</v>
      </c>
      <c r="L4175" s="50">
        <v>0</v>
      </c>
      <c r="M4175" s="50">
        <v>5.4</v>
      </c>
      <c r="N4175" s="51">
        <f t="shared" si="293"/>
        <v>0.50167690149481137</v>
      </c>
    </row>
    <row r="4176" spans="1:14" x14ac:dyDescent="0.2">
      <c r="A4176" s="20" t="s">
        <v>421</v>
      </c>
      <c r="B4176" s="41" t="str">
        <f t="shared" si="294"/>
        <v>Kuala Terengganu</v>
      </c>
      <c r="C4176" s="136" t="s">
        <v>781</v>
      </c>
      <c r="D4176" s="41" t="str">
        <f t="shared" si="294"/>
        <v>CENTRAL TOWN PRIME AREA</v>
      </c>
      <c r="E4176" s="170" t="s">
        <v>5</v>
      </c>
      <c r="F4176" s="78" t="s">
        <v>43</v>
      </c>
      <c r="G4176" s="174"/>
      <c r="H4176" s="177"/>
      <c r="I4176" s="9">
        <v>24</v>
      </c>
      <c r="J4176" s="106">
        <f t="shared" si="291"/>
        <v>258.33384000000001</v>
      </c>
      <c r="K4176" s="50">
        <v>16</v>
      </c>
      <c r="L4176" s="50">
        <v>20</v>
      </c>
      <c r="M4176" s="50">
        <v>18</v>
      </c>
      <c r="N4176" s="51">
        <f t="shared" si="293"/>
        <v>1.672256338316038</v>
      </c>
    </row>
    <row r="4177" spans="1:14" x14ac:dyDescent="0.2">
      <c r="A4177" s="20" t="s">
        <v>421</v>
      </c>
      <c r="B4177" s="41" t="str">
        <f t="shared" si="294"/>
        <v>Kuala Terengganu</v>
      </c>
      <c r="C4177" s="136" t="s">
        <v>782</v>
      </c>
      <c r="D4177" s="41" t="str">
        <f t="shared" si="294"/>
        <v>CENTRAL TOWN PRIME AREA</v>
      </c>
      <c r="E4177" s="170" t="s">
        <v>5</v>
      </c>
      <c r="F4177" s="78">
        <v>2</v>
      </c>
      <c r="G4177" s="174">
        <v>66</v>
      </c>
      <c r="H4177" s="177">
        <v>105</v>
      </c>
      <c r="I4177" s="9">
        <v>85.5</v>
      </c>
      <c r="J4177" s="106">
        <f t="shared" si="291"/>
        <v>920.31430499999988</v>
      </c>
      <c r="L4177" s="50">
        <v>0</v>
      </c>
      <c r="M4177" s="50">
        <v>14.25</v>
      </c>
      <c r="N4177" s="51">
        <f t="shared" si="293"/>
        <v>1.3238696011668634</v>
      </c>
    </row>
    <row r="4178" spans="1:14" x14ac:dyDescent="0.2">
      <c r="A4178" s="20" t="s">
        <v>421</v>
      </c>
      <c r="B4178" s="41" t="str">
        <f t="shared" si="294"/>
        <v>Kuala Terengganu</v>
      </c>
      <c r="C4178" s="136" t="str">
        <f t="shared" si="294"/>
        <v>Bazar MAIDAM, Jalan Masjid Abidin</v>
      </c>
      <c r="D4178" s="41" t="str">
        <f t="shared" si="294"/>
        <v>CENTRAL TOWN PRIME AREA</v>
      </c>
      <c r="E4178" s="170" t="s">
        <v>5</v>
      </c>
      <c r="F4178" s="78">
        <v>3</v>
      </c>
      <c r="G4178" s="174">
        <v>66</v>
      </c>
      <c r="H4178" s="177">
        <v>105</v>
      </c>
      <c r="I4178" s="9">
        <v>85.5</v>
      </c>
      <c r="J4178" s="106">
        <f t="shared" si="291"/>
        <v>920.31430499999988</v>
      </c>
      <c r="K4178" s="50">
        <v>13.6</v>
      </c>
      <c r="L4178" s="50">
        <v>14.5</v>
      </c>
      <c r="M4178" s="50">
        <v>14.05</v>
      </c>
      <c r="N4178" s="51">
        <f t="shared" si="293"/>
        <v>1.3052889751855741</v>
      </c>
    </row>
    <row r="4179" spans="1:14" x14ac:dyDescent="0.2">
      <c r="A4179" s="20" t="s">
        <v>421</v>
      </c>
      <c r="B4179" s="41" t="str">
        <f t="shared" si="294"/>
        <v>Kuala Terengganu</v>
      </c>
      <c r="C4179" s="136" t="str">
        <f t="shared" si="294"/>
        <v>Bazar MAIDAM, Jalan Masjid Abidin</v>
      </c>
      <c r="D4179" s="41" t="str">
        <f t="shared" si="294"/>
        <v>CENTRAL TOWN PRIME AREA</v>
      </c>
      <c r="E4179" s="170" t="s">
        <v>5</v>
      </c>
      <c r="F4179" s="78">
        <v>4</v>
      </c>
      <c r="G4179" s="174">
        <v>66</v>
      </c>
      <c r="H4179" s="177">
        <v>105</v>
      </c>
      <c r="I4179" s="9">
        <v>85.5</v>
      </c>
      <c r="J4179" s="106">
        <f t="shared" si="291"/>
        <v>920.31430499999988</v>
      </c>
      <c r="L4179" s="50">
        <v>0</v>
      </c>
      <c r="M4179" s="50">
        <v>11.5</v>
      </c>
      <c r="N4179" s="51">
        <f t="shared" si="293"/>
        <v>1.0683859939241354</v>
      </c>
    </row>
    <row r="4180" spans="1:14" x14ac:dyDescent="0.2">
      <c r="A4180" s="20" t="s">
        <v>421</v>
      </c>
      <c r="B4180" s="41" t="str">
        <f t="shared" si="294"/>
        <v>Kuala Terengganu</v>
      </c>
      <c r="C4180" s="136" t="s">
        <v>783</v>
      </c>
      <c r="D4180" s="41" t="str">
        <f t="shared" si="294"/>
        <v>CENTRAL TOWN PRIME AREA</v>
      </c>
      <c r="E4180" s="170" t="s">
        <v>5</v>
      </c>
      <c r="F4180" s="78" t="s">
        <v>43</v>
      </c>
      <c r="G4180" s="174">
        <v>7</v>
      </c>
      <c r="H4180" s="177">
        <v>9</v>
      </c>
      <c r="I4180" s="9">
        <v>8</v>
      </c>
      <c r="J4180" s="106">
        <f t="shared" si="291"/>
        <v>86.111279999999994</v>
      </c>
      <c r="K4180" s="50">
        <v>338</v>
      </c>
      <c r="L4180" s="50">
        <v>465</v>
      </c>
      <c r="M4180" s="50">
        <v>401.5</v>
      </c>
      <c r="N4180" s="51">
        <f t="shared" si="293"/>
        <v>37.300606657438287</v>
      </c>
    </row>
    <row r="4181" spans="1:14" x14ac:dyDescent="0.2">
      <c r="A4181" s="20" t="s">
        <v>421</v>
      </c>
      <c r="B4181" s="41" t="str">
        <f t="shared" si="294"/>
        <v>Kuala Terengganu</v>
      </c>
      <c r="C4181" s="136" t="str">
        <f t="shared" si="294"/>
        <v>GIANT Hypermarket</v>
      </c>
      <c r="D4181" s="41" t="str">
        <f t="shared" si="294"/>
        <v>CENTRAL TOWN PRIME AREA</v>
      </c>
      <c r="E4181" s="170" t="s">
        <v>5</v>
      </c>
      <c r="F4181" s="78" t="s">
        <v>43</v>
      </c>
      <c r="G4181" s="174">
        <v>16</v>
      </c>
      <c r="H4181" s="177">
        <v>24</v>
      </c>
      <c r="I4181" s="9">
        <v>20</v>
      </c>
      <c r="J4181" s="106">
        <f t="shared" si="291"/>
        <v>215.27819999999997</v>
      </c>
      <c r="K4181" s="50">
        <v>206</v>
      </c>
      <c r="L4181" s="50">
        <v>447</v>
      </c>
      <c r="M4181" s="50">
        <v>326.5</v>
      </c>
      <c r="N4181" s="51">
        <f t="shared" si="293"/>
        <v>30.332871914454799</v>
      </c>
    </row>
    <row r="4182" spans="1:14" x14ac:dyDescent="0.2">
      <c r="A4182" s="20" t="s">
        <v>421</v>
      </c>
      <c r="B4182" s="41" t="str">
        <f t="shared" si="294"/>
        <v>Kuala Terengganu</v>
      </c>
      <c r="C4182" s="136" t="str">
        <f t="shared" si="294"/>
        <v>GIANT Hypermarket</v>
      </c>
      <c r="D4182" s="41" t="str">
        <f t="shared" si="294"/>
        <v>CENTRAL TOWN PRIME AREA</v>
      </c>
      <c r="E4182" s="170" t="s">
        <v>5</v>
      </c>
      <c r="F4182" s="78" t="s">
        <v>43</v>
      </c>
      <c r="G4182" s="174">
        <v>38</v>
      </c>
      <c r="H4182" s="177">
        <v>75</v>
      </c>
      <c r="I4182" s="9">
        <v>56.5</v>
      </c>
      <c r="J4182" s="106">
        <f t="shared" si="291"/>
        <v>608.16091499999993</v>
      </c>
      <c r="K4182" s="50">
        <v>124</v>
      </c>
      <c r="L4182" s="50">
        <v>260</v>
      </c>
      <c r="M4182" s="50">
        <v>192</v>
      </c>
      <c r="N4182" s="51">
        <f t="shared" si="293"/>
        <v>17.837400942037739</v>
      </c>
    </row>
    <row r="4183" spans="1:14" x14ac:dyDescent="0.2">
      <c r="A4183" s="20" t="s">
        <v>421</v>
      </c>
      <c r="B4183" s="41" t="str">
        <f t="shared" si="294"/>
        <v>Kuala Terengganu</v>
      </c>
      <c r="C4183" s="136" t="str">
        <f t="shared" si="294"/>
        <v>GIANT Hypermarket</v>
      </c>
      <c r="D4183" s="41" t="str">
        <f t="shared" si="294"/>
        <v>CENTRAL TOWN PRIME AREA</v>
      </c>
      <c r="E4183" s="170" t="s">
        <v>5</v>
      </c>
      <c r="F4183" s="78" t="s">
        <v>43</v>
      </c>
      <c r="G4183" s="174">
        <v>132</v>
      </c>
      <c r="H4183" s="177">
        <v>137</v>
      </c>
      <c r="I4183" s="9">
        <v>134.5</v>
      </c>
      <c r="J4183" s="106">
        <f t="shared" si="291"/>
        <v>1447.7458949999998</v>
      </c>
      <c r="K4183" s="50">
        <v>72</v>
      </c>
      <c r="L4183" s="50">
        <v>113</v>
      </c>
      <c r="M4183" s="50">
        <v>92.5</v>
      </c>
      <c r="N4183" s="51">
        <f t="shared" si="293"/>
        <v>8.593539516346306</v>
      </c>
    </row>
    <row r="4184" spans="1:14" x14ac:dyDescent="0.2">
      <c r="A4184" s="20" t="s">
        <v>421</v>
      </c>
      <c r="B4184" s="41" t="str">
        <f t="shared" si="294"/>
        <v>Kuala Terengganu</v>
      </c>
      <c r="C4184" s="136" t="str">
        <f t="shared" si="294"/>
        <v>GIANT Hypermarket</v>
      </c>
      <c r="D4184" s="41" t="str">
        <f t="shared" si="294"/>
        <v>CENTRAL TOWN PRIME AREA</v>
      </c>
      <c r="E4184" s="170" t="s">
        <v>5</v>
      </c>
      <c r="F4184" s="78">
        <v>1</v>
      </c>
      <c r="G4184" s="174">
        <v>6</v>
      </c>
      <c r="H4184" s="177">
        <v>62</v>
      </c>
      <c r="I4184" s="9">
        <v>34</v>
      </c>
      <c r="J4184" s="106">
        <f t="shared" si="291"/>
        <v>365.97293999999999</v>
      </c>
      <c r="K4184" s="50">
        <v>72</v>
      </c>
      <c r="L4184" s="50">
        <v>143</v>
      </c>
      <c r="M4184" s="50">
        <v>107.5</v>
      </c>
      <c r="N4184" s="51">
        <f t="shared" si="293"/>
        <v>9.9870864649430047</v>
      </c>
    </row>
    <row r="4185" spans="1:14" x14ac:dyDescent="0.2">
      <c r="A4185" s="20" t="s">
        <v>421</v>
      </c>
      <c r="B4185" s="41" t="str">
        <f t="shared" si="294"/>
        <v>Kuala Terengganu</v>
      </c>
      <c r="C4185" s="136" t="str">
        <f t="shared" si="294"/>
        <v>GIANT Hypermarket</v>
      </c>
      <c r="D4185" s="41" t="str">
        <f t="shared" si="294"/>
        <v>CENTRAL TOWN PRIME AREA</v>
      </c>
      <c r="E4185" s="170" t="s">
        <v>5</v>
      </c>
      <c r="F4185" s="78">
        <v>1</v>
      </c>
      <c r="G4185" s="179">
        <v>153</v>
      </c>
      <c r="H4185" s="177">
        <v>381</v>
      </c>
      <c r="I4185" s="9">
        <v>267</v>
      </c>
      <c r="J4185" s="106">
        <f t="shared" si="291"/>
        <v>2873.9639699999998</v>
      </c>
      <c r="K4185" s="50">
        <v>25</v>
      </c>
      <c r="L4185" s="50">
        <v>50</v>
      </c>
      <c r="M4185" s="50">
        <v>37.5</v>
      </c>
      <c r="N4185" s="51">
        <f t="shared" si="293"/>
        <v>3.4838673714917459</v>
      </c>
    </row>
    <row r="4186" spans="1:14" x14ac:dyDescent="0.2">
      <c r="A4186" s="20" t="s">
        <v>421</v>
      </c>
      <c r="B4186" s="41" t="str">
        <f t="shared" si="294"/>
        <v>Kuala Terengganu</v>
      </c>
      <c r="C4186" s="136" t="s">
        <v>784</v>
      </c>
      <c r="D4186" s="41" t="str">
        <f t="shared" si="294"/>
        <v>CENTRAL TOWN PRIME AREA</v>
      </c>
      <c r="E4186" s="170" t="s">
        <v>5</v>
      </c>
      <c r="F4186" s="78" t="s">
        <v>43</v>
      </c>
      <c r="G4186" s="179">
        <v>9</v>
      </c>
      <c r="H4186" s="177">
        <v>17</v>
      </c>
      <c r="I4186" s="9">
        <v>13</v>
      </c>
      <c r="J4186" s="106">
        <f t="shared" si="291"/>
        <v>139.93082999999999</v>
      </c>
      <c r="K4186" s="50">
        <v>290</v>
      </c>
      <c r="L4186" s="50">
        <v>440</v>
      </c>
      <c r="M4186" s="50">
        <v>365</v>
      </c>
      <c r="N4186" s="51">
        <f t="shared" si="293"/>
        <v>33.909642415852993</v>
      </c>
    </row>
    <row r="4187" spans="1:14" x14ac:dyDescent="0.2">
      <c r="A4187" s="20" t="s">
        <v>421</v>
      </c>
      <c r="B4187" s="41" t="str">
        <f t="shared" si="294"/>
        <v>Kuala Terengganu</v>
      </c>
      <c r="C4187" s="136" t="str">
        <f t="shared" si="294"/>
        <v>Mydin Mall</v>
      </c>
      <c r="D4187" s="41" t="str">
        <f t="shared" si="294"/>
        <v>CENTRAL TOWN PRIME AREA</v>
      </c>
      <c r="E4187" s="170" t="s">
        <v>5</v>
      </c>
      <c r="F4187" s="78" t="s">
        <v>43</v>
      </c>
      <c r="G4187" s="179">
        <v>20</v>
      </c>
      <c r="H4187" s="177">
        <v>36</v>
      </c>
      <c r="I4187" s="9">
        <v>28</v>
      </c>
      <c r="J4187" s="106">
        <f t="shared" si="291"/>
        <v>301.38947999999999</v>
      </c>
      <c r="K4187" s="50">
        <v>260</v>
      </c>
      <c r="L4187" s="50">
        <v>410</v>
      </c>
      <c r="M4187" s="50">
        <v>335</v>
      </c>
      <c r="N4187" s="51">
        <f t="shared" si="293"/>
        <v>31.122548518659595</v>
      </c>
    </row>
    <row r="4188" spans="1:14" x14ac:dyDescent="0.2">
      <c r="A4188" s="20" t="s">
        <v>421</v>
      </c>
      <c r="B4188" s="41" t="str">
        <f t="shared" si="294"/>
        <v>Kuala Terengganu</v>
      </c>
      <c r="C4188" s="136" t="str">
        <f t="shared" si="294"/>
        <v>Mydin Mall</v>
      </c>
      <c r="D4188" s="41" t="str">
        <f t="shared" si="294"/>
        <v>CENTRAL TOWN PRIME AREA</v>
      </c>
      <c r="E4188" s="170" t="s">
        <v>5</v>
      </c>
      <c r="F4188" s="78" t="s">
        <v>43</v>
      </c>
      <c r="G4188" s="179">
        <v>37</v>
      </c>
      <c r="H4188" s="177">
        <v>48</v>
      </c>
      <c r="I4188" s="9">
        <v>42.5</v>
      </c>
      <c r="J4188" s="106">
        <f t="shared" si="291"/>
        <v>457.46617499999996</v>
      </c>
      <c r="K4188" s="50">
        <v>260</v>
      </c>
      <c r="L4188" s="50">
        <v>347</v>
      </c>
      <c r="M4188" s="50">
        <v>303.5</v>
      </c>
      <c r="N4188" s="51">
        <f t="shared" si="293"/>
        <v>28.196099926606529</v>
      </c>
    </row>
    <row r="4189" spans="1:14" x14ac:dyDescent="0.2">
      <c r="A4189" s="20" t="s">
        <v>421</v>
      </c>
      <c r="B4189" s="41" t="str">
        <f t="shared" si="294"/>
        <v>Kuala Terengganu</v>
      </c>
      <c r="C4189" s="136" t="str">
        <f t="shared" si="294"/>
        <v>Mydin Mall</v>
      </c>
      <c r="D4189" s="41" t="str">
        <f t="shared" si="294"/>
        <v>CENTRAL TOWN PRIME AREA</v>
      </c>
      <c r="E4189" s="170" t="s">
        <v>5</v>
      </c>
      <c r="F4189" s="78" t="s">
        <v>43</v>
      </c>
      <c r="G4189" s="179">
        <v>81</v>
      </c>
      <c r="H4189" s="177">
        <v>144</v>
      </c>
      <c r="I4189" s="9">
        <v>112.5</v>
      </c>
      <c r="J4189" s="106">
        <f t="shared" si="291"/>
        <v>1210.9398749999998</v>
      </c>
      <c r="K4189" s="50">
        <v>43</v>
      </c>
      <c r="L4189" s="50">
        <v>86</v>
      </c>
      <c r="M4189" s="50">
        <v>64.5</v>
      </c>
      <c r="N4189" s="51">
        <f t="shared" si="293"/>
        <v>5.9922518789658028</v>
      </c>
    </row>
    <row r="4190" spans="1:14" x14ac:dyDescent="0.2">
      <c r="A4190" s="20" t="s">
        <v>421</v>
      </c>
      <c r="B4190" s="41" t="str">
        <f t="shared" si="294"/>
        <v>Kuala Terengganu</v>
      </c>
      <c r="C4190" s="136" t="s">
        <v>785</v>
      </c>
      <c r="D4190" s="41" t="str">
        <f t="shared" si="294"/>
        <v>CENTRAL TOWN PRIME AREA</v>
      </c>
      <c r="E4190" s="170" t="s">
        <v>5</v>
      </c>
      <c r="F4190" s="78" t="s">
        <v>43</v>
      </c>
      <c r="G4190" s="174"/>
      <c r="H4190" s="177"/>
      <c r="I4190" s="9">
        <v>8</v>
      </c>
      <c r="J4190" s="106">
        <f t="shared" si="291"/>
        <v>86.111279999999994</v>
      </c>
      <c r="L4190" s="50">
        <v>0</v>
      </c>
      <c r="M4190" s="50">
        <v>135</v>
      </c>
      <c r="N4190" s="51">
        <f t="shared" si="293"/>
        <v>12.541922537370285</v>
      </c>
    </row>
    <row r="4191" spans="1:14" x14ac:dyDescent="0.2">
      <c r="A4191" s="20" t="s">
        <v>421</v>
      </c>
      <c r="B4191" s="41" t="str">
        <f t="shared" si="294"/>
        <v>Kuala Terengganu</v>
      </c>
      <c r="C4191" s="136" t="str">
        <f t="shared" si="294"/>
        <v>PB  Square</v>
      </c>
      <c r="D4191" s="41" t="str">
        <f t="shared" si="294"/>
        <v>CENTRAL TOWN PRIME AREA</v>
      </c>
      <c r="E4191" s="170" t="s">
        <v>5</v>
      </c>
      <c r="F4191" s="78" t="s">
        <v>43</v>
      </c>
      <c r="G4191" s="174"/>
      <c r="H4191" s="177"/>
      <c r="I4191" s="9">
        <v>16</v>
      </c>
      <c r="J4191" s="106">
        <f t="shared" si="291"/>
        <v>172.22255999999999</v>
      </c>
      <c r="K4191" s="50">
        <v>92</v>
      </c>
      <c r="L4191" s="50">
        <v>117</v>
      </c>
      <c r="M4191" s="50">
        <v>104.5</v>
      </c>
      <c r="N4191" s="51">
        <f t="shared" si="293"/>
        <v>9.7083770752236642</v>
      </c>
    </row>
    <row r="4192" spans="1:14" x14ac:dyDescent="0.2">
      <c r="A4192" s="20" t="s">
        <v>421</v>
      </c>
      <c r="B4192" s="41" t="str">
        <f t="shared" si="294"/>
        <v>Kuala Terengganu</v>
      </c>
      <c r="C4192" s="136" t="str">
        <f t="shared" si="294"/>
        <v>PB  Square</v>
      </c>
      <c r="D4192" s="41" t="str">
        <f t="shared" si="294"/>
        <v>CENTRAL TOWN PRIME AREA</v>
      </c>
      <c r="E4192" s="170" t="s">
        <v>5</v>
      </c>
      <c r="F4192" s="78" t="s">
        <v>43</v>
      </c>
      <c r="G4192" s="174">
        <v>34</v>
      </c>
      <c r="H4192" s="177">
        <v>46</v>
      </c>
      <c r="I4192" s="9">
        <v>40</v>
      </c>
      <c r="J4192" s="106">
        <f t="shared" si="291"/>
        <v>430.55639999999994</v>
      </c>
      <c r="K4192" s="50">
        <v>119</v>
      </c>
      <c r="L4192" s="50">
        <v>130</v>
      </c>
      <c r="M4192" s="50">
        <v>124.5</v>
      </c>
      <c r="N4192" s="51">
        <f t="shared" si="293"/>
        <v>11.566439673352596</v>
      </c>
    </row>
    <row r="4193" spans="1:14" x14ac:dyDescent="0.2">
      <c r="A4193" s="20" t="s">
        <v>421</v>
      </c>
      <c r="B4193" s="41" t="str">
        <f t="shared" si="294"/>
        <v>Kuala Terengganu</v>
      </c>
      <c r="C4193" s="136" t="str">
        <f t="shared" si="294"/>
        <v>PB  Square</v>
      </c>
      <c r="D4193" s="41" t="str">
        <f t="shared" si="294"/>
        <v>CENTRAL TOWN PRIME AREA</v>
      </c>
      <c r="E4193" s="170" t="s">
        <v>5</v>
      </c>
      <c r="F4193" s="78" t="s">
        <v>43</v>
      </c>
      <c r="G4193" s="174">
        <v>49</v>
      </c>
      <c r="H4193" s="177">
        <v>100</v>
      </c>
      <c r="I4193" s="9">
        <v>74.5</v>
      </c>
      <c r="J4193" s="106">
        <f t="shared" si="291"/>
        <v>801.911295</v>
      </c>
      <c r="K4193" s="50">
        <v>48</v>
      </c>
      <c r="L4193" s="50">
        <v>80</v>
      </c>
      <c r="M4193" s="50">
        <v>64</v>
      </c>
      <c r="N4193" s="51">
        <f t="shared" si="293"/>
        <v>5.9458003140125797</v>
      </c>
    </row>
    <row r="4194" spans="1:14" x14ac:dyDescent="0.2">
      <c r="A4194" s="20" t="s">
        <v>421</v>
      </c>
      <c r="B4194" s="41" t="str">
        <f t="shared" si="294"/>
        <v>Kuala Terengganu</v>
      </c>
      <c r="C4194" s="136" t="str">
        <f t="shared" si="294"/>
        <v>PB  Square</v>
      </c>
      <c r="D4194" s="41" t="str">
        <f t="shared" si="294"/>
        <v>CENTRAL TOWN PRIME AREA</v>
      </c>
      <c r="E4194" s="170" t="s">
        <v>5</v>
      </c>
      <c r="F4194" s="78" t="s">
        <v>43</v>
      </c>
      <c r="G4194" s="174">
        <v>123</v>
      </c>
      <c r="H4194" s="177">
        <v>200</v>
      </c>
      <c r="I4194" s="9">
        <v>161.5</v>
      </c>
      <c r="J4194" s="106">
        <f t="shared" si="291"/>
        <v>1738.3714649999999</v>
      </c>
      <c r="K4194" s="50">
        <v>59</v>
      </c>
      <c r="L4194" s="50">
        <v>64</v>
      </c>
      <c r="M4194" s="50">
        <v>61.5</v>
      </c>
      <c r="N4194" s="51">
        <f t="shared" si="293"/>
        <v>5.7135424892464632</v>
      </c>
    </row>
    <row r="4195" spans="1:14" x14ac:dyDescent="0.2">
      <c r="A4195" s="20" t="s">
        <v>421</v>
      </c>
      <c r="B4195" s="41" t="str">
        <f t="shared" si="294"/>
        <v>Kuala Terengganu</v>
      </c>
      <c r="C4195" s="136" t="str">
        <f t="shared" si="294"/>
        <v>PB  Square</v>
      </c>
      <c r="D4195" s="41" t="str">
        <f t="shared" si="294"/>
        <v>CENTRAL TOWN PRIME AREA</v>
      </c>
      <c r="E4195" s="170" t="s">
        <v>5</v>
      </c>
      <c r="F4195" s="78">
        <v>1</v>
      </c>
      <c r="G4195" s="174">
        <v>27</v>
      </c>
      <c r="H4195" s="177">
        <v>32</v>
      </c>
      <c r="I4195" s="9">
        <v>29.5</v>
      </c>
      <c r="J4195" s="106">
        <f t="shared" si="291"/>
        <v>317.53534499999995</v>
      </c>
      <c r="K4195" s="50">
        <v>59</v>
      </c>
      <c r="L4195" s="50">
        <v>68</v>
      </c>
      <c r="M4195" s="50">
        <v>63.5</v>
      </c>
      <c r="N4195" s="51">
        <f t="shared" si="293"/>
        <v>5.8993487490593557</v>
      </c>
    </row>
    <row r="4196" spans="1:14" x14ac:dyDescent="0.2">
      <c r="A4196" s="20" t="s">
        <v>421</v>
      </c>
      <c r="B4196" s="41" t="str">
        <f t="shared" si="294"/>
        <v>Kuala Terengganu</v>
      </c>
      <c r="C4196" s="136" t="str">
        <f t="shared" si="294"/>
        <v>PB  Square</v>
      </c>
      <c r="D4196" s="41" t="str">
        <f t="shared" si="294"/>
        <v>CENTRAL TOWN PRIME AREA</v>
      </c>
      <c r="E4196" s="170" t="s">
        <v>5</v>
      </c>
      <c r="F4196" s="78">
        <v>1</v>
      </c>
      <c r="G4196" s="174">
        <v>46</v>
      </c>
      <c r="H4196" s="177">
        <v>70</v>
      </c>
      <c r="I4196" s="9">
        <v>58</v>
      </c>
      <c r="J4196" s="106">
        <f t="shared" si="291"/>
        <v>624.30678</v>
      </c>
      <c r="K4196" s="50">
        <v>47</v>
      </c>
      <c r="L4196" s="50">
        <v>60</v>
      </c>
      <c r="M4196" s="50">
        <v>53.5</v>
      </c>
      <c r="N4196" s="51">
        <f t="shared" si="293"/>
        <v>4.9703174499948908</v>
      </c>
    </row>
    <row r="4197" spans="1:14" x14ac:dyDescent="0.2">
      <c r="A4197" s="20" t="s">
        <v>421</v>
      </c>
      <c r="B4197" s="41" t="str">
        <f t="shared" si="294"/>
        <v>Kuala Terengganu</v>
      </c>
      <c r="C4197" s="136" t="str">
        <f t="shared" si="294"/>
        <v>PB  Square</v>
      </c>
      <c r="D4197" s="41" t="str">
        <f t="shared" si="294"/>
        <v>CENTRAL TOWN PRIME AREA</v>
      </c>
      <c r="E4197" s="170" t="s">
        <v>5</v>
      </c>
      <c r="F4197" s="78">
        <v>1</v>
      </c>
      <c r="G4197" s="174">
        <v>83</v>
      </c>
      <c r="H4197" s="177">
        <v>156</v>
      </c>
      <c r="I4197" s="9">
        <v>119.5</v>
      </c>
      <c r="J4197" s="106">
        <f t="shared" si="291"/>
        <v>1286.287245</v>
      </c>
      <c r="K4197" s="50">
        <v>37</v>
      </c>
      <c r="L4197" s="50">
        <v>50</v>
      </c>
      <c r="M4197" s="50">
        <v>43.5</v>
      </c>
      <c r="N4197" s="51">
        <f t="shared" si="293"/>
        <v>4.041286150930425</v>
      </c>
    </row>
    <row r="4198" spans="1:14" x14ac:dyDescent="0.2">
      <c r="A4198" s="20" t="s">
        <v>421</v>
      </c>
      <c r="B4198" s="41" t="str">
        <f t="shared" si="294"/>
        <v>Kuala Terengganu</v>
      </c>
      <c r="C4198" s="136" t="str">
        <f t="shared" si="294"/>
        <v>PB  Square</v>
      </c>
      <c r="D4198" s="41" t="str">
        <f t="shared" si="294"/>
        <v>CENTRAL TOWN PRIME AREA</v>
      </c>
      <c r="E4198" s="170" t="s">
        <v>5</v>
      </c>
      <c r="F4198" s="78">
        <v>1</v>
      </c>
      <c r="G4198" s="174">
        <v>371</v>
      </c>
      <c r="H4198" s="177">
        <v>444</v>
      </c>
      <c r="I4198" s="9">
        <v>407.5</v>
      </c>
      <c r="J4198" s="106">
        <f t="shared" si="291"/>
        <v>4386.2933249999996</v>
      </c>
      <c r="K4198" s="50">
        <v>32</v>
      </c>
      <c r="L4198" s="50">
        <v>50</v>
      </c>
      <c r="M4198" s="50">
        <v>41</v>
      </c>
      <c r="N4198" s="51">
        <f t="shared" si="293"/>
        <v>3.8090283261643085</v>
      </c>
    </row>
    <row r="4199" spans="1:14" x14ac:dyDescent="0.2">
      <c r="A4199" s="20" t="s">
        <v>421</v>
      </c>
      <c r="B4199" s="41" t="str">
        <f t="shared" si="294"/>
        <v>Kuala Terengganu</v>
      </c>
      <c r="C4199" s="136" t="str">
        <f t="shared" si="294"/>
        <v>PB  Square</v>
      </c>
      <c r="D4199" s="41" t="str">
        <f t="shared" si="294"/>
        <v>CENTRAL TOWN PRIME AREA</v>
      </c>
      <c r="E4199" s="170" t="s">
        <v>5</v>
      </c>
      <c r="F4199" s="78">
        <v>2</v>
      </c>
      <c r="G4199" s="174">
        <v>31</v>
      </c>
      <c r="H4199" s="177">
        <v>40</v>
      </c>
      <c r="I4199" s="9">
        <v>35.5</v>
      </c>
      <c r="J4199" s="106">
        <f t="shared" si="291"/>
        <v>382.11880499999995</v>
      </c>
      <c r="K4199" s="50">
        <v>50</v>
      </c>
      <c r="L4199" s="50">
        <v>54</v>
      </c>
      <c r="M4199" s="50">
        <v>52</v>
      </c>
      <c r="N4199" s="51">
        <f t="shared" si="293"/>
        <v>4.8309627551352206</v>
      </c>
    </row>
    <row r="4200" spans="1:14" x14ac:dyDescent="0.2">
      <c r="A4200" s="20" t="s">
        <v>421</v>
      </c>
      <c r="B4200" s="41" t="str">
        <f t="shared" si="294"/>
        <v>Kuala Terengganu</v>
      </c>
      <c r="C4200" s="136" t="str">
        <f t="shared" si="294"/>
        <v>PB  Square</v>
      </c>
      <c r="D4200" s="41" t="str">
        <f t="shared" si="294"/>
        <v>CENTRAL TOWN PRIME AREA</v>
      </c>
      <c r="E4200" s="170" t="s">
        <v>5</v>
      </c>
      <c r="F4200" s="78">
        <v>2</v>
      </c>
      <c r="G4200" s="174">
        <v>53</v>
      </c>
      <c r="H4200" s="177">
        <v>153</v>
      </c>
      <c r="I4200" s="9">
        <v>103</v>
      </c>
      <c r="J4200" s="106">
        <f t="shared" si="291"/>
        <v>1108.68273</v>
      </c>
      <c r="L4200" s="50">
        <v>0</v>
      </c>
      <c r="M4200" s="50">
        <v>45</v>
      </c>
      <c r="N4200" s="51">
        <f t="shared" si="293"/>
        <v>4.1806408457900952</v>
      </c>
    </row>
    <row r="4201" spans="1:14" x14ac:dyDescent="0.2">
      <c r="A4201" s="20" t="s">
        <v>421</v>
      </c>
      <c r="B4201" s="41" t="str">
        <f t="shared" si="294"/>
        <v>Kuala Terengganu</v>
      </c>
      <c r="C4201" s="136" t="str">
        <f t="shared" si="294"/>
        <v>PB  Square</v>
      </c>
      <c r="D4201" s="41" t="str">
        <f t="shared" si="294"/>
        <v>CENTRAL TOWN PRIME AREA</v>
      </c>
      <c r="E4201" s="170" t="s">
        <v>5</v>
      </c>
      <c r="F4201" s="78">
        <v>2</v>
      </c>
      <c r="G4201" s="174"/>
      <c r="H4201" s="177"/>
      <c r="I4201" s="9">
        <v>880</v>
      </c>
      <c r="J4201" s="106">
        <f t="shared" si="291"/>
        <v>9472.2407999999996</v>
      </c>
      <c r="L4201" s="50">
        <v>0</v>
      </c>
      <c r="M4201" s="50">
        <v>45</v>
      </c>
      <c r="N4201" s="51">
        <f t="shared" si="293"/>
        <v>4.1806408457900952</v>
      </c>
    </row>
    <row r="4202" spans="1:14" x14ac:dyDescent="0.2">
      <c r="A4202" s="20" t="s">
        <v>421</v>
      </c>
      <c r="B4202" s="41" t="str">
        <f t="shared" si="294"/>
        <v>Kuala Terengganu</v>
      </c>
      <c r="C4202" s="136" t="str">
        <f t="shared" si="294"/>
        <v>PB  Square</v>
      </c>
      <c r="D4202" s="41" t="str">
        <f t="shared" si="294"/>
        <v>CENTRAL TOWN PRIME AREA</v>
      </c>
      <c r="E4202" s="170" t="s">
        <v>5</v>
      </c>
      <c r="F4202" s="78">
        <v>3</v>
      </c>
      <c r="G4202" s="174">
        <v>18</v>
      </c>
      <c r="H4202" s="177">
        <v>36</v>
      </c>
      <c r="I4202" s="9">
        <v>27</v>
      </c>
      <c r="J4202" s="106">
        <f t="shared" si="291"/>
        <v>290.62556999999998</v>
      </c>
      <c r="K4202" s="50">
        <v>58</v>
      </c>
      <c r="L4202" s="50">
        <v>113</v>
      </c>
      <c r="M4202" s="50">
        <v>85.5</v>
      </c>
      <c r="N4202" s="51">
        <f t="shared" si="293"/>
        <v>7.9432176070011797</v>
      </c>
    </row>
    <row r="4203" spans="1:14" x14ac:dyDescent="0.2">
      <c r="A4203" s="20" t="s">
        <v>421</v>
      </c>
      <c r="B4203" s="41" t="str">
        <f t="shared" si="294"/>
        <v>Kuala Terengganu</v>
      </c>
      <c r="C4203" s="136" t="str">
        <f t="shared" si="294"/>
        <v>PB  Square</v>
      </c>
      <c r="D4203" s="41" t="str">
        <f t="shared" si="294"/>
        <v>CENTRAL TOWN PRIME AREA</v>
      </c>
      <c r="E4203" s="170" t="s">
        <v>5</v>
      </c>
      <c r="F4203" s="78">
        <v>3</v>
      </c>
      <c r="G4203" s="174"/>
      <c r="H4203" s="177"/>
      <c r="I4203" s="9">
        <v>199</v>
      </c>
      <c r="J4203" s="106">
        <f t="shared" si="291"/>
        <v>2142.01809</v>
      </c>
      <c r="L4203" s="50">
        <v>0</v>
      </c>
      <c r="M4203" s="50">
        <v>42</v>
      </c>
      <c r="N4203" s="51">
        <f t="shared" si="293"/>
        <v>3.9019314560707552</v>
      </c>
    </row>
    <row r="4204" spans="1:14" x14ac:dyDescent="0.2">
      <c r="A4204" s="20" t="s">
        <v>421</v>
      </c>
      <c r="B4204" s="41" t="str">
        <f t="shared" si="294"/>
        <v>Kuala Terengganu</v>
      </c>
      <c r="C4204" s="136" t="str">
        <f t="shared" si="294"/>
        <v>PB  Square</v>
      </c>
      <c r="D4204" s="41" t="str">
        <f t="shared" si="294"/>
        <v>CENTRAL TOWN PRIME AREA</v>
      </c>
      <c r="E4204" s="170" t="s">
        <v>5</v>
      </c>
      <c r="F4204" s="78">
        <v>3</v>
      </c>
      <c r="G4204" s="174"/>
      <c r="H4204" s="177"/>
      <c r="I4204" s="9">
        <v>823</v>
      </c>
      <c r="J4204" s="106">
        <f t="shared" si="291"/>
        <v>8858.6979299999985</v>
      </c>
      <c r="L4204" s="50">
        <v>0</v>
      </c>
      <c r="M4204" s="50">
        <v>16</v>
      </c>
      <c r="N4204" s="51">
        <f t="shared" si="293"/>
        <v>1.4864500785031449</v>
      </c>
    </row>
    <row r="4205" spans="1:14" x14ac:dyDescent="0.2">
      <c r="A4205" s="20" t="s">
        <v>421</v>
      </c>
      <c r="B4205" s="41" t="str">
        <f t="shared" si="294"/>
        <v>Kuala Terengganu</v>
      </c>
      <c r="C4205" s="136" t="s">
        <v>786</v>
      </c>
      <c r="D4205" s="41" t="str">
        <f t="shared" si="294"/>
        <v>CENTRAL TOWN PRIME AREA</v>
      </c>
      <c r="E4205" s="170" t="s">
        <v>5</v>
      </c>
      <c r="F4205" s="78" t="s">
        <v>43</v>
      </c>
      <c r="G4205" s="174">
        <v>53</v>
      </c>
      <c r="H4205" s="177">
        <v>59</v>
      </c>
      <c r="I4205" s="9">
        <v>56</v>
      </c>
      <c r="J4205" s="106">
        <f t="shared" si="291"/>
        <v>602.77895999999998</v>
      </c>
      <c r="K4205" s="50">
        <v>38</v>
      </c>
      <c r="L4205" s="50">
        <v>63</v>
      </c>
      <c r="M4205" s="50">
        <v>50.5</v>
      </c>
      <c r="N4205" s="51">
        <f t="shared" ref="N4205:N4236" si="295">M4205/10.7639</f>
        <v>4.6916080602755512</v>
      </c>
    </row>
    <row r="4206" spans="1:14" x14ac:dyDescent="0.2">
      <c r="A4206" s="20" t="s">
        <v>421</v>
      </c>
      <c r="B4206" s="41" t="str">
        <f t="shared" si="294"/>
        <v>Kuala Terengganu</v>
      </c>
      <c r="C4206" s="136" t="str">
        <f t="shared" si="294"/>
        <v>Paya Bunga Sentral</v>
      </c>
      <c r="D4206" s="41" t="str">
        <f t="shared" si="294"/>
        <v>CENTRAL TOWN PRIME AREA</v>
      </c>
      <c r="E4206" s="170" t="s">
        <v>5</v>
      </c>
      <c r="F4206" s="78">
        <v>7</v>
      </c>
      <c r="G4206" s="174"/>
      <c r="H4206" s="177"/>
      <c r="I4206" s="9">
        <v>11</v>
      </c>
      <c r="J4206" s="106">
        <f t="shared" si="291"/>
        <v>118.40300999999999</v>
      </c>
      <c r="L4206" s="50">
        <v>0</v>
      </c>
      <c r="M4206" s="50">
        <v>71.2</v>
      </c>
      <c r="N4206" s="51">
        <f t="shared" si="295"/>
        <v>6.614702849338995</v>
      </c>
    </row>
    <row r="4207" spans="1:14" x14ac:dyDescent="0.2">
      <c r="A4207" s="20" t="s">
        <v>421</v>
      </c>
      <c r="B4207" s="41" t="str">
        <f t="shared" si="294"/>
        <v>Kuala Terengganu</v>
      </c>
      <c r="C4207" s="136" t="str">
        <f t="shared" si="294"/>
        <v>Paya Bunga Sentral</v>
      </c>
      <c r="D4207" s="41" t="str">
        <f t="shared" si="294"/>
        <v>CENTRAL TOWN PRIME AREA</v>
      </c>
      <c r="E4207" s="170" t="s">
        <v>5</v>
      </c>
      <c r="F4207" s="78">
        <v>7</v>
      </c>
      <c r="G4207" s="174"/>
      <c r="H4207" s="177"/>
      <c r="I4207" s="9">
        <v>18</v>
      </c>
      <c r="J4207" s="106">
        <f t="shared" si="291"/>
        <v>193.75037999999998</v>
      </c>
      <c r="L4207" s="50">
        <v>0</v>
      </c>
      <c r="M4207" s="50">
        <v>55.2</v>
      </c>
      <c r="N4207" s="51">
        <f t="shared" si="295"/>
        <v>5.1282527708358501</v>
      </c>
    </row>
    <row r="4208" spans="1:14" x14ac:dyDescent="0.2">
      <c r="A4208" s="20" t="s">
        <v>421</v>
      </c>
      <c r="B4208" s="41" t="str">
        <f t="shared" si="294"/>
        <v>Kuala Terengganu</v>
      </c>
      <c r="C4208" s="136" t="str">
        <f t="shared" si="294"/>
        <v>Paya Bunga Sentral</v>
      </c>
      <c r="D4208" s="41" t="str">
        <f t="shared" si="294"/>
        <v>CENTRAL TOWN PRIME AREA</v>
      </c>
      <c r="E4208" s="170" t="s">
        <v>5</v>
      </c>
      <c r="F4208" s="78">
        <v>7</v>
      </c>
      <c r="G4208" s="174"/>
      <c r="H4208" s="177"/>
      <c r="I4208" s="9">
        <v>386</v>
      </c>
      <c r="J4208" s="106">
        <f t="shared" si="291"/>
        <v>4154.8692599999995</v>
      </c>
      <c r="L4208" s="50">
        <v>0</v>
      </c>
      <c r="M4208" s="50">
        <v>50.5</v>
      </c>
      <c r="N4208" s="51">
        <f t="shared" si="295"/>
        <v>4.6916080602755512</v>
      </c>
    </row>
    <row r="4209" spans="1:14" x14ac:dyDescent="0.2">
      <c r="A4209" s="20" t="s">
        <v>421</v>
      </c>
      <c r="B4209" s="41" t="str">
        <f t="shared" si="294"/>
        <v>Kuala Terengganu</v>
      </c>
      <c r="C4209" s="136" t="s">
        <v>787</v>
      </c>
      <c r="D4209" s="41" t="str">
        <f t="shared" si="294"/>
        <v>CENTRAL TOWN PRIME AREA</v>
      </c>
      <c r="E4209" s="170" t="s">
        <v>5</v>
      </c>
      <c r="F4209" s="78" t="s">
        <v>159</v>
      </c>
      <c r="G4209" s="174">
        <v>33</v>
      </c>
      <c r="H4209" s="177">
        <v>45</v>
      </c>
      <c r="I4209" s="9">
        <v>39</v>
      </c>
      <c r="J4209" s="106">
        <f t="shared" si="291"/>
        <v>419.79248999999999</v>
      </c>
      <c r="K4209" s="50">
        <v>50</v>
      </c>
      <c r="L4209" s="50">
        <v>52</v>
      </c>
      <c r="M4209" s="50">
        <v>51</v>
      </c>
      <c r="N4209" s="51">
        <f t="shared" si="295"/>
        <v>4.7380596252287743</v>
      </c>
    </row>
    <row r="4210" spans="1:14" x14ac:dyDescent="0.2">
      <c r="A4210" s="20" t="s">
        <v>421</v>
      </c>
      <c r="B4210" s="41" t="str">
        <f t="shared" si="294"/>
        <v>Kuala Terengganu</v>
      </c>
      <c r="C4210" s="136" t="str">
        <f t="shared" si="294"/>
        <v>KTCC Mall</v>
      </c>
      <c r="D4210" s="41" t="str">
        <f t="shared" si="294"/>
        <v>CENTRAL TOWN PRIME AREA</v>
      </c>
      <c r="E4210" s="170" t="s">
        <v>5</v>
      </c>
      <c r="F4210" s="78" t="s">
        <v>47</v>
      </c>
      <c r="G4210" s="174">
        <v>42</v>
      </c>
      <c r="H4210" s="177">
        <v>120</v>
      </c>
      <c r="I4210" s="9">
        <v>81</v>
      </c>
      <c r="J4210" s="106">
        <f t="shared" si="291"/>
        <v>871.87670999999989</v>
      </c>
      <c r="K4210" s="50">
        <v>118</v>
      </c>
      <c r="L4210" s="50">
        <v>161</v>
      </c>
      <c r="M4210" s="50">
        <v>139.5</v>
      </c>
      <c r="N4210" s="51">
        <f t="shared" si="295"/>
        <v>12.959986621949295</v>
      </c>
    </row>
    <row r="4211" spans="1:14" x14ac:dyDescent="0.2">
      <c r="A4211" s="20" t="s">
        <v>421</v>
      </c>
      <c r="B4211" s="41" t="str">
        <f t="shared" si="294"/>
        <v>Kuala Terengganu</v>
      </c>
      <c r="C4211" s="136" t="str">
        <f t="shared" si="294"/>
        <v>KTCC Mall</v>
      </c>
      <c r="D4211" s="41" t="str">
        <f t="shared" si="294"/>
        <v>CENTRAL TOWN PRIME AREA</v>
      </c>
      <c r="E4211" s="170" t="s">
        <v>5</v>
      </c>
      <c r="F4211" s="78" t="s">
        <v>47</v>
      </c>
      <c r="G4211" s="174">
        <v>149</v>
      </c>
      <c r="H4211" s="177">
        <v>166</v>
      </c>
      <c r="I4211" s="9">
        <v>157.5</v>
      </c>
      <c r="J4211" s="106">
        <f t="shared" si="291"/>
        <v>1695.3158249999999</v>
      </c>
      <c r="L4211" s="50">
        <v>0</v>
      </c>
      <c r="M4211" s="50">
        <v>108</v>
      </c>
      <c r="N4211" s="51">
        <f t="shared" si="295"/>
        <v>10.033538029896228</v>
      </c>
    </row>
    <row r="4212" spans="1:14" x14ac:dyDescent="0.2">
      <c r="A4212" s="20" t="s">
        <v>421</v>
      </c>
      <c r="B4212" s="41" t="str">
        <f t="shared" si="294"/>
        <v>Kuala Terengganu</v>
      </c>
      <c r="C4212" s="136" t="str">
        <f t="shared" si="294"/>
        <v>KTCC Mall</v>
      </c>
      <c r="D4212" s="41" t="str">
        <f t="shared" si="294"/>
        <v>CENTRAL TOWN PRIME AREA</v>
      </c>
      <c r="E4212" s="170" t="s">
        <v>5</v>
      </c>
      <c r="F4212" s="78" t="s">
        <v>47</v>
      </c>
      <c r="G4212" s="174">
        <v>177</v>
      </c>
      <c r="H4212" s="177">
        <v>553</v>
      </c>
      <c r="I4212" s="9">
        <v>365</v>
      </c>
      <c r="J4212" s="106">
        <f t="shared" si="291"/>
        <v>3928.8271499999996</v>
      </c>
      <c r="K4212" s="50">
        <v>32</v>
      </c>
      <c r="L4212" s="50">
        <v>65</v>
      </c>
      <c r="M4212" s="50">
        <v>48.5</v>
      </c>
      <c r="N4212" s="51">
        <f t="shared" si="295"/>
        <v>4.5058018004626579</v>
      </c>
    </row>
    <row r="4213" spans="1:14" x14ac:dyDescent="0.2">
      <c r="A4213" s="20" t="s">
        <v>421</v>
      </c>
      <c r="B4213" s="41" t="str">
        <f t="shared" si="294"/>
        <v>Kuala Terengganu</v>
      </c>
      <c r="C4213" s="136" t="str">
        <f t="shared" si="294"/>
        <v>KTCC Mall</v>
      </c>
      <c r="D4213" s="41" t="str">
        <f t="shared" si="294"/>
        <v>CENTRAL TOWN PRIME AREA</v>
      </c>
      <c r="E4213" s="170" t="s">
        <v>5</v>
      </c>
      <c r="F4213" s="78">
        <v>1</v>
      </c>
      <c r="G4213" s="174">
        <v>34</v>
      </c>
      <c r="H4213" s="177">
        <v>130</v>
      </c>
      <c r="I4213" s="9">
        <v>82</v>
      </c>
      <c r="J4213" s="106">
        <f t="shared" si="291"/>
        <v>882.6406199999999</v>
      </c>
      <c r="K4213" s="50" t="s">
        <v>804</v>
      </c>
      <c r="L4213" s="50">
        <v>97</v>
      </c>
      <c r="M4213" s="50">
        <v>97</v>
      </c>
      <c r="N4213" s="51">
        <f t="shared" si="295"/>
        <v>9.0116036009253158</v>
      </c>
    </row>
    <row r="4214" spans="1:14" x14ac:dyDescent="0.2">
      <c r="A4214" s="20" t="s">
        <v>421</v>
      </c>
      <c r="B4214" s="41" t="str">
        <f t="shared" si="294"/>
        <v>Kuala Terengganu</v>
      </c>
      <c r="C4214" s="136" t="str">
        <f t="shared" si="294"/>
        <v>KTCC Mall</v>
      </c>
      <c r="D4214" s="41" t="str">
        <f t="shared" si="294"/>
        <v>CENTRAL TOWN PRIME AREA</v>
      </c>
      <c r="E4214" s="170" t="s">
        <v>5</v>
      </c>
      <c r="F4214" s="78">
        <v>1</v>
      </c>
      <c r="G4214" s="174">
        <v>131</v>
      </c>
      <c r="H4214" s="177">
        <v>200</v>
      </c>
      <c r="I4214" s="9">
        <v>165.5</v>
      </c>
      <c r="J4214" s="106">
        <f t="shared" si="291"/>
        <v>1781.4271049999998</v>
      </c>
      <c r="K4214" s="50">
        <v>65</v>
      </c>
      <c r="L4214" s="50">
        <v>86</v>
      </c>
      <c r="M4214" s="50">
        <v>75.5</v>
      </c>
      <c r="N4214" s="51">
        <f t="shared" si="295"/>
        <v>7.0141863079367148</v>
      </c>
    </row>
    <row r="4215" spans="1:14" x14ac:dyDescent="0.2">
      <c r="A4215" s="20" t="s">
        <v>421</v>
      </c>
      <c r="B4215" s="41" t="str">
        <f t="shared" si="294"/>
        <v>Kuala Terengganu</v>
      </c>
      <c r="C4215" s="136" t="str">
        <f t="shared" si="294"/>
        <v>KTCC Mall</v>
      </c>
      <c r="D4215" s="41" t="str">
        <f t="shared" si="294"/>
        <v>CENTRAL TOWN PRIME AREA</v>
      </c>
      <c r="E4215" s="170" t="s">
        <v>5</v>
      </c>
      <c r="F4215" s="78">
        <v>1</v>
      </c>
      <c r="G4215" s="174">
        <v>217</v>
      </c>
      <c r="H4215" s="177">
        <v>418</v>
      </c>
      <c r="I4215" s="9">
        <v>317.5</v>
      </c>
      <c r="J4215" s="106">
        <f t="shared" si="291"/>
        <v>3417.5414249999999</v>
      </c>
      <c r="K4215" s="50">
        <v>43</v>
      </c>
      <c r="L4215" s="50">
        <v>67</v>
      </c>
      <c r="M4215" s="50">
        <v>55</v>
      </c>
      <c r="N4215" s="51">
        <f t="shared" si="295"/>
        <v>5.1096721448545601</v>
      </c>
    </row>
    <row r="4216" spans="1:14" x14ac:dyDescent="0.2">
      <c r="A4216" s="20" t="s">
        <v>421</v>
      </c>
      <c r="B4216" s="41" t="str">
        <f t="shared" si="294"/>
        <v>Kuala Terengganu</v>
      </c>
      <c r="C4216" s="136" t="str">
        <f t="shared" si="294"/>
        <v>KTCC Mall</v>
      </c>
      <c r="D4216" s="41" t="str">
        <f t="shared" si="294"/>
        <v>CENTRAL TOWN PRIME AREA</v>
      </c>
      <c r="E4216" s="170" t="s">
        <v>5</v>
      </c>
      <c r="F4216" s="78">
        <v>2</v>
      </c>
      <c r="G4216" s="174">
        <v>18</v>
      </c>
      <c r="H4216" s="177">
        <v>71</v>
      </c>
      <c r="I4216" s="9">
        <v>44.5</v>
      </c>
      <c r="J4216" s="106">
        <f t="shared" si="291"/>
        <v>478.99399499999998</v>
      </c>
      <c r="K4216" s="50">
        <v>45</v>
      </c>
      <c r="L4216" s="50">
        <v>75</v>
      </c>
      <c r="M4216" s="50">
        <v>60</v>
      </c>
      <c r="N4216" s="51">
        <f t="shared" si="295"/>
        <v>5.574187794386793</v>
      </c>
    </row>
    <row r="4217" spans="1:14" x14ac:dyDescent="0.2">
      <c r="A4217" s="20" t="s">
        <v>421</v>
      </c>
      <c r="B4217" s="41" t="str">
        <f t="shared" si="294"/>
        <v>Kuala Terengganu</v>
      </c>
      <c r="C4217" s="136" t="str">
        <f t="shared" si="294"/>
        <v>KTCC Mall</v>
      </c>
      <c r="D4217" s="41" t="str">
        <f t="shared" si="294"/>
        <v>CENTRAL TOWN PRIME AREA</v>
      </c>
      <c r="E4217" s="170" t="s">
        <v>5</v>
      </c>
      <c r="F4217" s="78">
        <v>3</v>
      </c>
      <c r="G4217" s="174"/>
      <c r="H4217" s="177"/>
      <c r="I4217" s="9">
        <v>22</v>
      </c>
      <c r="J4217" s="106">
        <f t="shared" si="291"/>
        <v>236.80601999999999</v>
      </c>
      <c r="L4217" s="50">
        <v>0</v>
      </c>
      <c r="M4217" s="50">
        <v>44</v>
      </c>
      <c r="N4217" s="51">
        <f t="shared" si="295"/>
        <v>4.0877377158836481</v>
      </c>
    </row>
    <row r="4218" spans="1:14" x14ac:dyDescent="0.2">
      <c r="A4218" s="20" t="s">
        <v>421</v>
      </c>
      <c r="B4218" s="41" t="str">
        <f t="shared" si="294"/>
        <v>Kuala Terengganu</v>
      </c>
      <c r="C4218" s="136" t="s">
        <v>788</v>
      </c>
      <c r="D4218" s="41" t="str">
        <f t="shared" si="294"/>
        <v>CENTRAL TOWN PRIME AREA</v>
      </c>
      <c r="E4218" s="170" t="s">
        <v>5</v>
      </c>
      <c r="F4218" s="78" t="s">
        <v>43</v>
      </c>
      <c r="G4218" s="174">
        <v>13</v>
      </c>
      <c r="H4218" s="177">
        <v>24</v>
      </c>
      <c r="I4218" s="9">
        <v>18.5</v>
      </c>
      <c r="J4218" s="106">
        <f t="shared" si="291"/>
        <v>199.13233499999998</v>
      </c>
      <c r="L4218" s="50">
        <v>0</v>
      </c>
      <c r="M4218" s="50">
        <v>18</v>
      </c>
      <c r="N4218" s="51">
        <f t="shared" si="295"/>
        <v>1.672256338316038</v>
      </c>
    </row>
    <row r="4219" spans="1:14" x14ac:dyDescent="0.2">
      <c r="A4219" s="20" t="s">
        <v>421</v>
      </c>
      <c r="B4219" s="41" t="str">
        <f t="shared" si="294"/>
        <v>Kuala Terengganu</v>
      </c>
      <c r="C4219" s="136" t="str">
        <f t="shared" si="294"/>
        <v>Plaza MARA Kuala Terengganu</v>
      </c>
      <c r="D4219" s="41" t="str">
        <f t="shared" si="294"/>
        <v>CENTRAL TOWN PRIME AREA</v>
      </c>
      <c r="E4219" s="170" t="s">
        <v>5</v>
      </c>
      <c r="F4219" s="78">
        <v>1</v>
      </c>
      <c r="G4219" s="174">
        <v>19</v>
      </c>
      <c r="H4219" s="177">
        <v>42</v>
      </c>
      <c r="I4219" s="9">
        <v>30.5</v>
      </c>
      <c r="J4219" s="106">
        <f t="shared" si="291"/>
        <v>328.29925499999996</v>
      </c>
      <c r="L4219" s="50">
        <v>0</v>
      </c>
      <c r="M4219" s="50">
        <v>12.8</v>
      </c>
      <c r="N4219" s="51">
        <f t="shared" si="295"/>
        <v>1.1891600628025158</v>
      </c>
    </row>
    <row r="4220" spans="1:14" x14ac:dyDescent="0.2">
      <c r="A4220" s="20" t="s">
        <v>421</v>
      </c>
      <c r="B4220" s="41" t="str">
        <f t="shared" si="294"/>
        <v>Kuala Terengganu</v>
      </c>
      <c r="C4220" s="136" t="str">
        <f t="shared" si="294"/>
        <v>Plaza MARA Kuala Terengganu</v>
      </c>
      <c r="D4220" s="41" t="str">
        <f t="shared" si="294"/>
        <v>CENTRAL TOWN PRIME AREA</v>
      </c>
      <c r="E4220" s="170" t="s">
        <v>5</v>
      </c>
      <c r="F4220" s="78">
        <v>2</v>
      </c>
      <c r="G4220" s="174">
        <v>19</v>
      </c>
      <c r="H4220" s="177">
        <v>33</v>
      </c>
      <c r="I4220" s="9">
        <v>26</v>
      </c>
      <c r="J4220" s="106">
        <f t="shared" si="291"/>
        <v>279.86165999999997</v>
      </c>
      <c r="L4220" s="50">
        <v>0</v>
      </c>
      <c r="M4220" s="50">
        <v>9</v>
      </c>
      <c r="N4220" s="51">
        <f t="shared" si="295"/>
        <v>0.83612816915801902</v>
      </c>
    </row>
    <row r="4221" spans="1:14" x14ac:dyDescent="0.2">
      <c r="A4221" s="20" t="s">
        <v>421</v>
      </c>
      <c r="B4221" s="41" t="str">
        <f t="shared" si="294"/>
        <v>Kuala Terengganu</v>
      </c>
      <c r="C4221" s="136" t="str">
        <f t="shared" si="294"/>
        <v>Plaza MARA Kuala Terengganu</v>
      </c>
      <c r="D4221" s="41" t="str">
        <f t="shared" si="294"/>
        <v>CENTRAL TOWN PRIME AREA</v>
      </c>
      <c r="E4221" s="170" t="s">
        <v>5</v>
      </c>
      <c r="F4221" s="78">
        <v>3</v>
      </c>
      <c r="G4221" s="174">
        <v>19</v>
      </c>
      <c r="H4221" s="177">
        <v>33</v>
      </c>
      <c r="I4221" s="9">
        <v>26</v>
      </c>
      <c r="J4221" s="106">
        <f t="shared" si="291"/>
        <v>279.86165999999997</v>
      </c>
      <c r="L4221" s="50">
        <v>0</v>
      </c>
      <c r="M4221" s="50">
        <v>6.5</v>
      </c>
      <c r="N4221" s="51">
        <f t="shared" si="295"/>
        <v>0.60387034439190257</v>
      </c>
    </row>
    <row r="4222" spans="1:14" x14ac:dyDescent="0.2">
      <c r="A4222" s="20" t="s">
        <v>421</v>
      </c>
      <c r="B4222" s="178" t="s">
        <v>666</v>
      </c>
      <c r="C4222" s="136" t="s">
        <v>789</v>
      </c>
      <c r="D4222" s="41" t="str">
        <f t="shared" ref="D4222:D4227" si="296">D4221</f>
        <v>CENTRAL TOWN PRIME AREA</v>
      </c>
      <c r="E4222" s="170" t="s">
        <v>5</v>
      </c>
      <c r="F4222" s="78" t="s">
        <v>43</v>
      </c>
      <c r="G4222" s="174"/>
      <c r="H4222" s="177"/>
      <c r="I4222" s="9">
        <v>113</v>
      </c>
      <c r="J4222" s="106">
        <f t="shared" si="291"/>
        <v>1216.3218299999999</v>
      </c>
      <c r="L4222" s="50">
        <v>0</v>
      </c>
      <c r="M4222" s="50">
        <v>20.350000000000001</v>
      </c>
      <c r="N4222" s="51">
        <f t="shared" si="295"/>
        <v>1.8905786935961875</v>
      </c>
    </row>
    <row r="4223" spans="1:14" x14ac:dyDescent="0.2">
      <c r="A4223" s="20" t="s">
        <v>421</v>
      </c>
      <c r="B4223" s="139" t="s">
        <v>672</v>
      </c>
      <c r="C4223" s="136" t="s">
        <v>790</v>
      </c>
      <c r="D4223" s="41" t="str">
        <f t="shared" si="296"/>
        <v>CENTRAL TOWN PRIME AREA</v>
      </c>
      <c r="E4223" s="170" t="s">
        <v>5</v>
      </c>
      <c r="F4223" s="78" t="s">
        <v>43</v>
      </c>
      <c r="G4223" s="174">
        <v>10</v>
      </c>
      <c r="H4223" s="177">
        <v>27</v>
      </c>
      <c r="I4223" s="9">
        <v>18.5</v>
      </c>
      <c r="J4223" s="106">
        <f t="shared" si="291"/>
        <v>199.13233499999998</v>
      </c>
      <c r="K4223" s="50">
        <v>15</v>
      </c>
      <c r="L4223" s="50">
        <v>16</v>
      </c>
      <c r="M4223" s="50">
        <v>15.5</v>
      </c>
      <c r="N4223" s="51">
        <f t="shared" si="295"/>
        <v>1.4399985135499216</v>
      </c>
    </row>
    <row r="4224" spans="1:14" x14ac:dyDescent="0.2">
      <c r="A4224" s="20" t="s">
        <v>421</v>
      </c>
      <c r="B4224" s="3" t="str">
        <f>B4223</f>
        <v>Besut</v>
      </c>
      <c r="C4224" s="136" t="str">
        <f>C4223</f>
        <v>Jerteh Souq</v>
      </c>
      <c r="D4224" s="41" t="str">
        <f t="shared" si="296"/>
        <v>CENTRAL TOWN PRIME AREA</v>
      </c>
      <c r="E4224" s="170" t="s">
        <v>5</v>
      </c>
      <c r="F4224" s="78">
        <v>1</v>
      </c>
      <c r="G4224" s="174">
        <v>7</v>
      </c>
      <c r="H4224" s="177">
        <v>17</v>
      </c>
      <c r="I4224" s="9">
        <v>12</v>
      </c>
      <c r="J4224" s="106">
        <f t="shared" si="291"/>
        <v>129.16692</v>
      </c>
      <c r="K4224" s="50">
        <v>12</v>
      </c>
      <c r="L4224" s="50">
        <v>14</v>
      </c>
      <c r="M4224" s="50">
        <v>13</v>
      </c>
      <c r="N4224" s="51">
        <f t="shared" si="295"/>
        <v>1.2077406887838051</v>
      </c>
    </row>
    <row r="4225" spans="1:14" x14ac:dyDescent="0.2">
      <c r="A4225" s="20" t="s">
        <v>421</v>
      </c>
      <c r="B4225" s="3" t="str">
        <f>B4224</f>
        <v>Besut</v>
      </c>
      <c r="C4225" s="136" t="s">
        <v>791</v>
      </c>
      <c r="D4225" s="41" t="str">
        <f t="shared" si="296"/>
        <v>CENTRAL TOWN PRIME AREA</v>
      </c>
      <c r="E4225" s="170" t="s">
        <v>5</v>
      </c>
      <c r="F4225" s="78" t="s">
        <v>43</v>
      </c>
      <c r="G4225" s="174">
        <v>10</v>
      </c>
      <c r="H4225" s="177">
        <v>46</v>
      </c>
      <c r="I4225" s="9">
        <v>28</v>
      </c>
      <c r="J4225" s="106">
        <f t="shared" si="291"/>
        <v>301.38947999999999</v>
      </c>
      <c r="K4225" s="50">
        <v>161</v>
      </c>
      <c r="L4225" s="50">
        <v>290</v>
      </c>
      <c r="M4225" s="50">
        <v>225.5</v>
      </c>
      <c r="N4225" s="51">
        <f t="shared" si="295"/>
        <v>20.949655793903698</v>
      </c>
    </row>
    <row r="4226" spans="1:14" x14ac:dyDescent="0.2">
      <c r="A4226" s="20" t="s">
        <v>421</v>
      </c>
      <c r="B4226" s="3" t="str">
        <f>B4225</f>
        <v>Besut</v>
      </c>
      <c r="C4226" s="136" t="s">
        <v>792</v>
      </c>
      <c r="D4226" s="41" t="str">
        <f t="shared" si="296"/>
        <v>CENTRAL TOWN PRIME AREA</v>
      </c>
      <c r="E4226" s="170" t="s">
        <v>5</v>
      </c>
      <c r="F4226" s="78" t="s">
        <v>43</v>
      </c>
      <c r="G4226" s="174">
        <v>10</v>
      </c>
      <c r="H4226" s="177">
        <v>19</v>
      </c>
      <c r="I4226" s="9">
        <v>14.5</v>
      </c>
      <c r="J4226" s="106">
        <f t="shared" si="291"/>
        <v>156.076695</v>
      </c>
      <c r="K4226" s="50">
        <v>10</v>
      </c>
      <c r="L4226" s="50">
        <v>33</v>
      </c>
      <c r="M4226" s="50">
        <v>21.5</v>
      </c>
      <c r="N4226" s="51">
        <f t="shared" si="295"/>
        <v>1.9974172929886009</v>
      </c>
    </row>
    <row r="4227" spans="1:14" x14ac:dyDescent="0.2">
      <c r="A4227" s="20" t="s">
        <v>421</v>
      </c>
      <c r="B4227" s="3" t="str">
        <f>B4226</f>
        <v>Besut</v>
      </c>
      <c r="C4227" s="136" t="str">
        <f>C4226</f>
        <v>Jerteh Square</v>
      </c>
      <c r="D4227" s="41" t="str">
        <f t="shared" si="296"/>
        <v>CENTRAL TOWN PRIME AREA</v>
      </c>
      <c r="E4227" s="170" t="s">
        <v>5</v>
      </c>
      <c r="F4227" s="78">
        <v>1</v>
      </c>
      <c r="G4227" s="174">
        <v>10</v>
      </c>
      <c r="H4227" s="177">
        <v>19</v>
      </c>
      <c r="I4227" s="9">
        <v>14.5</v>
      </c>
      <c r="J4227" s="106">
        <f t="shared" si="291"/>
        <v>156.076695</v>
      </c>
      <c r="K4227" s="50">
        <v>12</v>
      </c>
      <c r="L4227" s="50">
        <v>30</v>
      </c>
      <c r="M4227" s="50">
        <v>21</v>
      </c>
      <c r="N4227" s="51">
        <f t="shared" si="295"/>
        <v>1.9509657280353776</v>
      </c>
    </row>
    <row r="4228" spans="1:14" x14ac:dyDescent="0.2">
      <c r="A4228" s="20" t="s">
        <v>421</v>
      </c>
      <c r="B4228" s="138" t="s">
        <v>643</v>
      </c>
      <c r="C4228" s="136" t="s">
        <v>793</v>
      </c>
      <c r="D4228" s="167" t="s">
        <v>532</v>
      </c>
      <c r="E4228" s="170" t="s">
        <v>5</v>
      </c>
      <c r="F4228" s="78" t="s">
        <v>43</v>
      </c>
      <c r="G4228" s="174"/>
      <c r="H4228" s="177"/>
      <c r="I4228" s="9">
        <v>23</v>
      </c>
      <c r="J4228" s="106">
        <f t="shared" si="291"/>
        <v>247.56992999999997</v>
      </c>
      <c r="L4228" s="50">
        <v>0</v>
      </c>
      <c r="M4228" s="50">
        <v>15.2</v>
      </c>
      <c r="N4228" s="51">
        <f t="shared" si="295"/>
        <v>1.4121275745779875</v>
      </c>
    </row>
    <row r="4229" spans="1:14" x14ac:dyDescent="0.2">
      <c r="A4229" s="20" t="s">
        <v>421</v>
      </c>
      <c r="B4229" s="3" t="str">
        <f t="shared" ref="B4229:D4231" si="297">B4228</f>
        <v>Kuala Terengganu</v>
      </c>
      <c r="C4229" s="136" t="str">
        <f t="shared" si="297"/>
        <v>Kompleks Usahawan Terengganu</v>
      </c>
      <c r="D4229" s="3" t="str">
        <f t="shared" si="297"/>
        <v>CENTRAL TOWN SECONDARY AREA</v>
      </c>
      <c r="E4229" s="170" t="s">
        <v>5</v>
      </c>
      <c r="F4229" s="78" t="s">
        <v>43</v>
      </c>
      <c r="G4229" s="174">
        <v>93</v>
      </c>
      <c r="H4229" s="177">
        <v>186</v>
      </c>
      <c r="I4229" s="9">
        <v>139.5</v>
      </c>
      <c r="J4229" s="106">
        <f t="shared" si="291"/>
        <v>1501.565445</v>
      </c>
      <c r="K4229" s="50">
        <v>5.4</v>
      </c>
      <c r="L4229" s="50">
        <v>7.5</v>
      </c>
      <c r="M4229" s="50">
        <v>6.45</v>
      </c>
      <c r="N4229" s="51">
        <f t="shared" si="295"/>
        <v>0.5992251878965803</v>
      </c>
    </row>
    <row r="4230" spans="1:14" x14ac:dyDescent="0.2">
      <c r="A4230" s="20" t="s">
        <v>421</v>
      </c>
      <c r="B4230" s="138" t="str">
        <f t="shared" si="297"/>
        <v>Kuala Terengganu</v>
      </c>
      <c r="C4230" s="136" t="str">
        <f t="shared" si="297"/>
        <v>Kompleks Usahawan Terengganu</v>
      </c>
      <c r="D4230" s="138" t="str">
        <f t="shared" si="297"/>
        <v>CENTRAL TOWN SECONDARY AREA</v>
      </c>
      <c r="E4230" s="170" t="s">
        <v>5</v>
      </c>
      <c r="F4230" s="78">
        <v>1</v>
      </c>
      <c r="G4230" s="174">
        <v>93</v>
      </c>
      <c r="H4230" s="177">
        <v>186</v>
      </c>
      <c r="I4230" s="9">
        <v>139.5</v>
      </c>
      <c r="J4230" s="106">
        <f t="shared" si="291"/>
        <v>1501.565445</v>
      </c>
      <c r="K4230" s="50">
        <v>5.4</v>
      </c>
      <c r="L4230" s="50">
        <v>10.8</v>
      </c>
      <c r="M4230" s="50">
        <v>8.1000000000000014</v>
      </c>
      <c r="N4230" s="51">
        <f t="shared" si="295"/>
        <v>0.75251535224221722</v>
      </c>
    </row>
    <row r="4231" spans="1:14" x14ac:dyDescent="0.2">
      <c r="A4231" s="20" t="s">
        <v>421</v>
      </c>
      <c r="B4231" s="41" t="str">
        <f t="shared" si="297"/>
        <v>Kuala Terengganu</v>
      </c>
      <c r="C4231" s="136" t="str">
        <f t="shared" si="297"/>
        <v>Kompleks Usahawan Terengganu</v>
      </c>
      <c r="D4231" s="41" t="str">
        <f t="shared" si="297"/>
        <v>CENTRAL TOWN SECONDARY AREA</v>
      </c>
      <c r="E4231" s="170" t="s">
        <v>5</v>
      </c>
      <c r="F4231" s="78">
        <v>2</v>
      </c>
      <c r="G4231" s="174"/>
      <c r="H4231" s="177"/>
      <c r="I4231" s="9">
        <v>140</v>
      </c>
      <c r="J4231" s="106">
        <f t="shared" si="291"/>
        <v>1506.9473999999998</v>
      </c>
      <c r="L4231" s="50">
        <v>0</v>
      </c>
      <c r="M4231" s="50">
        <v>5.4</v>
      </c>
      <c r="N4231" s="51">
        <f t="shared" si="295"/>
        <v>0.50167690149481137</v>
      </c>
    </row>
    <row r="4232" spans="1:14" x14ac:dyDescent="0.2">
      <c r="A4232" s="20" t="s">
        <v>421</v>
      </c>
      <c r="B4232" s="167" t="s">
        <v>663</v>
      </c>
      <c r="C4232" s="136" t="s">
        <v>794</v>
      </c>
      <c r="D4232" s="3" t="str">
        <f t="shared" ref="D4232:D4265" si="298">D4231</f>
        <v>CENTRAL TOWN SECONDARY AREA</v>
      </c>
      <c r="E4232" s="170" t="s">
        <v>5</v>
      </c>
      <c r="F4232" s="78" t="s">
        <v>43</v>
      </c>
      <c r="G4232" s="174">
        <v>21</v>
      </c>
      <c r="H4232" s="177">
        <v>42</v>
      </c>
      <c r="I4232" s="9">
        <v>31.5</v>
      </c>
      <c r="J4232" s="106">
        <f t="shared" si="291"/>
        <v>339.06316499999997</v>
      </c>
      <c r="K4232" s="50">
        <v>140</v>
      </c>
      <c r="L4232" s="50">
        <v>199</v>
      </c>
      <c r="M4232" s="50">
        <v>169.5</v>
      </c>
      <c r="N4232" s="51">
        <f t="shared" si="295"/>
        <v>15.74708051914269</v>
      </c>
    </row>
    <row r="4233" spans="1:14" x14ac:dyDescent="0.2">
      <c r="A4233" s="20" t="s">
        <v>421</v>
      </c>
      <c r="B4233" s="3" t="str">
        <f t="shared" ref="B4233:C4240" si="299">B4232</f>
        <v>Kuala Nerus</v>
      </c>
      <c r="C4233" s="136" t="str">
        <f t="shared" si="299"/>
        <v>Mydin Gong Badak</v>
      </c>
      <c r="D4233" s="3" t="str">
        <f t="shared" si="298"/>
        <v>CENTRAL TOWN SECONDARY AREA</v>
      </c>
      <c r="E4233" s="170" t="s">
        <v>5</v>
      </c>
      <c r="F4233" s="78" t="s">
        <v>43</v>
      </c>
      <c r="G4233" s="174">
        <v>72</v>
      </c>
      <c r="H4233" s="177">
        <v>76</v>
      </c>
      <c r="I4233" s="9">
        <v>74</v>
      </c>
      <c r="J4233" s="106">
        <f t="shared" ref="J4233:J4296" si="300">I4233*10.76391</f>
        <v>796.52933999999993</v>
      </c>
      <c r="K4233" s="50">
        <v>196</v>
      </c>
      <c r="L4233" s="50">
        <v>225</v>
      </c>
      <c r="M4233" s="50">
        <v>210.5</v>
      </c>
      <c r="N4233" s="51">
        <f t="shared" si="295"/>
        <v>19.556108845306998</v>
      </c>
    </row>
    <row r="4234" spans="1:14" x14ac:dyDescent="0.2">
      <c r="A4234" s="20" t="s">
        <v>421</v>
      </c>
      <c r="B4234" s="167" t="str">
        <f t="shared" si="299"/>
        <v>Kuala Nerus</v>
      </c>
      <c r="C4234" s="136" t="str">
        <f t="shared" si="299"/>
        <v>Mydin Gong Badak</v>
      </c>
      <c r="D4234" s="167" t="str">
        <f t="shared" si="298"/>
        <v>CENTRAL TOWN SECONDARY AREA</v>
      </c>
      <c r="E4234" s="170" t="s">
        <v>5</v>
      </c>
      <c r="F4234" s="78" t="s">
        <v>43</v>
      </c>
      <c r="G4234" s="174">
        <v>130</v>
      </c>
      <c r="H4234" s="177">
        <v>137</v>
      </c>
      <c r="I4234" s="9">
        <v>133.5</v>
      </c>
      <c r="J4234" s="106">
        <f t="shared" si="300"/>
        <v>1436.9819849999999</v>
      </c>
      <c r="K4234" s="50">
        <v>40</v>
      </c>
      <c r="L4234" s="50">
        <v>92</v>
      </c>
      <c r="M4234" s="50">
        <v>66</v>
      </c>
      <c r="N4234" s="51">
        <f t="shared" si="295"/>
        <v>6.1316065738254721</v>
      </c>
    </row>
    <row r="4235" spans="1:14" x14ac:dyDescent="0.2">
      <c r="A4235" s="20" t="s">
        <v>421</v>
      </c>
      <c r="B4235" s="3" t="str">
        <f t="shared" si="299"/>
        <v>Kuala Nerus</v>
      </c>
      <c r="C4235" s="136" t="str">
        <f t="shared" si="299"/>
        <v>Mydin Gong Badak</v>
      </c>
      <c r="D4235" s="3" t="str">
        <f t="shared" si="298"/>
        <v>CENTRAL TOWN SECONDARY AREA</v>
      </c>
      <c r="E4235" s="170" t="s">
        <v>5</v>
      </c>
      <c r="F4235" s="78" t="s">
        <v>43</v>
      </c>
      <c r="G4235" s="174"/>
      <c r="H4235" s="177"/>
      <c r="I4235" s="9">
        <v>2276</v>
      </c>
      <c r="J4235" s="106">
        <f t="shared" si="300"/>
        <v>24498.659159999999</v>
      </c>
      <c r="L4235" s="50">
        <v>0</v>
      </c>
      <c r="M4235" s="50">
        <v>16</v>
      </c>
      <c r="N4235" s="51">
        <f t="shared" si="295"/>
        <v>1.4864500785031449</v>
      </c>
    </row>
    <row r="4236" spans="1:14" x14ac:dyDescent="0.2">
      <c r="A4236" s="20" t="s">
        <v>421</v>
      </c>
      <c r="B4236" s="3" t="str">
        <f t="shared" si="299"/>
        <v>Kuala Nerus</v>
      </c>
      <c r="C4236" s="136" t="str">
        <f t="shared" si="299"/>
        <v>Mydin Gong Badak</v>
      </c>
      <c r="D4236" s="3" t="str">
        <f t="shared" si="298"/>
        <v>CENTRAL TOWN SECONDARY AREA</v>
      </c>
      <c r="E4236" s="170" t="s">
        <v>5</v>
      </c>
      <c r="F4236" s="78">
        <v>1</v>
      </c>
      <c r="G4236" s="174">
        <v>42</v>
      </c>
      <c r="H4236" s="177">
        <v>56</v>
      </c>
      <c r="I4236" s="9">
        <v>49</v>
      </c>
      <c r="J4236" s="106">
        <f t="shared" si="300"/>
        <v>527.43158999999991</v>
      </c>
      <c r="K4236" s="50">
        <v>120</v>
      </c>
      <c r="L4236" s="50">
        <v>132</v>
      </c>
      <c r="M4236" s="50">
        <v>126</v>
      </c>
      <c r="N4236" s="51">
        <f t="shared" si="295"/>
        <v>11.705794368212265</v>
      </c>
    </row>
    <row r="4237" spans="1:14" x14ac:dyDescent="0.2">
      <c r="A4237" s="20" t="s">
        <v>421</v>
      </c>
      <c r="B4237" s="3" t="str">
        <f t="shared" si="299"/>
        <v>Kuala Nerus</v>
      </c>
      <c r="C4237" s="136" t="str">
        <f t="shared" si="299"/>
        <v>Mydin Gong Badak</v>
      </c>
      <c r="D4237" s="3" t="str">
        <f t="shared" si="298"/>
        <v>CENTRAL TOWN SECONDARY AREA</v>
      </c>
      <c r="E4237" s="170" t="s">
        <v>5</v>
      </c>
      <c r="F4237" s="78">
        <v>1</v>
      </c>
      <c r="G4237" s="174">
        <v>83</v>
      </c>
      <c r="H4237" s="177">
        <v>98</v>
      </c>
      <c r="I4237" s="9">
        <v>90.5</v>
      </c>
      <c r="J4237" s="106">
        <f t="shared" si="300"/>
        <v>974.13385499999993</v>
      </c>
      <c r="K4237" s="50">
        <v>56</v>
      </c>
      <c r="L4237" s="50">
        <v>84</v>
      </c>
      <c r="M4237" s="50">
        <v>70</v>
      </c>
      <c r="N4237" s="51">
        <f t="shared" ref="N4237:N4265" si="301">M4237/10.7639</f>
        <v>6.5032190934512588</v>
      </c>
    </row>
    <row r="4238" spans="1:14" x14ac:dyDescent="0.2">
      <c r="A4238" s="20" t="s">
        <v>421</v>
      </c>
      <c r="B4238" s="3" t="str">
        <f t="shared" si="299"/>
        <v>Kuala Nerus</v>
      </c>
      <c r="C4238" s="136" t="str">
        <f t="shared" si="299"/>
        <v>Mydin Gong Badak</v>
      </c>
      <c r="D4238" s="3" t="str">
        <f t="shared" si="298"/>
        <v>CENTRAL TOWN SECONDARY AREA</v>
      </c>
      <c r="E4238" s="170" t="s">
        <v>5</v>
      </c>
      <c r="F4238" s="78">
        <v>1</v>
      </c>
      <c r="G4238" s="174"/>
      <c r="H4238" s="177"/>
      <c r="I4238" s="9">
        <v>183</v>
      </c>
      <c r="J4238" s="106">
        <f t="shared" si="300"/>
        <v>1969.7955299999999</v>
      </c>
      <c r="L4238" s="50">
        <v>0</v>
      </c>
      <c r="M4238" s="50">
        <v>65</v>
      </c>
      <c r="N4238" s="51">
        <f t="shared" si="301"/>
        <v>6.0387034439190259</v>
      </c>
    </row>
    <row r="4239" spans="1:14" x14ac:dyDescent="0.2">
      <c r="A4239" s="20" t="s">
        <v>421</v>
      </c>
      <c r="B4239" s="3" t="str">
        <f t="shared" si="299"/>
        <v>Kuala Nerus</v>
      </c>
      <c r="C4239" s="136" t="s">
        <v>795</v>
      </c>
      <c r="D4239" s="3" t="str">
        <f t="shared" si="298"/>
        <v>CENTRAL TOWN SECONDARY AREA</v>
      </c>
      <c r="E4239" s="170" t="s">
        <v>5</v>
      </c>
      <c r="F4239" s="78" t="s">
        <v>43</v>
      </c>
      <c r="G4239" s="174">
        <v>20</v>
      </c>
      <c r="H4239" s="177">
        <v>30</v>
      </c>
      <c r="I4239" s="9">
        <v>25</v>
      </c>
      <c r="J4239" s="106">
        <f t="shared" si="300"/>
        <v>269.09774999999996</v>
      </c>
      <c r="K4239" s="50">
        <v>44</v>
      </c>
      <c r="L4239" s="50">
        <v>49</v>
      </c>
      <c r="M4239" s="50">
        <v>46.5</v>
      </c>
      <c r="N4239" s="51">
        <f t="shared" si="301"/>
        <v>4.3199955406497645</v>
      </c>
    </row>
    <row r="4240" spans="1:14" x14ac:dyDescent="0.2">
      <c r="A4240" s="20" t="s">
        <v>421</v>
      </c>
      <c r="B4240" s="3" t="str">
        <f t="shared" si="299"/>
        <v>Kuala Nerus</v>
      </c>
      <c r="C4240" s="136" t="str">
        <f>C4239</f>
        <v>PXR Kuala Nerus</v>
      </c>
      <c r="D4240" s="3" t="str">
        <f t="shared" si="298"/>
        <v>CENTRAL TOWN SECONDARY AREA</v>
      </c>
      <c r="E4240" s="170" t="s">
        <v>5</v>
      </c>
      <c r="F4240" s="78" t="s">
        <v>43</v>
      </c>
      <c r="G4240" s="174"/>
      <c r="H4240" s="177"/>
      <c r="I4240" s="9">
        <v>40</v>
      </c>
      <c r="J4240" s="106">
        <f t="shared" si="300"/>
        <v>430.55639999999994</v>
      </c>
      <c r="K4240" s="50">
        <v>30</v>
      </c>
      <c r="L4240" s="50">
        <v>50</v>
      </c>
      <c r="M4240" s="50">
        <v>40</v>
      </c>
      <c r="N4240" s="51">
        <f t="shared" si="301"/>
        <v>3.7161251962578619</v>
      </c>
    </row>
    <row r="4241" spans="1:14" x14ac:dyDescent="0.2">
      <c r="A4241" s="20" t="s">
        <v>421</v>
      </c>
      <c r="B4241" s="178" t="s">
        <v>666</v>
      </c>
      <c r="C4241" s="136" t="s">
        <v>796</v>
      </c>
      <c r="D4241" s="3" t="str">
        <f t="shared" si="298"/>
        <v>CENTRAL TOWN SECONDARY AREA</v>
      </c>
      <c r="E4241" s="170" t="s">
        <v>5</v>
      </c>
      <c r="F4241" s="78" t="s">
        <v>159</v>
      </c>
      <c r="G4241" s="174">
        <v>29</v>
      </c>
      <c r="H4241" s="177">
        <v>33</v>
      </c>
      <c r="I4241" s="9">
        <v>31</v>
      </c>
      <c r="J4241" s="106">
        <f t="shared" si="300"/>
        <v>333.68120999999996</v>
      </c>
      <c r="K4241" s="50">
        <v>90</v>
      </c>
      <c r="L4241" s="50">
        <v>120</v>
      </c>
      <c r="M4241" s="50">
        <v>105</v>
      </c>
      <c r="N4241" s="51">
        <f t="shared" si="301"/>
        <v>9.7548286401768873</v>
      </c>
    </row>
    <row r="4242" spans="1:14" x14ac:dyDescent="0.2">
      <c r="A4242" s="20" t="s">
        <v>421</v>
      </c>
      <c r="B4242" s="3" t="str">
        <f t="shared" ref="B4242:C4249" si="302">B4241</f>
        <v>Kemaman</v>
      </c>
      <c r="C4242" s="136" t="str">
        <f t="shared" si="302"/>
        <v>Kemaman Centre Point</v>
      </c>
      <c r="D4242" s="3" t="str">
        <f t="shared" si="298"/>
        <v>CENTRAL TOWN SECONDARY AREA</v>
      </c>
      <c r="E4242" s="170" t="s">
        <v>5</v>
      </c>
      <c r="F4242" s="78" t="s">
        <v>159</v>
      </c>
      <c r="G4242" s="174">
        <v>36</v>
      </c>
      <c r="H4242" s="177">
        <v>41</v>
      </c>
      <c r="I4242" s="9">
        <v>38.5</v>
      </c>
      <c r="J4242" s="106">
        <f t="shared" si="300"/>
        <v>414.41053499999998</v>
      </c>
      <c r="K4242" s="50">
        <v>50</v>
      </c>
      <c r="L4242" s="50">
        <v>75</v>
      </c>
      <c r="M4242" s="50">
        <v>62.5</v>
      </c>
      <c r="N4242" s="51">
        <f t="shared" si="301"/>
        <v>5.8064456191529095</v>
      </c>
    </row>
    <row r="4243" spans="1:14" x14ac:dyDescent="0.2">
      <c r="A4243" s="20" t="s">
        <v>421</v>
      </c>
      <c r="B4243" s="3" t="str">
        <f t="shared" si="302"/>
        <v>Kemaman</v>
      </c>
      <c r="C4243" s="136" t="str">
        <f t="shared" si="302"/>
        <v>Kemaman Centre Point</v>
      </c>
      <c r="D4243" s="3" t="str">
        <f t="shared" si="298"/>
        <v>CENTRAL TOWN SECONDARY AREA</v>
      </c>
      <c r="E4243" s="170" t="s">
        <v>5</v>
      </c>
      <c r="F4243" s="78" t="s">
        <v>43</v>
      </c>
      <c r="G4243" s="174">
        <v>23</v>
      </c>
      <c r="H4243" s="177">
        <v>24</v>
      </c>
      <c r="I4243" s="9">
        <v>23.5</v>
      </c>
      <c r="J4243" s="106">
        <f t="shared" si="300"/>
        <v>252.95188499999998</v>
      </c>
      <c r="K4243" s="50">
        <v>31</v>
      </c>
      <c r="L4243" s="50">
        <v>112</v>
      </c>
      <c r="M4243" s="50">
        <v>71.5</v>
      </c>
      <c r="N4243" s="51">
        <f t="shared" si="301"/>
        <v>6.6425737883109282</v>
      </c>
    </row>
    <row r="4244" spans="1:14" x14ac:dyDescent="0.2">
      <c r="A4244" s="20" t="s">
        <v>421</v>
      </c>
      <c r="B4244" s="3" t="str">
        <f t="shared" si="302"/>
        <v>Kemaman</v>
      </c>
      <c r="C4244" s="136" t="str">
        <f t="shared" si="302"/>
        <v>Kemaman Centre Point</v>
      </c>
      <c r="D4244" s="3" t="str">
        <f t="shared" si="298"/>
        <v>CENTRAL TOWN SECONDARY AREA</v>
      </c>
      <c r="E4244" s="170" t="s">
        <v>5</v>
      </c>
      <c r="F4244" s="78" t="s">
        <v>43</v>
      </c>
      <c r="G4244" s="174"/>
      <c r="H4244" s="177"/>
      <c r="I4244" s="9">
        <v>185</v>
      </c>
      <c r="J4244" s="106">
        <f t="shared" si="300"/>
        <v>1991.3233499999999</v>
      </c>
      <c r="L4244" s="50">
        <v>0</v>
      </c>
      <c r="M4244" s="50">
        <v>32</v>
      </c>
      <c r="N4244" s="51">
        <f t="shared" si="301"/>
        <v>2.9729001570062898</v>
      </c>
    </row>
    <row r="4245" spans="1:14" x14ac:dyDescent="0.2">
      <c r="A4245" s="20" t="s">
        <v>421</v>
      </c>
      <c r="B4245" s="3" t="str">
        <f t="shared" si="302"/>
        <v>Kemaman</v>
      </c>
      <c r="C4245" s="136" t="str">
        <f t="shared" si="302"/>
        <v>Kemaman Centre Point</v>
      </c>
      <c r="D4245" s="3" t="str">
        <f t="shared" si="298"/>
        <v>CENTRAL TOWN SECONDARY AREA</v>
      </c>
      <c r="E4245" s="170" t="s">
        <v>5</v>
      </c>
      <c r="F4245" s="78">
        <v>1</v>
      </c>
      <c r="G4245" s="174"/>
      <c r="H4245" s="177"/>
      <c r="I4245" s="9">
        <v>25</v>
      </c>
      <c r="J4245" s="106">
        <f t="shared" si="300"/>
        <v>269.09774999999996</v>
      </c>
      <c r="K4245" s="50">
        <v>18</v>
      </c>
      <c r="L4245" s="50">
        <v>45</v>
      </c>
      <c r="M4245" s="50">
        <v>31.5</v>
      </c>
      <c r="N4245" s="51">
        <f t="shared" si="301"/>
        <v>2.9264485920530663</v>
      </c>
    </row>
    <row r="4246" spans="1:14" x14ac:dyDescent="0.2">
      <c r="A4246" s="20" t="s">
        <v>421</v>
      </c>
      <c r="B4246" s="3" t="str">
        <f t="shared" si="302"/>
        <v>Kemaman</v>
      </c>
      <c r="C4246" s="136" t="str">
        <f t="shared" si="302"/>
        <v>Kemaman Centre Point</v>
      </c>
      <c r="D4246" s="3" t="str">
        <f t="shared" si="298"/>
        <v>CENTRAL TOWN SECONDARY AREA</v>
      </c>
      <c r="E4246" s="170" t="s">
        <v>5</v>
      </c>
      <c r="F4246" s="78">
        <v>1</v>
      </c>
      <c r="G4246" s="174">
        <v>31</v>
      </c>
      <c r="H4246" s="177">
        <v>40</v>
      </c>
      <c r="I4246" s="9">
        <v>35.5</v>
      </c>
      <c r="J4246" s="106">
        <f t="shared" si="300"/>
        <v>382.11880499999995</v>
      </c>
      <c r="K4246" s="50">
        <v>15</v>
      </c>
      <c r="L4246" s="50">
        <v>22</v>
      </c>
      <c r="M4246" s="50">
        <v>18.5</v>
      </c>
      <c r="N4246" s="51">
        <f t="shared" si="301"/>
        <v>1.7187079032692612</v>
      </c>
    </row>
    <row r="4247" spans="1:14" x14ac:dyDescent="0.2">
      <c r="A4247" s="20" t="s">
        <v>421</v>
      </c>
      <c r="B4247" s="3" t="str">
        <f t="shared" si="302"/>
        <v>Kemaman</v>
      </c>
      <c r="C4247" s="136" t="str">
        <f t="shared" si="302"/>
        <v>Kemaman Centre Point</v>
      </c>
      <c r="D4247" s="3" t="str">
        <f t="shared" si="298"/>
        <v>CENTRAL TOWN SECONDARY AREA</v>
      </c>
      <c r="E4247" s="170" t="s">
        <v>5</v>
      </c>
      <c r="F4247" s="78">
        <v>1</v>
      </c>
      <c r="G4247" s="174">
        <v>45</v>
      </c>
      <c r="H4247" s="177">
        <v>50</v>
      </c>
      <c r="I4247" s="9">
        <v>47.5</v>
      </c>
      <c r="J4247" s="106">
        <f t="shared" si="300"/>
        <v>511.28572499999996</v>
      </c>
      <c r="K4247" s="50">
        <v>19</v>
      </c>
      <c r="L4247" s="50">
        <v>39</v>
      </c>
      <c r="M4247" s="50">
        <v>29</v>
      </c>
      <c r="N4247" s="51">
        <f t="shared" si="301"/>
        <v>2.6941907672869498</v>
      </c>
    </row>
    <row r="4248" spans="1:14" x14ac:dyDescent="0.2">
      <c r="A4248" s="20" t="s">
        <v>421</v>
      </c>
      <c r="B4248" s="3" t="str">
        <f t="shared" si="302"/>
        <v>Kemaman</v>
      </c>
      <c r="C4248" s="136" t="str">
        <f t="shared" si="302"/>
        <v>Kemaman Centre Point</v>
      </c>
      <c r="D4248" s="3" t="str">
        <f t="shared" si="298"/>
        <v>CENTRAL TOWN SECONDARY AREA</v>
      </c>
      <c r="E4248" s="170" t="s">
        <v>5</v>
      </c>
      <c r="F4248" s="78">
        <v>2</v>
      </c>
      <c r="G4248" s="174"/>
      <c r="H4248" s="177"/>
      <c r="I4248" s="9">
        <v>24</v>
      </c>
      <c r="J4248" s="106">
        <f t="shared" si="300"/>
        <v>258.33384000000001</v>
      </c>
      <c r="K4248" s="50">
        <v>20</v>
      </c>
      <c r="L4248" s="50">
        <v>21</v>
      </c>
      <c r="M4248" s="50">
        <v>20.5</v>
      </c>
      <c r="N4248" s="51">
        <f t="shared" si="301"/>
        <v>1.9045141630821543</v>
      </c>
    </row>
    <row r="4249" spans="1:14" x14ac:dyDescent="0.2">
      <c r="A4249" s="20" t="s">
        <v>421</v>
      </c>
      <c r="B4249" s="3" t="str">
        <f t="shared" si="302"/>
        <v>Kemaman</v>
      </c>
      <c r="C4249" s="136" t="str">
        <f t="shared" si="302"/>
        <v>Kemaman Centre Point</v>
      </c>
      <c r="D4249" s="3" t="str">
        <f t="shared" si="298"/>
        <v>CENTRAL TOWN SECONDARY AREA</v>
      </c>
      <c r="E4249" s="170" t="s">
        <v>5</v>
      </c>
      <c r="F4249" s="78">
        <v>3</v>
      </c>
      <c r="G4249" s="174"/>
      <c r="H4249" s="177"/>
      <c r="I4249" s="9">
        <v>24</v>
      </c>
      <c r="J4249" s="106">
        <f t="shared" si="300"/>
        <v>258.33384000000001</v>
      </c>
      <c r="K4249" s="50">
        <v>12</v>
      </c>
      <c r="L4249" s="50">
        <v>17</v>
      </c>
      <c r="M4249" s="50">
        <v>14.5</v>
      </c>
      <c r="N4249" s="51">
        <f t="shared" si="301"/>
        <v>1.3470953836434749</v>
      </c>
    </row>
    <row r="4250" spans="1:14" x14ac:dyDescent="0.2">
      <c r="A4250" s="20" t="s">
        <v>421</v>
      </c>
      <c r="B4250" s="3" t="str">
        <f t="shared" ref="B4250:B4261" si="303">B4249</f>
        <v>Kemaman</v>
      </c>
      <c r="C4250" s="136" t="s">
        <v>797</v>
      </c>
      <c r="D4250" s="3" t="str">
        <f t="shared" si="298"/>
        <v>CENTRAL TOWN SECONDARY AREA</v>
      </c>
      <c r="E4250" s="170" t="s">
        <v>5</v>
      </c>
      <c r="F4250" s="78" t="s">
        <v>43</v>
      </c>
      <c r="G4250" s="174"/>
      <c r="H4250" s="177"/>
      <c r="I4250" s="9">
        <v>1865.95</v>
      </c>
      <c r="J4250" s="106">
        <f t="shared" si="300"/>
        <v>20084.917864499999</v>
      </c>
      <c r="L4250" s="50">
        <v>0</v>
      </c>
      <c r="M4250" s="50">
        <v>21</v>
      </c>
      <c r="N4250" s="51">
        <f t="shared" si="301"/>
        <v>1.9509657280353776</v>
      </c>
    </row>
    <row r="4251" spans="1:14" x14ac:dyDescent="0.2">
      <c r="A4251" s="20" t="s">
        <v>421</v>
      </c>
      <c r="B4251" s="3" t="str">
        <f t="shared" si="303"/>
        <v>Kemaman</v>
      </c>
      <c r="C4251" s="136" t="str">
        <f>C4250</f>
        <v>Casa Limbong</v>
      </c>
      <c r="D4251" s="3" t="str">
        <f t="shared" si="298"/>
        <v>CENTRAL TOWN SECONDARY AREA</v>
      </c>
      <c r="E4251" s="170" t="s">
        <v>5</v>
      </c>
      <c r="F4251" s="78">
        <v>1</v>
      </c>
      <c r="G4251" s="174"/>
      <c r="H4251" s="177"/>
      <c r="I4251" s="9">
        <v>1917.53</v>
      </c>
      <c r="J4251" s="106">
        <f t="shared" si="300"/>
        <v>20640.120342299997</v>
      </c>
      <c r="L4251" s="50">
        <v>0</v>
      </c>
      <c r="M4251" s="50">
        <v>19</v>
      </c>
      <c r="N4251" s="51">
        <f t="shared" si="301"/>
        <v>1.7651594682224845</v>
      </c>
    </row>
    <row r="4252" spans="1:14" x14ac:dyDescent="0.2">
      <c r="A4252" s="20" t="s">
        <v>421</v>
      </c>
      <c r="B4252" s="3" t="str">
        <f t="shared" si="303"/>
        <v>Kemaman</v>
      </c>
      <c r="C4252" s="136" t="s">
        <v>798</v>
      </c>
      <c r="D4252" s="3" t="str">
        <f t="shared" si="298"/>
        <v>CENTRAL TOWN SECONDARY AREA</v>
      </c>
      <c r="E4252" s="170" t="s">
        <v>5</v>
      </c>
      <c r="F4252" s="78" t="s">
        <v>43</v>
      </c>
      <c r="G4252" s="99">
        <v>96</v>
      </c>
      <c r="H4252" s="177">
        <v>275</v>
      </c>
      <c r="I4252" s="9">
        <v>185.5</v>
      </c>
      <c r="J4252" s="106">
        <f t="shared" si="300"/>
        <v>1996.705305</v>
      </c>
      <c r="K4252" s="50">
        <v>49.2</v>
      </c>
      <c r="L4252" s="50">
        <v>255</v>
      </c>
      <c r="M4252" s="50">
        <v>152.1</v>
      </c>
      <c r="N4252" s="51">
        <f t="shared" si="301"/>
        <v>14.130566058770521</v>
      </c>
    </row>
    <row r="4253" spans="1:14" x14ac:dyDescent="0.2">
      <c r="A4253" s="20" t="s">
        <v>421</v>
      </c>
      <c r="B4253" s="3" t="str">
        <f t="shared" si="303"/>
        <v>Kemaman</v>
      </c>
      <c r="C4253" s="136" t="str">
        <f>C4252</f>
        <v>Mesra Mall</v>
      </c>
      <c r="D4253" s="3" t="str">
        <f t="shared" si="298"/>
        <v>CENTRAL TOWN SECONDARY AREA</v>
      </c>
      <c r="E4253" s="170" t="s">
        <v>5</v>
      </c>
      <c r="F4253" s="78" t="s">
        <v>43</v>
      </c>
      <c r="G4253" s="99"/>
      <c r="H4253" s="177"/>
      <c r="I4253" s="9">
        <v>6625</v>
      </c>
      <c r="J4253" s="106">
        <f t="shared" si="300"/>
        <v>71310.903749999998</v>
      </c>
      <c r="L4253" s="50">
        <v>0</v>
      </c>
      <c r="M4253" s="50">
        <v>23.5</v>
      </c>
      <c r="N4253" s="51">
        <f t="shared" si="301"/>
        <v>2.1832235528014938</v>
      </c>
    </row>
    <row r="4254" spans="1:14" x14ac:dyDescent="0.2">
      <c r="A4254" s="20" t="s">
        <v>421</v>
      </c>
      <c r="B4254" s="3" t="str">
        <f t="shared" si="303"/>
        <v>Kemaman</v>
      </c>
      <c r="C4254" s="136" t="s">
        <v>799</v>
      </c>
      <c r="D4254" s="3" t="str">
        <f t="shared" si="298"/>
        <v>CENTRAL TOWN SECONDARY AREA</v>
      </c>
      <c r="E4254" s="170" t="s">
        <v>5</v>
      </c>
      <c r="F4254" s="78" t="s">
        <v>43</v>
      </c>
      <c r="G4254" s="99"/>
      <c r="H4254" s="177"/>
      <c r="I4254" s="9">
        <v>3482</v>
      </c>
      <c r="J4254" s="106">
        <f t="shared" si="300"/>
        <v>37479.93462</v>
      </c>
      <c r="L4254" s="50">
        <v>0</v>
      </c>
      <c r="M4254" s="50">
        <v>14.11</v>
      </c>
      <c r="N4254" s="51">
        <f t="shared" si="301"/>
        <v>1.3108631629799607</v>
      </c>
    </row>
    <row r="4255" spans="1:14" x14ac:dyDescent="0.2">
      <c r="A4255" s="20" t="s">
        <v>421</v>
      </c>
      <c r="B4255" s="3" t="str">
        <f t="shared" si="303"/>
        <v>Kemaman</v>
      </c>
      <c r="C4255" s="136" t="str">
        <f>C4254</f>
        <v>Kijal Mall</v>
      </c>
      <c r="D4255" s="3" t="str">
        <f t="shared" si="298"/>
        <v>CENTRAL TOWN SECONDARY AREA</v>
      </c>
      <c r="E4255" s="170" t="s">
        <v>5</v>
      </c>
      <c r="F4255" s="78" t="s">
        <v>43</v>
      </c>
      <c r="G4255" s="174">
        <v>20</v>
      </c>
      <c r="H4255" s="177">
        <v>26</v>
      </c>
      <c r="I4255" s="9">
        <v>23</v>
      </c>
      <c r="J4255" s="106">
        <f t="shared" si="300"/>
        <v>247.56992999999997</v>
      </c>
      <c r="K4255" s="50">
        <v>35</v>
      </c>
      <c r="L4255" s="50">
        <v>75</v>
      </c>
      <c r="M4255" s="50">
        <v>55</v>
      </c>
      <c r="N4255" s="51">
        <f t="shared" si="301"/>
        <v>5.1096721448545601</v>
      </c>
    </row>
    <row r="4256" spans="1:14" x14ac:dyDescent="0.2">
      <c r="A4256" s="20" t="s">
        <v>421</v>
      </c>
      <c r="B4256" s="3" t="str">
        <f t="shared" si="303"/>
        <v>Kemaman</v>
      </c>
      <c r="C4256" s="136" t="str">
        <f>C4255</f>
        <v>Kijal Mall</v>
      </c>
      <c r="D4256" s="3" t="str">
        <f t="shared" si="298"/>
        <v>CENTRAL TOWN SECONDARY AREA</v>
      </c>
      <c r="E4256" s="170" t="s">
        <v>5</v>
      </c>
      <c r="F4256" s="78" t="s">
        <v>43</v>
      </c>
      <c r="G4256" s="99">
        <v>40</v>
      </c>
      <c r="H4256" s="177">
        <v>47</v>
      </c>
      <c r="I4256" s="9">
        <v>43.5</v>
      </c>
      <c r="J4256" s="106">
        <f t="shared" si="300"/>
        <v>468.23008499999997</v>
      </c>
      <c r="K4256" s="50">
        <v>21</v>
      </c>
      <c r="L4256" s="50">
        <v>29</v>
      </c>
      <c r="M4256" s="50">
        <v>25</v>
      </c>
      <c r="N4256" s="51">
        <f t="shared" si="301"/>
        <v>2.3225782476611636</v>
      </c>
    </row>
    <row r="4257" spans="1:14" x14ac:dyDescent="0.2">
      <c r="A4257" s="20" t="s">
        <v>421</v>
      </c>
      <c r="B4257" s="3" t="str">
        <f t="shared" si="303"/>
        <v>Kemaman</v>
      </c>
      <c r="C4257" s="136" t="str">
        <f>C4256</f>
        <v>Kijal Mall</v>
      </c>
      <c r="D4257" s="3" t="str">
        <f t="shared" si="298"/>
        <v>CENTRAL TOWN SECONDARY AREA</v>
      </c>
      <c r="E4257" s="170" t="s">
        <v>5</v>
      </c>
      <c r="F4257" s="78" t="s">
        <v>43</v>
      </c>
      <c r="G4257" s="174"/>
      <c r="H4257" s="177"/>
      <c r="I4257" s="9">
        <v>81</v>
      </c>
      <c r="J4257" s="106">
        <f t="shared" si="300"/>
        <v>871.87670999999989</v>
      </c>
      <c r="L4257" s="50">
        <v>0</v>
      </c>
      <c r="M4257" s="50">
        <v>33</v>
      </c>
      <c r="N4257" s="51">
        <f t="shared" si="301"/>
        <v>3.0658032869127361</v>
      </c>
    </row>
    <row r="4258" spans="1:14" x14ac:dyDescent="0.2">
      <c r="A4258" s="20" t="s">
        <v>421</v>
      </c>
      <c r="B4258" s="3" t="str">
        <f t="shared" si="303"/>
        <v>Kemaman</v>
      </c>
      <c r="C4258" s="136" t="s">
        <v>800</v>
      </c>
      <c r="D4258" s="3" t="str">
        <f t="shared" si="298"/>
        <v>CENTRAL TOWN SECONDARY AREA</v>
      </c>
      <c r="E4258" s="170" t="s">
        <v>5</v>
      </c>
      <c r="F4258" s="78" t="s">
        <v>43</v>
      </c>
      <c r="G4258" s="99"/>
      <c r="H4258" s="177"/>
      <c r="I4258" s="9">
        <v>33.44</v>
      </c>
      <c r="J4258" s="106">
        <f t="shared" si="300"/>
        <v>359.94515039999993</v>
      </c>
      <c r="L4258" s="50">
        <v>0</v>
      </c>
      <c r="M4258" s="50">
        <v>5.4</v>
      </c>
      <c r="N4258" s="51">
        <f t="shared" si="301"/>
        <v>0.50167690149481137</v>
      </c>
    </row>
    <row r="4259" spans="1:14" x14ac:dyDescent="0.2">
      <c r="A4259" s="20" t="s">
        <v>421</v>
      </c>
      <c r="B4259" s="3" t="str">
        <f t="shared" si="303"/>
        <v>Kemaman</v>
      </c>
      <c r="C4259" s="136" t="str">
        <f>C4258</f>
        <v>Arked Mara Chukai</v>
      </c>
      <c r="D4259" s="3" t="str">
        <f t="shared" si="298"/>
        <v>CENTRAL TOWN SECONDARY AREA</v>
      </c>
      <c r="E4259" s="170" t="s">
        <v>5</v>
      </c>
      <c r="F4259" s="78">
        <v>1</v>
      </c>
      <c r="G4259" s="99"/>
      <c r="H4259" s="177"/>
      <c r="I4259" s="9">
        <v>33.44</v>
      </c>
      <c r="J4259" s="106">
        <f t="shared" si="300"/>
        <v>359.94515039999993</v>
      </c>
      <c r="L4259" s="50">
        <v>0</v>
      </c>
      <c r="M4259" s="50">
        <v>4.3</v>
      </c>
      <c r="N4259" s="51">
        <f t="shared" si="301"/>
        <v>0.39948345859772016</v>
      </c>
    </row>
    <row r="4260" spans="1:14" x14ac:dyDescent="0.2">
      <c r="A4260" s="20" t="s">
        <v>421</v>
      </c>
      <c r="B4260" s="3" t="str">
        <f t="shared" si="303"/>
        <v>Kemaman</v>
      </c>
      <c r="C4260" s="136" t="s">
        <v>801</v>
      </c>
      <c r="D4260" s="3" t="str">
        <f t="shared" si="298"/>
        <v>CENTRAL TOWN SECONDARY AREA</v>
      </c>
      <c r="E4260" s="170" t="s">
        <v>5</v>
      </c>
      <c r="F4260" s="78" t="s">
        <v>43</v>
      </c>
      <c r="G4260" s="99"/>
      <c r="H4260" s="177"/>
      <c r="I4260" s="9">
        <v>20.53</v>
      </c>
      <c r="J4260" s="106">
        <f t="shared" si="300"/>
        <v>220.9830723</v>
      </c>
      <c r="L4260" s="50">
        <v>0</v>
      </c>
      <c r="M4260" s="50">
        <v>7.28</v>
      </c>
      <c r="N4260" s="51">
        <f t="shared" si="301"/>
        <v>0.67633478571893091</v>
      </c>
    </row>
    <row r="4261" spans="1:14" x14ac:dyDescent="0.2">
      <c r="A4261" s="20" t="s">
        <v>421</v>
      </c>
      <c r="B4261" s="20" t="str">
        <f t="shared" si="303"/>
        <v>Kemaman</v>
      </c>
      <c r="C4261" s="136" t="str">
        <f>C4260</f>
        <v>Arked Mara Kemaman</v>
      </c>
      <c r="D4261" s="3" t="str">
        <f t="shared" si="298"/>
        <v>CENTRAL TOWN SECONDARY AREA</v>
      </c>
      <c r="E4261" s="170" t="s">
        <v>5</v>
      </c>
      <c r="F4261" s="78">
        <v>1</v>
      </c>
      <c r="G4261" s="99"/>
      <c r="H4261" s="177"/>
      <c r="I4261" s="9">
        <v>20.53</v>
      </c>
      <c r="J4261" s="106">
        <f t="shared" si="300"/>
        <v>220.9830723</v>
      </c>
      <c r="L4261" s="50">
        <v>0</v>
      </c>
      <c r="M4261" s="50">
        <v>5.05</v>
      </c>
      <c r="N4261" s="51">
        <f t="shared" si="301"/>
        <v>0.46916080602755506</v>
      </c>
    </row>
    <row r="4262" spans="1:14" x14ac:dyDescent="0.2">
      <c r="A4262" s="20" t="s">
        <v>421</v>
      </c>
      <c r="B4262" s="169" t="s">
        <v>742</v>
      </c>
      <c r="C4262" s="136" t="s">
        <v>802</v>
      </c>
      <c r="D4262" s="3" t="str">
        <f t="shared" si="298"/>
        <v>CENTRAL TOWN SECONDARY AREA</v>
      </c>
      <c r="E4262" s="170" t="s">
        <v>5</v>
      </c>
      <c r="F4262" s="78" t="s">
        <v>43</v>
      </c>
      <c r="G4262" s="174"/>
      <c r="H4262" s="177"/>
      <c r="I4262" s="9">
        <v>30</v>
      </c>
      <c r="J4262" s="106">
        <f t="shared" si="300"/>
        <v>322.91729999999995</v>
      </c>
      <c r="L4262" s="50">
        <v>0</v>
      </c>
      <c r="M4262" s="50">
        <v>12.06</v>
      </c>
      <c r="N4262" s="51">
        <f t="shared" si="301"/>
        <v>1.1204117466717454</v>
      </c>
    </row>
    <row r="4263" spans="1:14" x14ac:dyDescent="0.2">
      <c r="A4263" s="20" t="s">
        <v>421</v>
      </c>
      <c r="B4263" s="169" t="s">
        <v>742</v>
      </c>
      <c r="C4263" s="136" t="str">
        <f>C4262</f>
        <v>Arked Mara Dungun</v>
      </c>
      <c r="D4263" s="3" t="str">
        <f t="shared" si="298"/>
        <v>CENTRAL TOWN SECONDARY AREA</v>
      </c>
      <c r="E4263" s="170" t="s">
        <v>5</v>
      </c>
      <c r="F4263" s="78">
        <v>1</v>
      </c>
      <c r="G4263" s="174"/>
      <c r="H4263" s="177"/>
      <c r="I4263" s="9">
        <v>30</v>
      </c>
      <c r="J4263" s="106">
        <f t="shared" si="300"/>
        <v>322.91729999999995</v>
      </c>
      <c r="L4263" s="50">
        <v>0</v>
      </c>
      <c r="M4263" s="50">
        <v>7.53</v>
      </c>
      <c r="N4263" s="51">
        <f t="shared" si="301"/>
        <v>0.69956056819554258</v>
      </c>
    </row>
    <row r="4264" spans="1:14" x14ac:dyDescent="0.2">
      <c r="A4264" s="20" t="s">
        <v>421</v>
      </c>
      <c r="B4264" s="169" t="s">
        <v>742</v>
      </c>
      <c r="C4264" s="136" t="s">
        <v>803</v>
      </c>
      <c r="D4264" s="3" t="str">
        <f t="shared" si="298"/>
        <v>CENTRAL TOWN SECONDARY AREA</v>
      </c>
      <c r="E4264" s="170" t="s">
        <v>5</v>
      </c>
      <c r="F4264" s="78" t="s">
        <v>43</v>
      </c>
      <c r="G4264" s="174"/>
      <c r="H4264" s="177"/>
      <c r="I4264" s="9">
        <v>53</v>
      </c>
      <c r="J4264" s="106">
        <f t="shared" si="300"/>
        <v>570.48722999999995</v>
      </c>
      <c r="L4264" s="50">
        <v>0</v>
      </c>
      <c r="M4264" s="50">
        <v>10.9</v>
      </c>
      <c r="N4264" s="51">
        <f t="shared" si="301"/>
        <v>1.0126441159802675</v>
      </c>
    </row>
    <row r="4265" spans="1:14" x14ac:dyDescent="0.2">
      <c r="A4265" s="20" t="s">
        <v>421</v>
      </c>
      <c r="B4265" s="169" t="s">
        <v>742</v>
      </c>
      <c r="C4265" s="136" t="str">
        <f>C4264</f>
        <v>Arked Mara Paka</v>
      </c>
      <c r="D4265" s="3" t="str">
        <f t="shared" si="298"/>
        <v>CENTRAL TOWN SECONDARY AREA</v>
      </c>
      <c r="E4265" s="170" t="s">
        <v>5</v>
      </c>
      <c r="F4265" s="78">
        <v>1</v>
      </c>
      <c r="G4265" s="174"/>
      <c r="H4265" s="177"/>
      <c r="I4265" s="9">
        <v>53</v>
      </c>
      <c r="J4265" s="106">
        <f t="shared" si="300"/>
        <v>570.48722999999995</v>
      </c>
      <c r="L4265" s="50">
        <v>0</v>
      </c>
      <c r="M4265" s="50">
        <v>7.64</v>
      </c>
      <c r="N4265" s="51">
        <f t="shared" si="301"/>
        <v>0.70977991248525163</v>
      </c>
    </row>
    <row r="4266" spans="1:14" x14ac:dyDescent="0.2">
      <c r="A4266" s="20" t="s">
        <v>421</v>
      </c>
      <c r="B4266" s="167" t="s">
        <v>643</v>
      </c>
      <c r="C4266" s="136" t="s">
        <v>805</v>
      </c>
      <c r="D4266" s="167" t="s">
        <v>531</v>
      </c>
      <c r="E4266" s="170" t="s">
        <v>46</v>
      </c>
      <c r="F4266" s="181" t="s">
        <v>110</v>
      </c>
      <c r="G4266" s="174"/>
      <c r="H4266" s="24"/>
      <c r="I4266" s="9">
        <v>676</v>
      </c>
      <c r="J4266" s="106">
        <f t="shared" si="300"/>
        <v>7276.4031599999998</v>
      </c>
      <c r="L4266" s="50">
        <v>0</v>
      </c>
      <c r="M4266" s="50">
        <v>29</v>
      </c>
      <c r="N4266" s="51">
        <f t="shared" ref="N4266:N4307" si="304">M4266/10.7639</f>
        <v>2.6941907672869498</v>
      </c>
    </row>
    <row r="4267" spans="1:14" x14ac:dyDescent="0.2">
      <c r="A4267" s="20" t="s">
        <v>421</v>
      </c>
      <c r="B4267" s="41" t="str">
        <f t="shared" ref="B4267:D4300" si="305">B4266</f>
        <v>Kuala Terengganu</v>
      </c>
      <c r="C4267" s="136" t="str">
        <f t="shared" si="305"/>
        <v xml:space="preserve">Wisma MAIDAM </v>
      </c>
      <c r="D4267" s="167" t="str">
        <f t="shared" si="305"/>
        <v>CENTRAL TOWN PRIME AREA</v>
      </c>
      <c r="E4267" s="170" t="s">
        <v>46</v>
      </c>
      <c r="F4267" s="181">
        <v>2</v>
      </c>
      <c r="G4267" s="174"/>
      <c r="H4267" s="24"/>
      <c r="I4267" s="9">
        <v>338</v>
      </c>
      <c r="J4267" s="106">
        <f t="shared" si="300"/>
        <v>3638.2015799999999</v>
      </c>
      <c r="L4267" s="50">
        <v>0</v>
      </c>
      <c r="M4267" s="50">
        <v>27</v>
      </c>
      <c r="N4267" s="51">
        <f t="shared" si="304"/>
        <v>2.5083845074740569</v>
      </c>
    </row>
    <row r="4268" spans="1:14" x14ac:dyDescent="0.2">
      <c r="A4268" s="20" t="s">
        <v>421</v>
      </c>
      <c r="B4268" s="41" t="str">
        <f t="shared" si="305"/>
        <v>Kuala Terengganu</v>
      </c>
      <c r="C4268" s="136" t="str">
        <f t="shared" si="305"/>
        <v xml:space="preserve">Wisma MAIDAM </v>
      </c>
      <c r="D4268" s="167" t="str">
        <f t="shared" si="305"/>
        <v>CENTRAL TOWN PRIME AREA</v>
      </c>
      <c r="E4268" s="170" t="s">
        <v>46</v>
      </c>
      <c r="F4268" s="181">
        <v>3</v>
      </c>
      <c r="G4268" s="174"/>
      <c r="H4268" s="24"/>
      <c r="I4268" s="9">
        <v>338</v>
      </c>
      <c r="J4268" s="106">
        <f t="shared" si="300"/>
        <v>3638.2015799999999</v>
      </c>
      <c r="L4268" s="50">
        <v>0</v>
      </c>
      <c r="M4268" s="50">
        <v>30</v>
      </c>
      <c r="N4268" s="51">
        <f t="shared" si="304"/>
        <v>2.7870938971933965</v>
      </c>
    </row>
    <row r="4269" spans="1:14" x14ac:dyDescent="0.2">
      <c r="A4269" s="20" t="s">
        <v>421</v>
      </c>
      <c r="B4269" s="41" t="str">
        <f t="shared" si="305"/>
        <v>Kuala Terengganu</v>
      </c>
      <c r="C4269" s="136" t="str">
        <f t="shared" si="305"/>
        <v xml:space="preserve">Wisma MAIDAM </v>
      </c>
      <c r="D4269" s="167" t="str">
        <f t="shared" si="305"/>
        <v>CENTRAL TOWN PRIME AREA</v>
      </c>
      <c r="E4269" s="170" t="s">
        <v>46</v>
      </c>
      <c r="F4269" s="181" t="s">
        <v>530</v>
      </c>
      <c r="G4269" s="174"/>
      <c r="H4269" s="24"/>
      <c r="I4269" s="9">
        <v>827</v>
      </c>
      <c r="J4269" s="106">
        <f t="shared" si="300"/>
        <v>8901.7535699999989</v>
      </c>
      <c r="L4269" s="50">
        <v>0</v>
      </c>
      <c r="M4269" s="50">
        <v>15</v>
      </c>
      <c r="N4269" s="51">
        <f t="shared" si="304"/>
        <v>1.3935469485966983</v>
      </c>
    </row>
    <row r="4270" spans="1:14" x14ac:dyDescent="0.2">
      <c r="A4270" s="20" t="s">
        <v>421</v>
      </c>
      <c r="B4270" s="41" t="str">
        <f t="shared" si="305"/>
        <v>Kuala Terengganu</v>
      </c>
      <c r="C4270" s="136" t="str">
        <f t="shared" si="305"/>
        <v xml:space="preserve">Wisma MAIDAM </v>
      </c>
      <c r="D4270" s="178" t="str">
        <f t="shared" si="305"/>
        <v>CENTRAL TOWN PRIME AREA</v>
      </c>
      <c r="E4270" s="170" t="s">
        <v>46</v>
      </c>
      <c r="F4270" s="181">
        <v>6</v>
      </c>
      <c r="G4270" s="174"/>
      <c r="H4270" s="24"/>
      <c r="I4270" s="9">
        <v>338</v>
      </c>
      <c r="J4270" s="106">
        <f t="shared" si="300"/>
        <v>3638.2015799999999</v>
      </c>
      <c r="L4270" s="50">
        <v>0</v>
      </c>
      <c r="M4270" s="50">
        <v>22.6</v>
      </c>
      <c r="N4270" s="51">
        <f t="shared" si="304"/>
        <v>2.0996107358856921</v>
      </c>
    </row>
    <row r="4271" spans="1:14" x14ac:dyDescent="0.2">
      <c r="A4271" s="20" t="s">
        <v>421</v>
      </c>
      <c r="B4271" s="41" t="str">
        <f t="shared" si="305"/>
        <v>Kuala Terengganu</v>
      </c>
      <c r="C4271" s="136" t="str">
        <f t="shared" si="305"/>
        <v xml:space="preserve">Wisma MAIDAM </v>
      </c>
      <c r="D4271" s="139" t="str">
        <f t="shared" si="305"/>
        <v>CENTRAL TOWN PRIME AREA</v>
      </c>
      <c r="E4271" s="170" t="s">
        <v>46</v>
      </c>
      <c r="F4271" s="181">
        <v>7</v>
      </c>
      <c r="G4271" s="174"/>
      <c r="H4271" s="24"/>
      <c r="I4271" s="9">
        <v>338</v>
      </c>
      <c r="J4271" s="106">
        <f t="shared" si="300"/>
        <v>3638.2015799999999</v>
      </c>
      <c r="L4271" s="50">
        <v>0</v>
      </c>
      <c r="M4271" s="50">
        <v>20.6</v>
      </c>
      <c r="N4271" s="51">
        <f t="shared" si="304"/>
        <v>1.913804476072799</v>
      </c>
    </row>
    <row r="4272" spans="1:14" x14ac:dyDescent="0.2">
      <c r="A4272" s="20" t="s">
        <v>421</v>
      </c>
      <c r="B4272" s="41" t="str">
        <f t="shared" si="305"/>
        <v>Kuala Terengganu</v>
      </c>
      <c r="C4272" s="136" t="str">
        <f t="shared" si="305"/>
        <v xml:space="preserve">Wisma MAIDAM </v>
      </c>
      <c r="D4272" s="139" t="str">
        <f t="shared" si="305"/>
        <v>CENTRAL TOWN PRIME AREA</v>
      </c>
      <c r="E4272" s="170" t="s">
        <v>46</v>
      </c>
      <c r="F4272" s="181">
        <v>8</v>
      </c>
      <c r="G4272" s="174"/>
      <c r="H4272" s="24"/>
      <c r="I4272" s="9">
        <v>340</v>
      </c>
      <c r="J4272" s="106">
        <f t="shared" si="300"/>
        <v>3659.7293999999997</v>
      </c>
      <c r="L4272" s="50">
        <v>0</v>
      </c>
      <c r="M4272" s="50">
        <v>24.7</v>
      </c>
      <c r="N4272" s="51">
        <f t="shared" si="304"/>
        <v>2.2947073086892296</v>
      </c>
    </row>
    <row r="4273" spans="1:14" x14ac:dyDescent="0.2">
      <c r="A4273" s="20" t="s">
        <v>421</v>
      </c>
      <c r="B4273" s="41" t="str">
        <f t="shared" si="305"/>
        <v>Kuala Terengganu</v>
      </c>
      <c r="C4273" s="136" t="s">
        <v>806</v>
      </c>
      <c r="D4273" s="139" t="str">
        <f t="shared" si="305"/>
        <v>CENTRAL TOWN PRIME AREA</v>
      </c>
      <c r="E4273" s="170" t="s">
        <v>46</v>
      </c>
      <c r="F4273" s="181" t="s">
        <v>43</v>
      </c>
      <c r="G4273" s="174"/>
      <c r="H4273" s="24"/>
      <c r="I4273" s="9">
        <v>490</v>
      </c>
      <c r="J4273" s="106">
        <f t="shared" si="300"/>
        <v>5274.3158999999996</v>
      </c>
      <c r="L4273" s="50">
        <v>0</v>
      </c>
      <c r="M4273" s="50">
        <v>30.1</v>
      </c>
      <c r="N4273" s="51">
        <f t="shared" si="304"/>
        <v>2.7963842101840415</v>
      </c>
    </row>
    <row r="4274" spans="1:14" x14ac:dyDescent="0.2">
      <c r="A4274" s="20" t="s">
        <v>421</v>
      </c>
      <c r="B4274" s="41" t="str">
        <f t="shared" si="305"/>
        <v>Kuala Terengganu</v>
      </c>
      <c r="C4274" s="136" t="str">
        <f t="shared" si="305"/>
        <v>Wisma Sri Amar</v>
      </c>
      <c r="D4274" s="139" t="str">
        <f t="shared" si="305"/>
        <v>CENTRAL TOWN PRIME AREA</v>
      </c>
      <c r="E4274" s="170" t="s">
        <v>46</v>
      </c>
      <c r="F4274" s="181">
        <v>1</v>
      </c>
      <c r="G4274" s="174">
        <v>176</v>
      </c>
      <c r="H4274" s="24">
        <v>277</v>
      </c>
      <c r="I4274" s="9">
        <v>226.5</v>
      </c>
      <c r="J4274" s="106">
        <f t="shared" si="300"/>
        <v>2438.025615</v>
      </c>
      <c r="L4274" s="50">
        <v>0</v>
      </c>
      <c r="M4274" s="50">
        <v>27.5</v>
      </c>
      <c r="N4274" s="51">
        <f t="shared" si="304"/>
        <v>2.5548360724272801</v>
      </c>
    </row>
    <row r="4275" spans="1:14" x14ac:dyDescent="0.2">
      <c r="A4275" s="20" t="s">
        <v>421</v>
      </c>
      <c r="B4275" s="41" t="str">
        <f t="shared" si="305"/>
        <v>Kuala Terengganu</v>
      </c>
      <c r="C4275" s="136" t="str">
        <f t="shared" si="305"/>
        <v>Wisma Sri Amar</v>
      </c>
      <c r="D4275" s="178" t="str">
        <f t="shared" si="305"/>
        <v>CENTRAL TOWN PRIME AREA</v>
      </c>
      <c r="E4275" s="170" t="s">
        <v>46</v>
      </c>
      <c r="F4275" s="181">
        <v>2</v>
      </c>
      <c r="G4275" s="174"/>
      <c r="H4275" s="24"/>
      <c r="I4275" s="9">
        <v>385</v>
      </c>
      <c r="J4275" s="106">
        <f t="shared" si="300"/>
        <v>4144.1053499999998</v>
      </c>
      <c r="L4275" s="50">
        <v>0</v>
      </c>
      <c r="M4275" s="50">
        <v>24.7</v>
      </c>
      <c r="N4275" s="51">
        <f t="shared" si="304"/>
        <v>2.2947073086892296</v>
      </c>
    </row>
    <row r="4276" spans="1:14" x14ac:dyDescent="0.2">
      <c r="A4276" s="20" t="s">
        <v>421</v>
      </c>
      <c r="B4276" s="41" t="str">
        <f t="shared" si="305"/>
        <v>Kuala Terengganu</v>
      </c>
      <c r="C4276" s="136" t="str">
        <f t="shared" si="305"/>
        <v>Wisma Sri Amar</v>
      </c>
      <c r="D4276" s="139" t="str">
        <f t="shared" si="305"/>
        <v>CENTRAL TOWN PRIME AREA</v>
      </c>
      <c r="E4276" s="170" t="s">
        <v>46</v>
      </c>
      <c r="F4276" s="181">
        <v>3</v>
      </c>
      <c r="G4276" s="174"/>
      <c r="H4276" s="24"/>
      <c r="I4276" s="9">
        <v>454</v>
      </c>
      <c r="J4276" s="106">
        <f t="shared" si="300"/>
        <v>4886.8151399999997</v>
      </c>
      <c r="L4276" s="50">
        <v>0</v>
      </c>
      <c r="M4276" s="50">
        <v>25.4</v>
      </c>
      <c r="N4276" s="51">
        <f t="shared" si="304"/>
        <v>2.3597394996237422</v>
      </c>
    </row>
    <row r="4277" spans="1:14" x14ac:dyDescent="0.2">
      <c r="A4277" s="20" t="s">
        <v>421</v>
      </c>
      <c r="B4277" s="41" t="str">
        <f t="shared" si="305"/>
        <v>Kuala Terengganu</v>
      </c>
      <c r="C4277" s="136" t="str">
        <f t="shared" si="305"/>
        <v>Wisma Sri Amar</v>
      </c>
      <c r="D4277" s="139" t="str">
        <f t="shared" si="305"/>
        <v>CENTRAL TOWN PRIME AREA</v>
      </c>
      <c r="E4277" s="170" t="s">
        <v>46</v>
      </c>
      <c r="F4277" s="181">
        <v>4</v>
      </c>
      <c r="G4277" s="174">
        <v>269</v>
      </c>
      <c r="H4277" s="24">
        <v>660</v>
      </c>
      <c r="I4277" s="9">
        <v>464.5</v>
      </c>
      <c r="J4277" s="106">
        <f t="shared" si="300"/>
        <v>4999.8361949999999</v>
      </c>
      <c r="L4277" s="50">
        <v>0</v>
      </c>
      <c r="M4277" s="50">
        <v>25</v>
      </c>
      <c r="N4277" s="51">
        <f t="shared" si="304"/>
        <v>2.3225782476611636</v>
      </c>
    </row>
    <row r="4278" spans="1:14" x14ac:dyDescent="0.2">
      <c r="A4278" s="20" t="s">
        <v>421</v>
      </c>
      <c r="B4278" s="41" t="str">
        <f t="shared" si="305"/>
        <v>Kuala Terengganu</v>
      </c>
      <c r="C4278" s="136" t="str">
        <f t="shared" si="305"/>
        <v>Wisma Sri Amar</v>
      </c>
      <c r="D4278" s="178" t="str">
        <f t="shared" si="305"/>
        <v>CENTRAL TOWN PRIME AREA</v>
      </c>
      <c r="E4278" s="170" t="s">
        <v>46</v>
      </c>
      <c r="F4278" s="181">
        <v>5</v>
      </c>
      <c r="G4278" s="174">
        <v>290</v>
      </c>
      <c r="H4278" s="24">
        <v>374</v>
      </c>
      <c r="I4278" s="9">
        <v>332</v>
      </c>
      <c r="J4278" s="106">
        <f t="shared" si="300"/>
        <v>3573.6181199999996</v>
      </c>
      <c r="K4278" s="50">
        <v>20.100000000000001</v>
      </c>
      <c r="L4278" s="50">
        <v>20.7</v>
      </c>
      <c r="M4278" s="50">
        <v>20.399999999999999</v>
      </c>
      <c r="N4278" s="51">
        <f t="shared" si="304"/>
        <v>1.8952238500915095</v>
      </c>
    </row>
    <row r="4279" spans="1:14" x14ac:dyDescent="0.2">
      <c r="A4279" s="20" t="s">
        <v>421</v>
      </c>
      <c r="B4279" s="41" t="str">
        <f t="shared" si="305"/>
        <v>Kuala Terengganu</v>
      </c>
      <c r="C4279" s="136" t="s">
        <v>408</v>
      </c>
      <c r="D4279" s="139" t="str">
        <f t="shared" si="305"/>
        <v>CENTRAL TOWN PRIME AREA</v>
      </c>
      <c r="E4279" s="170" t="s">
        <v>46</v>
      </c>
      <c r="F4279" s="181">
        <v>2</v>
      </c>
      <c r="G4279" s="174"/>
      <c r="H4279" s="24"/>
      <c r="I4279" s="9">
        <v>108</v>
      </c>
      <c r="J4279" s="106">
        <f t="shared" si="300"/>
        <v>1162.5022799999999</v>
      </c>
      <c r="L4279" s="50">
        <v>0</v>
      </c>
      <c r="M4279" s="50">
        <v>18.600000000000001</v>
      </c>
      <c r="N4279" s="51">
        <f t="shared" si="304"/>
        <v>1.7279982162599059</v>
      </c>
    </row>
    <row r="4280" spans="1:14" x14ac:dyDescent="0.2">
      <c r="A4280" s="20" t="s">
        <v>421</v>
      </c>
      <c r="B4280" s="41" t="str">
        <f t="shared" si="305"/>
        <v>Kuala Terengganu</v>
      </c>
      <c r="C4280" s="136" t="str">
        <f t="shared" si="305"/>
        <v>Bangunan Tabung Haji</v>
      </c>
      <c r="D4280" s="139" t="str">
        <f t="shared" si="305"/>
        <v>CENTRAL TOWN PRIME AREA</v>
      </c>
      <c r="E4280" s="170" t="s">
        <v>46</v>
      </c>
      <c r="F4280" s="181">
        <v>4</v>
      </c>
      <c r="G4280" s="174">
        <v>108</v>
      </c>
      <c r="H4280" s="24">
        <v>129</v>
      </c>
      <c r="I4280" s="9">
        <v>118.5</v>
      </c>
      <c r="J4280" s="106">
        <f t="shared" si="300"/>
        <v>1275.5233349999999</v>
      </c>
      <c r="K4280" s="50">
        <v>16.3</v>
      </c>
      <c r="L4280" s="50">
        <v>20</v>
      </c>
      <c r="M4280" s="50">
        <v>18.149999999999999</v>
      </c>
      <c r="N4280" s="51">
        <f t="shared" si="304"/>
        <v>1.6861918078020048</v>
      </c>
    </row>
    <row r="4281" spans="1:14" x14ac:dyDescent="0.2">
      <c r="A4281" s="20" t="s">
        <v>421</v>
      </c>
      <c r="B4281" s="41" t="str">
        <f t="shared" si="305"/>
        <v>Kuala Terengganu</v>
      </c>
      <c r="C4281" s="136" t="str">
        <f t="shared" si="305"/>
        <v>Bangunan Tabung Haji</v>
      </c>
      <c r="D4281" s="139" t="str">
        <f t="shared" si="305"/>
        <v>CENTRAL TOWN PRIME AREA</v>
      </c>
      <c r="E4281" s="170" t="s">
        <v>46</v>
      </c>
      <c r="F4281" s="181">
        <v>5</v>
      </c>
      <c r="G4281" s="174">
        <v>108</v>
      </c>
      <c r="H4281" s="24">
        <v>129</v>
      </c>
      <c r="I4281" s="9">
        <v>118.5</v>
      </c>
      <c r="J4281" s="106">
        <f t="shared" si="300"/>
        <v>1275.5233349999999</v>
      </c>
      <c r="L4281" s="50">
        <v>0</v>
      </c>
      <c r="M4281" s="50">
        <v>16.5</v>
      </c>
      <c r="N4281" s="51">
        <f t="shared" si="304"/>
        <v>1.532901643456368</v>
      </c>
    </row>
    <row r="4282" spans="1:14" x14ac:dyDescent="0.2">
      <c r="A4282" s="20" t="s">
        <v>421</v>
      </c>
      <c r="B4282" s="41" t="str">
        <f t="shared" si="305"/>
        <v>Kuala Terengganu</v>
      </c>
      <c r="C4282" s="136" t="s">
        <v>807</v>
      </c>
      <c r="D4282" s="139" t="str">
        <f t="shared" si="305"/>
        <v>CENTRAL TOWN PRIME AREA</v>
      </c>
      <c r="E4282" s="170" t="s">
        <v>46</v>
      </c>
      <c r="F4282" s="181" t="s">
        <v>43</v>
      </c>
      <c r="G4282" s="174">
        <v>111</v>
      </c>
      <c r="H4282" s="24">
        <v>335</v>
      </c>
      <c r="I4282" s="180">
        <v>223</v>
      </c>
      <c r="J4282" s="106">
        <f t="shared" si="300"/>
        <v>2400.3519299999998</v>
      </c>
      <c r="K4282" s="50">
        <v>12</v>
      </c>
      <c r="L4282" s="50">
        <v>13.5</v>
      </c>
      <c r="M4282" s="50">
        <v>12.75</v>
      </c>
      <c r="N4282" s="51">
        <f t="shared" si="304"/>
        <v>1.1845149063071936</v>
      </c>
    </row>
    <row r="4283" spans="1:14" x14ac:dyDescent="0.2">
      <c r="A4283" s="20" t="s">
        <v>421</v>
      </c>
      <c r="B4283" s="41" t="str">
        <f t="shared" si="305"/>
        <v>Kuala Terengganu</v>
      </c>
      <c r="C4283" s="136" t="str">
        <f t="shared" si="305"/>
        <v>Wisma Kokitab</v>
      </c>
      <c r="D4283" s="139" t="str">
        <f t="shared" si="305"/>
        <v>CENTRAL TOWN PRIME AREA</v>
      </c>
      <c r="E4283" s="170" t="s">
        <v>46</v>
      </c>
      <c r="F4283" s="181">
        <v>1</v>
      </c>
      <c r="G4283" s="174"/>
      <c r="H4283" s="24"/>
      <c r="I4283" s="180">
        <v>891.84</v>
      </c>
      <c r="J4283" s="106">
        <f t="shared" si="300"/>
        <v>9599.6854943999988</v>
      </c>
      <c r="L4283" s="50">
        <v>0</v>
      </c>
      <c r="M4283" s="50">
        <v>5.6</v>
      </c>
      <c r="N4283" s="51">
        <f t="shared" si="304"/>
        <v>0.52025752747610066</v>
      </c>
    </row>
    <row r="4284" spans="1:14" x14ac:dyDescent="0.2">
      <c r="A4284" s="20" t="s">
        <v>421</v>
      </c>
      <c r="B4284" s="41" t="str">
        <f t="shared" si="305"/>
        <v>Kuala Terengganu</v>
      </c>
      <c r="C4284" s="136" t="str">
        <f t="shared" si="305"/>
        <v>Wisma Kokitab</v>
      </c>
      <c r="D4284" s="139" t="str">
        <f t="shared" si="305"/>
        <v>CENTRAL TOWN PRIME AREA</v>
      </c>
      <c r="E4284" s="170" t="s">
        <v>46</v>
      </c>
      <c r="F4284" s="181">
        <v>2</v>
      </c>
      <c r="G4284" s="174"/>
      <c r="H4284" s="24"/>
      <c r="I4284" s="180">
        <v>74</v>
      </c>
      <c r="J4284" s="106">
        <f t="shared" si="300"/>
        <v>796.52933999999993</v>
      </c>
      <c r="K4284" s="50">
        <v>6.9</v>
      </c>
      <c r="L4284" s="50">
        <v>7.4</v>
      </c>
      <c r="M4284" s="50">
        <v>7.15</v>
      </c>
      <c r="N4284" s="51">
        <f t="shared" si="304"/>
        <v>0.66425737883109293</v>
      </c>
    </row>
    <row r="4285" spans="1:14" x14ac:dyDescent="0.2">
      <c r="A4285" s="20" t="s">
        <v>421</v>
      </c>
      <c r="B4285" s="41" t="str">
        <f t="shared" si="305"/>
        <v>Kuala Terengganu</v>
      </c>
      <c r="C4285" s="136" t="str">
        <f t="shared" si="305"/>
        <v>Wisma Kokitab</v>
      </c>
      <c r="D4285" s="139" t="str">
        <f t="shared" si="305"/>
        <v>CENTRAL TOWN PRIME AREA</v>
      </c>
      <c r="E4285" s="170" t="s">
        <v>46</v>
      </c>
      <c r="F4285" s="181">
        <v>3</v>
      </c>
      <c r="G4285" s="174">
        <v>149</v>
      </c>
      <c r="H4285" s="24">
        <v>223</v>
      </c>
      <c r="I4285" s="180">
        <v>186</v>
      </c>
      <c r="J4285" s="106">
        <f t="shared" si="300"/>
        <v>2002.0872599999998</v>
      </c>
      <c r="K4285" s="50">
        <v>4.5</v>
      </c>
      <c r="L4285" s="50">
        <v>6.7</v>
      </c>
      <c r="M4285" s="50">
        <v>5.6</v>
      </c>
      <c r="N4285" s="51">
        <f t="shared" si="304"/>
        <v>0.52025752747610066</v>
      </c>
    </row>
    <row r="4286" spans="1:14" x14ac:dyDescent="0.2">
      <c r="A4286" s="20" t="s">
        <v>421</v>
      </c>
      <c r="B4286" s="41" t="str">
        <f t="shared" si="305"/>
        <v>Kuala Terengganu</v>
      </c>
      <c r="C4286" s="136" t="s">
        <v>808</v>
      </c>
      <c r="D4286" s="139" t="str">
        <f t="shared" si="305"/>
        <v>CENTRAL TOWN PRIME AREA</v>
      </c>
      <c r="E4286" s="170" t="s">
        <v>46</v>
      </c>
      <c r="F4286" s="181" t="s">
        <v>43</v>
      </c>
      <c r="G4286" s="174">
        <v>72</v>
      </c>
      <c r="H4286" s="24">
        <v>386</v>
      </c>
      <c r="I4286" s="9">
        <v>229</v>
      </c>
      <c r="J4286" s="106">
        <f t="shared" si="300"/>
        <v>2464.9353899999996</v>
      </c>
      <c r="K4286" s="50">
        <v>23</v>
      </c>
      <c r="L4286" s="50">
        <v>28</v>
      </c>
      <c r="M4286" s="50">
        <v>25.5</v>
      </c>
      <c r="N4286" s="51">
        <f t="shared" si="304"/>
        <v>2.3690298126143872</v>
      </c>
    </row>
    <row r="4287" spans="1:14" x14ac:dyDescent="0.2">
      <c r="A4287" s="20" t="s">
        <v>421</v>
      </c>
      <c r="B4287" s="41" t="str">
        <f t="shared" si="305"/>
        <v>Kuala Terengganu</v>
      </c>
      <c r="C4287" s="136" t="str">
        <f t="shared" si="305"/>
        <v>Bangunan Yayasan Islam Terengganu</v>
      </c>
      <c r="D4287" s="139" t="str">
        <f t="shared" si="305"/>
        <v>CENTRAL TOWN PRIME AREA</v>
      </c>
      <c r="E4287" s="170" t="s">
        <v>46</v>
      </c>
      <c r="F4287" s="181" t="s">
        <v>641</v>
      </c>
      <c r="G4287" s="174">
        <v>146</v>
      </c>
      <c r="H4287" s="24">
        <v>239</v>
      </c>
      <c r="I4287" s="9">
        <v>192.5</v>
      </c>
      <c r="J4287" s="106">
        <f t="shared" si="300"/>
        <v>2072.0526749999999</v>
      </c>
      <c r="L4287" s="50">
        <v>0</v>
      </c>
      <c r="M4287" s="50">
        <v>28</v>
      </c>
      <c r="N4287" s="51">
        <f t="shared" si="304"/>
        <v>2.6012876373805036</v>
      </c>
    </row>
    <row r="4288" spans="1:14" x14ac:dyDescent="0.2">
      <c r="A4288" s="20" t="s">
        <v>421</v>
      </c>
      <c r="B4288" s="41" t="str">
        <f t="shared" si="305"/>
        <v>Kuala Terengganu</v>
      </c>
      <c r="C4288" s="136" t="str">
        <f t="shared" si="305"/>
        <v>Bangunan Yayasan Islam Terengganu</v>
      </c>
      <c r="D4288" s="139" t="str">
        <f t="shared" si="305"/>
        <v>CENTRAL TOWN PRIME AREA</v>
      </c>
      <c r="E4288" s="170" t="s">
        <v>46</v>
      </c>
      <c r="F4288" s="181">
        <v>6</v>
      </c>
      <c r="G4288" s="174"/>
      <c r="H4288" s="24"/>
      <c r="I4288" s="9">
        <v>703</v>
      </c>
      <c r="J4288" s="106">
        <f t="shared" si="300"/>
        <v>7567.0287299999991</v>
      </c>
      <c r="L4288" s="50">
        <v>0</v>
      </c>
      <c r="M4288" s="50">
        <v>24.75</v>
      </c>
      <c r="N4288" s="51">
        <f t="shared" si="304"/>
        <v>2.2993524651845521</v>
      </c>
    </row>
    <row r="4289" spans="1:14" x14ac:dyDescent="0.2">
      <c r="A4289" s="20" t="s">
        <v>421</v>
      </c>
      <c r="B4289" s="41" t="str">
        <f t="shared" si="305"/>
        <v>Kuala Terengganu</v>
      </c>
      <c r="C4289" s="136" t="str">
        <f t="shared" si="305"/>
        <v>Bangunan Yayasan Islam Terengganu</v>
      </c>
      <c r="D4289" s="139" t="str">
        <f t="shared" si="305"/>
        <v>CENTRAL TOWN PRIME AREA</v>
      </c>
      <c r="E4289" s="170" t="s">
        <v>46</v>
      </c>
      <c r="F4289" s="181" t="s">
        <v>81</v>
      </c>
      <c r="G4289" s="174">
        <v>325</v>
      </c>
      <c r="H4289" s="24">
        <v>339</v>
      </c>
      <c r="I4289" s="9">
        <v>332</v>
      </c>
      <c r="J4289" s="106">
        <f t="shared" si="300"/>
        <v>3573.6181199999996</v>
      </c>
      <c r="L4289" s="50">
        <v>0</v>
      </c>
      <c r="M4289" s="50">
        <v>28</v>
      </c>
      <c r="N4289" s="51">
        <f t="shared" si="304"/>
        <v>2.6012876373805036</v>
      </c>
    </row>
    <row r="4290" spans="1:14" x14ac:dyDescent="0.2">
      <c r="A4290" s="20" t="s">
        <v>421</v>
      </c>
      <c r="B4290" s="41" t="str">
        <f t="shared" si="305"/>
        <v>Kuala Terengganu</v>
      </c>
      <c r="C4290" s="136" t="str">
        <f t="shared" si="305"/>
        <v>Bangunan Yayasan Islam Terengganu</v>
      </c>
      <c r="D4290" s="139" t="str">
        <f t="shared" si="305"/>
        <v>CENTRAL TOWN PRIME AREA</v>
      </c>
      <c r="E4290" s="170" t="s">
        <v>46</v>
      </c>
      <c r="F4290" s="181">
        <v>8</v>
      </c>
      <c r="G4290" s="174">
        <v>321</v>
      </c>
      <c r="H4290" s="24">
        <v>351</v>
      </c>
      <c r="I4290" s="9">
        <v>336</v>
      </c>
      <c r="J4290" s="106">
        <f t="shared" si="300"/>
        <v>3616.6737599999997</v>
      </c>
      <c r="K4290" s="50">
        <v>24.5</v>
      </c>
      <c r="L4290" s="50">
        <v>28</v>
      </c>
      <c r="M4290" s="50">
        <v>26.25</v>
      </c>
      <c r="N4290" s="51">
        <f t="shared" si="304"/>
        <v>2.4387071600442218</v>
      </c>
    </row>
    <row r="4291" spans="1:14" x14ac:dyDescent="0.2">
      <c r="A4291" s="20" t="s">
        <v>421</v>
      </c>
      <c r="B4291" s="41" t="str">
        <f t="shared" si="305"/>
        <v>Kuala Terengganu</v>
      </c>
      <c r="C4291" s="136" t="str">
        <f t="shared" si="305"/>
        <v>Bangunan Yayasan Islam Terengganu</v>
      </c>
      <c r="D4291" s="139" t="str">
        <f t="shared" si="305"/>
        <v>CENTRAL TOWN PRIME AREA</v>
      </c>
      <c r="E4291" s="170" t="s">
        <v>46</v>
      </c>
      <c r="F4291" s="181" t="s">
        <v>83</v>
      </c>
      <c r="G4291" s="174"/>
      <c r="H4291" s="24"/>
      <c r="I4291" s="9">
        <v>465</v>
      </c>
      <c r="J4291" s="106">
        <f t="shared" si="300"/>
        <v>5005.2181499999997</v>
      </c>
      <c r="L4291" s="50">
        <v>0</v>
      </c>
      <c r="M4291" s="50">
        <v>25.85</v>
      </c>
      <c r="N4291" s="51">
        <f t="shared" si="304"/>
        <v>2.4015459080816437</v>
      </c>
    </row>
    <row r="4292" spans="1:14" x14ac:dyDescent="0.2">
      <c r="A4292" s="20" t="s">
        <v>421</v>
      </c>
      <c r="B4292" s="41" t="str">
        <f t="shared" si="305"/>
        <v>Kuala Terengganu</v>
      </c>
      <c r="C4292" s="136" t="s">
        <v>809</v>
      </c>
      <c r="D4292" s="178" t="str">
        <f t="shared" si="305"/>
        <v>CENTRAL TOWN PRIME AREA</v>
      </c>
      <c r="E4292" s="170" t="s">
        <v>46</v>
      </c>
      <c r="F4292" s="181" t="s">
        <v>43</v>
      </c>
      <c r="G4292" s="174"/>
      <c r="H4292" s="24"/>
      <c r="I4292" s="9">
        <v>139</v>
      </c>
      <c r="J4292" s="106">
        <f t="shared" si="300"/>
        <v>1496.1834899999999</v>
      </c>
      <c r="L4292" s="50">
        <v>0</v>
      </c>
      <c r="M4292" s="50">
        <v>49.6</v>
      </c>
      <c r="N4292" s="51">
        <f t="shared" si="304"/>
        <v>4.6079952433597491</v>
      </c>
    </row>
    <row r="4293" spans="1:14" x14ac:dyDescent="0.2">
      <c r="A4293" s="20" t="s">
        <v>421</v>
      </c>
      <c r="B4293" s="41" t="str">
        <f t="shared" si="305"/>
        <v>Kuala Terengganu</v>
      </c>
      <c r="C4293" s="136" t="str">
        <f t="shared" si="305"/>
        <v>Darul Takaful  Kuala Terengganu</v>
      </c>
      <c r="D4293" s="178" t="str">
        <f t="shared" si="305"/>
        <v>CENTRAL TOWN PRIME AREA</v>
      </c>
      <c r="E4293" s="170" t="s">
        <v>46</v>
      </c>
      <c r="F4293" s="181" t="s">
        <v>810</v>
      </c>
      <c r="G4293" s="174">
        <v>217</v>
      </c>
      <c r="H4293" s="24">
        <v>246</v>
      </c>
      <c r="I4293" s="9">
        <v>231.5</v>
      </c>
      <c r="J4293" s="106">
        <f t="shared" si="300"/>
        <v>2491.8451649999997</v>
      </c>
      <c r="L4293" s="50">
        <v>0</v>
      </c>
      <c r="M4293" s="50">
        <v>24.85</v>
      </c>
      <c r="N4293" s="51">
        <f t="shared" si="304"/>
        <v>2.308642778175197</v>
      </c>
    </row>
    <row r="4294" spans="1:14" x14ac:dyDescent="0.2">
      <c r="A4294" s="20" t="s">
        <v>421</v>
      </c>
      <c r="B4294" s="41" t="str">
        <f t="shared" si="305"/>
        <v>Kuala Terengganu</v>
      </c>
      <c r="C4294" s="136" t="str">
        <f t="shared" si="305"/>
        <v>Darul Takaful  Kuala Terengganu</v>
      </c>
      <c r="D4294" s="139" t="str">
        <f t="shared" si="305"/>
        <v>CENTRAL TOWN PRIME AREA</v>
      </c>
      <c r="E4294" s="170" t="s">
        <v>46</v>
      </c>
      <c r="F4294" s="181" t="s">
        <v>642</v>
      </c>
      <c r="G4294" s="174"/>
      <c r="H4294" s="24"/>
      <c r="I4294" s="9">
        <v>246</v>
      </c>
      <c r="J4294" s="106">
        <f t="shared" si="300"/>
        <v>2647.9218599999999</v>
      </c>
      <c r="L4294" s="50">
        <v>0</v>
      </c>
      <c r="M4294" s="50">
        <v>24.85</v>
      </c>
      <c r="N4294" s="51">
        <f t="shared" si="304"/>
        <v>2.308642778175197</v>
      </c>
    </row>
    <row r="4295" spans="1:14" x14ac:dyDescent="0.2">
      <c r="A4295" s="20" t="s">
        <v>421</v>
      </c>
      <c r="B4295" s="41" t="str">
        <f t="shared" si="305"/>
        <v>Kuala Terengganu</v>
      </c>
      <c r="C4295" s="136" t="s">
        <v>811</v>
      </c>
      <c r="D4295" s="139" t="str">
        <f t="shared" si="305"/>
        <v>CENTRAL TOWN PRIME AREA</v>
      </c>
      <c r="E4295" s="170" t="s">
        <v>46</v>
      </c>
      <c r="F4295" s="181" t="s">
        <v>43</v>
      </c>
      <c r="G4295" s="174"/>
      <c r="H4295" s="24"/>
      <c r="I4295" s="9">
        <v>504</v>
      </c>
      <c r="J4295" s="106">
        <f t="shared" si="300"/>
        <v>5425.0106399999995</v>
      </c>
      <c r="L4295" s="50">
        <v>0</v>
      </c>
      <c r="M4295" s="50">
        <v>27</v>
      </c>
      <c r="N4295" s="51">
        <f t="shared" si="304"/>
        <v>2.5083845074740569</v>
      </c>
    </row>
    <row r="4296" spans="1:14" x14ac:dyDescent="0.2">
      <c r="A4296" s="20" t="s">
        <v>421</v>
      </c>
      <c r="B4296" s="41" t="str">
        <f t="shared" si="305"/>
        <v>Kuala Terengganu</v>
      </c>
      <c r="C4296" s="136" t="str">
        <f t="shared" si="305"/>
        <v>Wisma Perkeso</v>
      </c>
      <c r="D4296" s="139" t="str">
        <f t="shared" si="305"/>
        <v>CENTRAL TOWN PRIME AREA</v>
      </c>
      <c r="E4296" s="170" t="s">
        <v>46</v>
      </c>
      <c r="F4296" s="181" t="s">
        <v>197</v>
      </c>
      <c r="G4296" s="174">
        <v>516</v>
      </c>
      <c r="H4296" s="24">
        <v>1355</v>
      </c>
      <c r="I4296" s="9">
        <v>935.5</v>
      </c>
      <c r="J4296" s="106">
        <f t="shared" si="300"/>
        <v>10069.637804999998</v>
      </c>
      <c r="L4296" s="50">
        <v>0</v>
      </c>
      <c r="M4296" s="50">
        <v>27</v>
      </c>
      <c r="N4296" s="51">
        <f t="shared" si="304"/>
        <v>2.5083845074740569</v>
      </c>
    </row>
    <row r="4297" spans="1:14" x14ac:dyDescent="0.2">
      <c r="A4297" s="20" t="s">
        <v>421</v>
      </c>
      <c r="B4297" s="41" t="str">
        <f t="shared" si="305"/>
        <v>Kuala Terengganu</v>
      </c>
      <c r="C4297" s="136" t="str">
        <f t="shared" si="305"/>
        <v>Wisma Perkeso</v>
      </c>
      <c r="D4297" s="138" t="str">
        <f t="shared" si="305"/>
        <v>CENTRAL TOWN PRIME AREA</v>
      </c>
      <c r="E4297" s="170" t="s">
        <v>46</v>
      </c>
      <c r="F4297" s="181" t="s">
        <v>202</v>
      </c>
      <c r="G4297" s="174">
        <v>934</v>
      </c>
      <c r="H4297" s="24">
        <v>1871</v>
      </c>
      <c r="I4297" s="9">
        <v>1402.5</v>
      </c>
      <c r="J4297" s="106">
        <f t="shared" ref="J4297:J4307" si="306">I4297*10.76391</f>
        <v>15096.383774999998</v>
      </c>
      <c r="L4297" s="50">
        <v>0</v>
      </c>
      <c r="M4297" s="50">
        <v>25</v>
      </c>
      <c r="N4297" s="51">
        <f t="shared" si="304"/>
        <v>2.3225782476611636</v>
      </c>
    </row>
    <row r="4298" spans="1:14" x14ac:dyDescent="0.2">
      <c r="A4298" s="20" t="s">
        <v>421</v>
      </c>
      <c r="B4298" s="41" t="str">
        <f t="shared" si="305"/>
        <v>Kuala Terengganu</v>
      </c>
      <c r="C4298" s="136" t="s">
        <v>812</v>
      </c>
      <c r="D4298" s="139" t="str">
        <f t="shared" si="305"/>
        <v>CENTRAL TOWN PRIME AREA</v>
      </c>
      <c r="E4298" s="170" t="s">
        <v>46</v>
      </c>
      <c r="F4298" s="181">
        <v>4</v>
      </c>
      <c r="G4298" s="174">
        <v>40</v>
      </c>
      <c r="H4298" s="24">
        <v>307</v>
      </c>
      <c r="I4298" s="9">
        <v>173.5</v>
      </c>
      <c r="J4298" s="106">
        <f t="shared" si="306"/>
        <v>1867.5383849999998</v>
      </c>
      <c r="L4298" s="50">
        <v>0</v>
      </c>
      <c r="M4298" s="50">
        <v>42</v>
      </c>
      <c r="N4298" s="51">
        <f t="shared" si="304"/>
        <v>3.9019314560707552</v>
      </c>
    </row>
    <row r="4299" spans="1:14" x14ac:dyDescent="0.2">
      <c r="A4299" s="20" t="s">
        <v>421</v>
      </c>
      <c r="B4299" s="41" t="str">
        <f t="shared" si="305"/>
        <v>Kuala Terengganu</v>
      </c>
      <c r="C4299" s="136" t="str">
        <f t="shared" si="305"/>
        <v>PB Square</v>
      </c>
      <c r="D4299" s="139" t="str">
        <f t="shared" si="305"/>
        <v>CENTRAL TOWN PRIME AREA</v>
      </c>
      <c r="E4299" s="170" t="s">
        <v>46</v>
      </c>
      <c r="F4299" s="181"/>
      <c r="G4299" s="174">
        <v>530</v>
      </c>
      <c r="H4299" s="24">
        <v>901</v>
      </c>
      <c r="I4299" s="9">
        <v>715.5</v>
      </c>
      <c r="J4299" s="106">
        <f t="shared" si="306"/>
        <v>7701.5776049999995</v>
      </c>
      <c r="L4299" s="50">
        <v>0</v>
      </c>
      <c r="M4299" s="50">
        <v>42</v>
      </c>
      <c r="N4299" s="51">
        <f t="shared" si="304"/>
        <v>3.9019314560707552</v>
      </c>
    </row>
    <row r="4300" spans="1:14" x14ac:dyDescent="0.2">
      <c r="A4300" s="20" t="s">
        <v>421</v>
      </c>
      <c r="B4300" s="41" t="str">
        <f t="shared" si="305"/>
        <v>Kuala Terengganu</v>
      </c>
      <c r="C4300" s="136" t="str">
        <f t="shared" si="305"/>
        <v>PB Square</v>
      </c>
      <c r="D4300" s="139" t="str">
        <f t="shared" si="305"/>
        <v>CENTRAL TOWN PRIME AREA</v>
      </c>
      <c r="E4300" s="170" t="s">
        <v>46</v>
      </c>
      <c r="F4300" s="181" t="s">
        <v>813</v>
      </c>
      <c r="G4300" s="174"/>
      <c r="H4300" s="24"/>
      <c r="I4300" s="9">
        <v>7392</v>
      </c>
      <c r="J4300" s="106">
        <f t="shared" si="306"/>
        <v>79566.822719999996</v>
      </c>
      <c r="L4300" s="50">
        <v>0</v>
      </c>
      <c r="M4300" s="50">
        <v>42</v>
      </c>
      <c r="N4300" s="51">
        <f t="shared" si="304"/>
        <v>3.9019314560707552</v>
      </c>
    </row>
    <row r="4301" spans="1:14" x14ac:dyDescent="0.2">
      <c r="A4301" s="20" t="s">
        <v>421</v>
      </c>
      <c r="B4301" s="167" t="s">
        <v>666</v>
      </c>
      <c r="C4301" s="136" t="s">
        <v>789</v>
      </c>
      <c r="D4301" s="139" t="str">
        <f t="shared" ref="D4301:D4304" si="307">D4300</f>
        <v>CENTRAL TOWN PRIME AREA</v>
      </c>
      <c r="E4301" s="170" t="s">
        <v>46</v>
      </c>
      <c r="F4301" s="181">
        <v>1</v>
      </c>
      <c r="G4301" s="174"/>
      <c r="H4301" s="24"/>
      <c r="I4301" s="9">
        <v>13</v>
      </c>
      <c r="J4301" s="106">
        <f t="shared" si="306"/>
        <v>139.93082999999999</v>
      </c>
      <c r="K4301" s="50">
        <v>20</v>
      </c>
      <c r="L4301" s="50">
        <v>23</v>
      </c>
      <c r="M4301" s="50">
        <v>21.5</v>
      </c>
      <c r="N4301" s="51">
        <f t="shared" si="304"/>
        <v>1.9974172929886009</v>
      </c>
    </row>
    <row r="4302" spans="1:14" x14ac:dyDescent="0.2">
      <c r="A4302" s="20" t="s">
        <v>421</v>
      </c>
      <c r="B4302" s="41" t="str">
        <f>B4301</f>
        <v>Kemaman</v>
      </c>
      <c r="C4302" s="136" t="str">
        <f>C4301</f>
        <v>Wisma Serangkai</v>
      </c>
      <c r="D4302" s="139" t="str">
        <f t="shared" si="307"/>
        <v>CENTRAL TOWN PRIME AREA</v>
      </c>
      <c r="E4302" s="170" t="s">
        <v>46</v>
      </c>
      <c r="F4302" s="181">
        <v>2</v>
      </c>
      <c r="G4302" s="174"/>
      <c r="H4302" s="24"/>
      <c r="I4302" s="9">
        <v>65</v>
      </c>
      <c r="J4302" s="106">
        <f t="shared" si="306"/>
        <v>699.65414999999996</v>
      </c>
      <c r="K4302" s="50">
        <v>7.68</v>
      </c>
      <c r="L4302" s="50">
        <v>8.4600000000000009</v>
      </c>
      <c r="M4302" s="50">
        <v>8.07</v>
      </c>
      <c r="N4302" s="51">
        <f t="shared" si="304"/>
        <v>0.74972825834502366</v>
      </c>
    </row>
    <row r="4303" spans="1:14" x14ac:dyDescent="0.2">
      <c r="A4303" s="20" t="s">
        <v>421</v>
      </c>
      <c r="B4303" s="41" t="str">
        <f>B4302</f>
        <v>Kemaman</v>
      </c>
      <c r="C4303" s="136" t="str">
        <f>C4302</f>
        <v>Wisma Serangkai</v>
      </c>
      <c r="D4303" s="139" t="str">
        <f t="shared" si="307"/>
        <v>CENTRAL TOWN PRIME AREA</v>
      </c>
      <c r="E4303" s="170" t="s">
        <v>46</v>
      </c>
      <c r="F4303" s="181">
        <v>3</v>
      </c>
      <c r="G4303" s="174"/>
      <c r="H4303" s="24"/>
      <c r="I4303" s="9">
        <v>67</v>
      </c>
      <c r="J4303" s="106">
        <f t="shared" si="306"/>
        <v>721.18196999999998</v>
      </c>
      <c r="K4303" s="50">
        <v>7.68</v>
      </c>
      <c r="L4303" s="50">
        <v>8.4600000000000009</v>
      </c>
      <c r="M4303" s="50">
        <v>8.07</v>
      </c>
      <c r="N4303" s="51">
        <f t="shared" si="304"/>
        <v>0.74972825834502366</v>
      </c>
    </row>
    <row r="4304" spans="1:14" x14ac:dyDescent="0.2">
      <c r="A4304" s="20" t="s">
        <v>421</v>
      </c>
      <c r="B4304" s="167" t="s">
        <v>672</v>
      </c>
      <c r="C4304" s="136" t="s">
        <v>814</v>
      </c>
      <c r="D4304" s="139" t="str">
        <f t="shared" si="307"/>
        <v>CENTRAL TOWN PRIME AREA</v>
      </c>
      <c r="E4304" s="170" t="s">
        <v>46</v>
      </c>
      <c r="F4304" s="181" t="s">
        <v>43</v>
      </c>
      <c r="G4304" s="174"/>
      <c r="H4304" s="24"/>
      <c r="I4304" s="9">
        <v>238</v>
      </c>
      <c r="J4304" s="106">
        <f t="shared" si="306"/>
        <v>2561.8105799999998</v>
      </c>
      <c r="L4304" s="50">
        <v>0</v>
      </c>
      <c r="M4304" s="50">
        <v>22.9</v>
      </c>
      <c r="N4304" s="51">
        <f t="shared" si="304"/>
        <v>2.1274816748576257</v>
      </c>
    </row>
    <row r="4305" spans="1:14" x14ac:dyDescent="0.2">
      <c r="A4305" s="20" t="s">
        <v>421</v>
      </c>
      <c r="B4305" s="41" t="str">
        <f t="shared" ref="B4305:D4307" si="308">B4304</f>
        <v>Besut</v>
      </c>
      <c r="C4305" s="136" t="str">
        <f t="shared" si="308"/>
        <v>Bangunan UMNO</v>
      </c>
      <c r="D4305" s="139" t="str">
        <f t="shared" si="308"/>
        <v>CENTRAL TOWN PRIME AREA</v>
      </c>
      <c r="E4305" s="170" t="s">
        <v>46</v>
      </c>
      <c r="F4305" s="181">
        <v>1</v>
      </c>
      <c r="G4305" s="174"/>
      <c r="H4305" s="24"/>
      <c r="I4305" s="9">
        <v>408</v>
      </c>
      <c r="J4305" s="106">
        <f t="shared" si="306"/>
        <v>4391.6752799999995</v>
      </c>
      <c r="L4305" s="50">
        <v>0</v>
      </c>
      <c r="M4305" s="50">
        <v>17.5</v>
      </c>
      <c r="N4305" s="51">
        <f t="shared" si="304"/>
        <v>1.6258047733628147</v>
      </c>
    </row>
    <row r="4306" spans="1:14" x14ac:dyDescent="0.2">
      <c r="A4306" s="20" t="s">
        <v>421</v>
      </c>
      <c r="B4306" s="41" t="str">
        <f t="shared" si="308"/>
        <v>Besut</v>
      </c>
      <c r="C4306" s="136" t="str">
        <f t="shared" si="308"/>
        <v>Bangunan UMNO</v>
      </c>
      <c r="D4306" s="139" t="str">
        <f t="shared" si="308"/>
        <v>CENTRAL TOWN PRIME AREA</v>
      </c>
      <c r="E4306" s="170" t="s">
        <v>46</v>
      </c>
      <c r="F4306" s="181">
        <v>2</v>
      </c>
      <c r="G4306" s="174"/>
      <c r="H4306" s="24"/>
      <c r="I4306" s="9">
        <v>760</v>
      </c>
      <c r="J4306" s="106">
        <f t="shared" si="306"/>
        <v>8180.5715999999993</v>
      </c>
      <c r="L4306" s="50">
        <v>0</v>
      </c>
      <c r="M4306" s="50">
        <v>15.9</v>
      </c>
      <c r="N4306" s="51">
        <f t="shared" si="304"/>
        <v>1.4771597655125002</v>
      </c>
    </row>
    <row r="4307" spans="1:14" x14ac:dyDescent="0.2">
      <c r="A4307" s="20" t="s">
        <v>421</v>
      </c>
      <c r="B4307" s="41" t="str">
        <f t="shared" si="308"/>
        <v>Besut</v>
      </c>
      <c r="C4307" s="136" t="str">
        <f t="shared" si="308"/>
        <v>Bangunan UMNO</v>
      </c>
      <c r="D4307" s="139" t="str">
        <f t="shared" si="308"/>
        <v>CENTRAL TOWN PRIME AREA</v>
      </c>
      <c r="E4307" s="170" t="s">
        <v>46</v>
      </c>
      <c r="F4307" s="181">
        <v>3</v>
      </c>
      <c r="G4307" s="174"/>
      <c r="H4307" s="24"/>
      <c r="I4307" s="9">
        <v>755</v>
      </c>
      <c r="J4307" s="106">
        <f t="shared" si="306"/>
        <v>8126.7520499999991</v>
      </c>
      <c r="L4307" s="50">
        <v>0</v>
      </c>
      <c r="M4307" s="50">
        <v>13.5</v>
      </c>
      <c r="N4307" s="51">
        <f t="shared" si="304"/>
        <v>1.2541922537370285</v>
      </c>
    </row>
    <row r="4308" spans="1:14" x14ac:dyDescent="0.2">
      <c r="A4308" s="20" t="s">
        <v>41</v>
      </c>
      <c r="B4308" s="167" t="s">
        <v>7</v>
      </c>
      <c r="C4308" s="136" t="s">
        <v>825</v>
      </c>
      <c r="D4308" s="187" t="s">
        <v>533</v>
      </c>
      <c r="E4308" s="174" t="s">
        <v>4</v>
      </c>
      <c r="F4308" s="194"/>
      <c r="G4308" s="188"/>
      <c r="H4308" s="203"/>
      <c r="I4308" s="9">
        <v>143</v>
      </c>
      <c r="J4308" s="106">
        <f t="shared" ref="J4308:J4371" si="309">I4308*10.76391</f>
        <v>1539.2391299999999</v>
      </c>
      <c r="M4308" s="50">
        <v>40.55944055944056</v>
      </c>
      <c r="N4308" s="51">
        <f t="shared" ref="N4308:N4371" si="310">M4308/10.7639</f>
        <v>3.7680989752265037</v>
      </c>
    </row>
    <row r="4309" spans="1:14" x14ac:dyDescent="0.2">
      <c r="A4309" s="20" t="s">
        <v>41</v>
      </c>
      <c r="B4309" s="41" t="str">
        <f t="shared" ref="B4309:B4323" si="311">B4308</f>
        <v>Johor Bahru</v>
      </c>
      <c r="C4309" s="136" t="s">
        <v>826</v>
      </c>
      <c r="D4309" s="187" t="s">
        <v>533</v>
      </c>
      <c r="E4309" s="174" t="s">
        <v>4</v>
      </c>
      <c r="F4309" s="194"/>
      <c r="G4309" s="188"/>
      <c r="H4309" s="203"/>
      <c r="I4309" s="9">
        <v>143</v>
      </c>
      <c r="J4309" s="106">
        <f t="shared" si="309"/>
        <v>1539.2391299999999</v>
      </c>
      <c r="M4309" s="50">
        <v>13.986013986013987</v>
      </c>
      <c r="N4309" s="51">
        <f t="shared" si="310"/>
        <v>1.2993444742160358</v>
      </c>
    </row>
    <row r="4310" spans="1:14" x14ac:dyDescent="0.2">
      <c r="A4310" s="20" t="s">
        <v>41</v>
      </c>
      <c r="B4310" s="41" t="str">
        <f t="shared" si="311"/>
        <v>Johor Bahru</v>
      </c>
      <c r="C4310" s="136" t="s">
        <v>827</v>
      </c>
      <c r="D4310" s="187" t="s">
        <v>533</v>
      </c>
      <c r="E4310" s="174" t="s">
        <v>4</v>
      </c>
      <c r="F4310" s="194"/>
      <c r="G4310" s="188"/>
      <c r="H4310" s="203"/>
      <c r="I4310" s="9">
        <v>167</v>
      </c>
      <c r="J4310" s="106">
        <f t="shared" si="309"/>
        <v>1797.5729699999999</v>
      </c>
      <c r="M4310" s="50">
        <v>74.850299401197603</v>
      </c>
      <c r="N4310" s="51">
        <f t="shared" si="310"/>
        <v>6.9538270888058795</v>
      </c>
    </row>
    <row r="4311" spans="1:14" x14ac:dyDescent="0.2">
      <c r="A4311" s="20" t="s">
        <v>41</v>
      </c>
      <c r="B4311" s="41" t="str">
        <f t="shared" si="311"/>
        <v>Johor Bahru</v>
      </c>
      <c r="C4311" s="136" t="s">
        <v>828</v>
      </c>
      <c r="D4311" s="187" t="s">
        <v>533</v>
      </c>
      <c r="E4311" s="174" t="s">
        <v>4</v>
      </c>
      <c r="F4311" s="194"/>
      <c r="G4311" s="174"/>
      <c r="H4311" s="203"/>
      <c r="I4311" s="9">
        <v>167</v>
      </c>
      <c r="J4311" s="106">
        <f t="shared" si="309"/>
        <v>1797.5729699999999</v>
      </c>
      <c r="K4311" s="50">
        <v>29.940119760479043</v>
      </c>
      <c r="L4311" s="50">
        <v>38.922155688622752</v>
      </c>
      <c r="M4311" s="50">
        <v>34.431137724550894</v>
      </c>
      <c r="N4311" s="51">
        <f t="shared" si="310"/>
        <v>3.1987604608507043</v>
      </c>
    </row>
    <row r="4312" spans="1:14" x14ac:dyDescent="0.2">
      <c r="A4312" s="20" t="s">
        <v>41</v>
      </c>
      <c r="B4312" s="41" t="str">
        <f t="shared" si="311"/>
        <v>Johor Bahru</v>
      </c>
      <c r="C4312" s="136" t="s">
        <v>829</v>
      </c>
      <c r="D4312" s="187" t="s">
        <v>533</v>
      </c>
      <c r="E4312" s="174" t="s">
        <v>4</v>
      </c>
      <c r="F4312" s="194"/>
      <c r="G4312" s="174"/>
      <c r="H4312" s="203"/>
      <c r="I4312" s="9">
        <v>167</v>
      </c>
      <c r="J4312" s="106">
        <f t="shared" si="309"/>
        <v>1797.5729699999999</v>
      </c>
      <c r="M4312" s="50">
        <v>23.952095808383234</v>
      </c>
      <c r="N4312" s="51">
        <f t="shared" si="310"/>
        <v>2.2252246684178814</v>
      </c>
    </row>
    <row r="4313" spans="1:14" x14ac:dyDescent="0.2">
      <c r="A4313" s="20" t="s">
        <v>41</v>
      </c>
      <c r="B4313" s="41" t="str">
        <f t="shared" si="311"/>
        <v>Johor Bahru</v>
      </c>
      <c r="C4313" s="136" t="s">
        <v>830</v>
      </c>
      <c r="D4313" s="187" t="s">
        <v>533</v>
      </c>
      <c r="E4313" s="174" t="s">
        <v>4</v>
      </c>
      <c r="F4313" s="194"/>
      <c r="G4313" s="174"/>
      <c r="H4313" s="203"/>
      <c r="I4313" s="9">
        <v>143</v>
      </c>
      <c r="J4313" s="106">
        <f t="shared" si="309"/>
        <v>1539.2391299999999</v>
      </c>
      <c r="K4313" s="50">
        <v>27.692307692307693</v>
      </c>
      <c r="L4313" s="50">
        <v>31.46853146853147</v>
      </c>
      <c r="M4313" s="50">
        <v>29.58041958041958</v>
      </c>
      <c r="N4313" s="51">
        <f t="shared" si="310"/>
        <v>2.7481135629669153</v>
      </c>
    </row>
    <row r="4314" spans="1:14" x14ac:dyDescent="0.2">
      <c r="A4314" s="20" t="s">
        <v>41</v>
      </c>
      <c r="B4314" s="41" t="str">
        <f t="shared" si="311"/>
        <v>Johor Bahru</v>
      </c>
      <c r="C4314" s="136" t="s">
        <v>831</v>
      </c>
      <c r="D4314" s="187" t="s">
        <v>533</v>
      </c>
      <c r="E4314" s="174" t="s">
        <v>4</v>
      </c>
      <c r="F4314" s="194"/>
      <c r="G4314" s="188"/>
      <c r="H4314" s="203"/>
      <c r="I4314" s="9">
        <v>128</v>
      </c>
      <c r="J4314" s="106">
        <f t="shared" si="309"/>
        <v>1377.7804799999999</v>
      </c>
      <c r="M4314" s="50">
        <v>93.75</v>
      </c>
      <c r="N4314" s="51">
        <f t="shared" si="310"/>
        <v>8.7096684287293638</v>
      </c>
    </row>
    <row r="4315" spans="1:14" x14ac:dyDescent="0.2">
      <c r="A4315" s="20" t="s">
        <v>41</v>
      </c>
      <c r="B4315" s="41" t="str">
        <f t="shared" si="311"/>
        <v>Johor Bahru</v>
      </c>
      <c r="C4315" s="136" t="s">
        <v>832</v>
      </c>
      <c r="D4315" s="187" t="s">
        <v>533</v>
      </c>
      <c r="E4315" s="174" t="s">
        <v>4</v>
      </c>
      <c r="F4315" s="194"/>
      <c r="G4315" s="188"/>
      <c r="H4315" s="203"/>
      <c r="I4315" s="9">
        <v>178</v>
      </c>
      <c r="J4315" s="106">
        <f t="shared" si="309"/>
        <v>1915.9759799999999</v>
      </c>
      <c r="M4315" s="50">
        <v>22.471910112359552</v>
      </c>
      <c r="N4315" s="51">
        <f t="shared" si="310"/>
        <v>2.0877107844145293</v>
      </c>
    </row>
    <row r="4316" spans="1:14" x14ac:dyDescent="0.2">
      <c r="A4316" s="20" t="s">
        <v>41</v>
      </c>
      <c r="B4316" s="41" t="str">
        <f t="shared" si="311"/>
        <v>Johor Bahru</v>
      </c>
      <c r="C4316" s="136" t="s">
        <v>833</v>
      </c>
      <c r="D4316" s="187" t="s">
        <v>533</v>
      </c>
      <c r="E4316" s="174" t="s">
        <v>4</v>
      </c>
      <c r="F4316" s="171"/>
      <c r="G4316" s="174"/>
      <c r="H4316" s="203"/>
      <c r="I4316" s="9">
        <v>178</v>
      </c>
      <c r="J4316" s="106">
        <f t="shared" si="309"/>
        <v>1915.9759799999999</v>
      </c>
      <c r="M4316" s="50">
        <v>25.280898876404493</v>
      </c>
      <c r="N4316" s="51">
        <f t="shared" si="310"/>
        <v>2.3486746324663454</v>
      </c>
    </row>
    <row r="4317" spans="1:14" x14ac:dyDescent="0.2">
      <c r="A4317" s="20" t="s">
        <v>41</v>
      </c>
      <c r="B4317" s="41" t="str">
        <f t="shared" si="311"/>
        <v>Johor Bahru</v>
      </c>
      <c r="C4317" s="136" t="s">
        <v>834</v>
      </c>
      <c r="D4317" s="187" t="s">
        <v>533</v>
      </c>
      <c r="E4317" s="174" t="s">
        <v>4</v>
      </c>
      <c r="F4317" s="194"/>
      <c r="G4317" s="188"/>
      <c r="H4317" s="203"/>
      <c r="I4317" s="9">
        <v>83</v>
      </c>
      <c r="J4317" s="106">
        <f t="shared" si="309"/>
        <v>893.40452999999991</v>
      </c>
      <c r="M4317" s="50">
        <v>42.168674698795179</v>
      </c>
      <c r="N4317" s="51">
        <f t="shared" si="310"/>
        <v>3.9176018635248546</v>
      </c>
    </row>
    <row r="4318" spans="1:14" x14ac:dyDescent="0.2">
      <c r="A4318" s="20" t="s">
        <v>41</v>
      </c>
      <c r="B4318" s="41" t="str">
        <f t="shared" si="311"/>
        <v>Johor Bahru</v>
      </c>
      <c r="C4318" s="136" t="s">
        <v>835</v>
      </c>
      <c r="D4318" s="187" t="s">
        <v>533</v>
      </c>
      <c r="E4318" s="174" t="s">
        <v>4</v>
      </c>
      <c r="F4318" s="194"/>
      <c r="G4318" s="188"/>
      <c r="H4318" s="203"/>
      <c r="I4318" s="9">
        <v>91</v>
      </c>
      <c r="J4318" s="106">
        <f t="shared" si="309"/>
        <v>979.51580999999987</v>
      </c>
      <c r="M4318" s="50">
        <v>32.967032967032964</v>
      </c>
      <c r="N4318" s="51">
        <f t="shared" si="310"/>
        <v>3.0627405463663697</v>
      </c>
    </row>
    <row r="4319" spans="1:14" x14ac:dyDescent="0.2">
      <c r="A4319" s="20" t="s">
        <v>41</v>
      </c>
      <c r="B4319" s="41" t="str">
        <f t="shared" si="311"/>
        <v>Johor Bahru</v>
      </c>
      <c r="C4319" s="136" t="s">
        <v>836</v>
      </c>
      <c r="D4319" s="187" t="s">
        <v>533</v>
      </c>
      <c r="E4319" s="174" t="s">
        <v>4</v>
      </c>
      <c r="F4319" s="194"/>
      <c r="G4319" s="188"/>
      <c r="H4319" s="203"/>
      <c r="I4319" s="9">
        <v>156.07</v>
      </c>
      <c r="J4319" s="106">
        <f t="shared" si="309"/>
        <v>1679.9234336999998</v>
      </c>
      <c r="K4319" s="50">
        <v>21.785096431088615</v>
      </c>
      <c r="L4319" s="50">
        <v>24.668418017556228</v>
      </c>
      <c r="M4319" s="50">
        <v>23.226757224322419</v>
      </c>
      <c r="N4319" s="51">
        <f t="shared" si="310"/>
        <v>2.1578384437167215</v>
      </c>
    </row>
    <row r="4320" spans="1:14" x14ac:dyDescent="0.2">
      <c r="A4320" s="20" t="s">
        <v>41</v>
      </c>
      <c r="B4320" s="41" t="str">
        <f t="shared" si="311"/>
        <v>Johor Bahru</v>
      </c>
      <c r="C4320" s="136" t="s">
        <v>824</v>
      </c>
      <c r="D4320" s="187" t="s">
        <v>533</v>
      </c>
      <c r="E4320" s="174" t="s">
        <v>4</v>
      </c>
      <c r="F4320" s="194"/>
      <c r="G4320" s="188"/>
      <c r="H4320" s="203"/>
      <c r="I4320" s="9">
        <v>130</v>
      </c>
      <c r="J4320" s="106">
        <f t="shared" si="309"/>
        <v>1399.3082999999999</v>
      </c>
      <c r="K4320" s="50">
        <v>20.384615384615383</v>
      </c>
      <c r="L4320" s="50">
        <v>23.076923076923077</v>
      </c>
      <c r="M4320" s="50">
        <v>21.73076923076923</v>
      </c>
      <c r="N4320" s="51">
        <f t="shared" si="310"/>
        <v>2.0188564768131654</v>
      </c>
    </row>
    <row r="4321" spans="1:14" x14ac:dyDescent="0.2">
      <c r="A4321" s="20" t="s">
        <v>41</v>
      </c>
      <c r="B4321" s="41" t="str">
        <f t="shared" si="311"/>
        <v>Johor Bahru</v>
      </c>
      <c r="C4321" s="136" t="s">
        <v>837</v>
      </c>
      <c r="D4321" s="187" t="s">
        <v>533</v>
      </c>
      <c r="E4321" s="174" t="s">
        <v>4</v>
      </c>
      <c r="F4321" s="194"/>
      <c r="G4321" s="188"/>
      <c r="H4321" s="203"/>
      <c r="I4321" s="9">
        <v>85</v>
      </c>
      <c r="J4321" s="106">
        <f t="shared" si="309"/>
        <v>914.93234999999993</v>
      </c>
      <c r="K4321" s="50">
        <v>4.117647058823529</v>
      </c>
      <c r="L4321" s="50">
        <v>7.0588235294117645</v>
      </c>
      <c r="M4321" s="50">
        <v>5.5882352941176467</v>
      </c>
      <c r="N4321" s="51">
        <f t="shared" si="310"/>
        <v>0.51916454947720125</v>
      </c>
    </row>
    <row r="4322" spans="1:14" x14ac:dyDescent="0.2">
      <c r="A4322" s="20" t="s">
        <v>41</v>
      </c>
      <c r="B4322" s="41" t="str">
        <f t="shared" si="311"/>
        <v>Johor Bahru</v>
      </c>
      <c r="C4322" s="136" t="s">
        <v>838</v>
      </c>
      <c r="D4322" s="187" t="s">
        <v>533</v>
      </c>
      <c r="E4322" s="174" t="s">
        <v>4</v>
      </c>
      <c r="F4322" s="194"/>
      <c r="G4322" s="188"/>
      <c r="H4322" s="203"/>
      <c r="I4322" s="9">
        <v>220</v>
      </c>
      <c r="J4322" s="106">
        <f t="shared" si="309"/>
        <v>2368.0601999999999</v>
      </c>
      <c r="K4322" s="50">
        <v>4.7727272727272725</v>
      </c>
      <c r="L4322" s="50">
        <v>6.8181818181818183</v>
      </c>
      <c r="M4322" s="50">
        <v>5.795454545454545</v>
      </c>
      <c r="N4322" s="51">
        <f t="shared" si="310"/>
        <v>0.53841586650326978</v>
      </c>
    </row>
    <row r="4323" spans="1:14" x14ac:dyDescent="0.2">
      <c r="A4323" s="20" t="s">
        <v>41</v>
      </c>
      <c r="B4323" s="41" t="str">
        <f t="shared" si="311"/>
        <v>Johor Bahru</v>
      </c>
      <c r="C4323" s="136" t="s">
        <v>839</v>
      </c>
      <c r="D4323" s="187" t="s">
        <v>533</v>
      </c>
      <c r="E4323" s="174" t="s">
        <v>4</v>
      </c>
      <c r="F4323" s="194"/>
      <c r="G4323" s="188"/>
      <c r="H4323" s="203"/>
      <c r="I4323" s="9">
        <v>249</v>
      </c>
      <c r="J4323" s="106">
        <f t="shared" si="309"/>
        <v>2680.2135899999998</v>
      </c>
      <c r="M4323" s="50">
        <v>12.048192771084338</v>
      </c>
      <c r="N4323" s="51">
        <f t="shared" si="310"/>
        <v>1.1193148181499586</v>
      </c>
    </row>
    <row r="4324" spans="1:14" x14ac:dyDescent="0.2">
      <c r="A4324" s="20" t="s">
        <v>41</v>
      </c>
      <c r="B4324" s="182" t="s">
        <v>67</v>
      </c>
      <c r="C4324" s="136" t="s">
        <v>842</v>
      </c>
      <c r="D4324" s="187" t="s">
        <v>533</v>
      </c>
      <c r="E4324" s="174" t="s">
        <v>4</v>
      </c>
      <c r="F4324" s="171"/>
      <c r="G4324" s="174"/>
      <c r="H4324" s="203"/>
      <c r="I4324" s="9">
        <v>143</v>
      </c>
      <c r="J4324" s="106">
        <f t="shared" si="309"/>
        <v>1539.2391299999999</v>
      </c>
      <c r="K4324" s="50">
        <v>12.587412587412587</v>
      </c>
      <c r="L4324" s="50">
        <v>12.937062937062937</v>
      </c>
      <c r="M4324" s="50">
        <v>12.762237762237762</v>
      </c>
      <c r="N4324" s="51">
        <f t="shared" si="310"/>
        <v>1.1856518327221326</v>
      </c>
    </row>
    <row r="4325" spans="1:14" x14ac:dyDescent="0.2">
      <c r="A4325" s="20" t="s">
        <v>41</v>
      </c>
      <c r="B4325" s="41" t="str">
        <f t="shared" ref="B4325:B4328" si="312">B4324</f>
        <v>Pontian</v>
      </c>
      <c r="C4325" s="136" t="s">
        <v>843</v>
      </c>
      <c r="D4325" s="187" t="s">
        <v>533</v>
      </c>
      <c r="E4325" s="174" t="s">
        <v>4</v>
      </c>
      <c r="F4325" s="171"/>
      <c r="G4325" s="174"/>
      <c r="H4325" s="203"/>
      <c r="I4325" s="9">
        <v>143</v>
      </c>
      <c r="J4325" s="106">
        <f t="shared" si="309"/>
        <v>1539.2391299999999</v>
      </c>
      <c r="K4325" s="50">
        <v>10.48951048951049</v>
      </c>
      <c r="L4325" s="50">
        <v>12.587412587412587</v>
      </c>
      <c r="M4325" s="50">
        <v>11.538461538461538</v>
      </c>
      <c r="N4325" s="51">
        <f t="shared" si="310"/>
        <v>1.0719591912282294</v>
      </c>
    </row>
    <row r="4326" spans="1:14" x14ac:dyDescent="0.2">
      <c r="A4326" s="20" t="s">
        <v>41</v>
      </c>
      <c r="B4326" s="41" t="str">
        <f t="shared" si="312"/>
        <v>Pontian</v>
      </c>
      <c r="C4326" s="136" t="s">
        <v>840</v>
      </c>
      <c r="D4326" s="187" t="s">
        <v>533</v>
      </c>
      <c r="E4326" s="174" t="s">
        <v>4</v>
      </c>
      <c r="F4326" s="171"/>
      <c r="G4326" s="174"/>
      <c r="H4326" s="203"/>
      <c r="I4326" s="9">
        <v>143</v>
      </c>
      <c r="J4326" s="106">
        <f t="shared" si="309"/>
        <v>1539.2391299999999</v>
      </c>
      <c r="K4326" s="50">
        <v>13.986013986013987</v>
      </c>
      <c r="L4326" s="50">
        <v>16.083916083916083</v>
      </c>
      <c r="M4326" s="50">
        <v>15.034965034965035</v>
      </c>
      <c r="N4326" s="51">
        <f t="shared" si="310"/>
        <v>1.3967953097822383</v>
      </c>
    </row>
    <row r="4327" spans="1:14" x14ac:dyDescent="0.2">
      <c r="A4327" s="20" t="s">
        <v>41</v>
      </c>
      <c r="B4327" s="41" t="str">
        <f t="shared" si="312"/>
        <v>Pontian</v>
      </c>
      <c r="C4327" s="136" t="s">
        <v>844</v>
      </c>
      <c r="D4327" s="187" t="s">
        <v>533</v>
      </c>
      <c r="E4327" s="174" t="s">
        <v>4</v>
      </c>
      <c r="F4327" s="171"/>
      <c r="G4327" s="174"/>
      <c r="H4327" s="203"/>
      <c r="I4327" s="9">
        <v>143</v>
      </c>
      <c r="J4327" s="106">
        <f t="shared" si="309"/>
        <v>1539.2391299999999</v>
      </c>
      <c r="M4327" s="50">
        <v>7.3426573426573425</v>
      </c>
      <c r="N4327" s="51">
        <f t="shared" si="310"/>
        <v>0.68215584896341874</v>
      </c>
    </row>
    <row r="4328" spans="1:14" x14ac:dyDescent="0.2">
      <c r="A4328" s="20" t="s">
        <v>41</v>
      </c>
      <c r="B4328" s="41" t="str">
        <f t="shared" si="312"/>
        <v>Pontian</v>
      </c>
      <c r="C4328" s="136" t="s">
        <v>845</v>
      </c>
      <c r="D4328" s="187" t="s">
        <v>533</v>
      </c>
      <c r="E4328" s="174" t="s">
        <v>4</v>
      </c>
      <c r="F4328" s="171"/>
      <c r="G4328" s="174"/>
      <c r="H4328" s="203"/>
      <c r="I4328" s="9">
        <v>130</v>
      </c>
      <c r="J4328" s="106">
        <f t="shared" si="309"/>
        <v>1399.3082999999999</v>
      </c>
      <c r="K4328" s="50">
        <v>7.6923076923076925</v>
      </c>
      <c r="L4328" s="50">
        <v>8.0769230769230766</v>
      </c>
      <c r="M4328" s="50">
        <v>7.884615384615385</v>
      </c>
      <c r="N4328" s="51">
        <f t="shared" si="310"/>
        <v>0.73250544733929013</v>
      </c>
    </row>
    <row r="4329" spans="1:14" x14ac:dyDescent="0.2">
      <c r="A4329" s="20" t="s">
        <v>41</v>
      </c>
      <c r="B4329" s="183" t="s">
        <v>42</v>
      </c>
      <c r="C4329" s="136" t="s">
        <v>846</v>
      </c>
      <c r="D4329" s="187" t="s">
        <v>533</v>
      </c>
      <c r="E4329" s="174" t="s">
        <v>4</v>
      </c>
      <c r="F4329" s="195"/>
      <c r="G4329" s="91"/>
      <c r="H4329" s="203"/>
      <c r="I4329" s="9">
        <v>134</v>
      </c>
      <c r="J4329" s="106">
        <f t="shared" si="309"/>
        <v>1442.36394</v>
      </c>
      <c r="K4329" s="50">
        <v>11.940298507462687</v>
      </c>
      <c r="L4329" s="50">
        <v>13.432835820895523</v>
      </c>
      <c r="M4329" s="50">
        <v>12.686567164179106</v>
      </c>
      <c r="N4329" s="51">
        <f t="shared" si="310"/>
        <v>1.1786217973205908</v>
      </c>
    </row>
    <row r="4330" spans="1:14" x14ac:dyDescent="0.2">
      <c r="A4330" s="20" t="s">
        <v>41</v>
      </c>
      <c r="B4330" s="41" t="str">
        <f t="shared" ref="B4330:B4340" si="313">B4329</f>
        <v>Batu Pahat</v>
      </c>
      <c r="C4330" s="136" t="s">
        <v>847</v>
      </c>
      <c r="D4330" s="187" t="s">
        <v>533</v>
      </c>
      <c r="E4330" s="174" t="s">
        <v>4</v>
      </c>
      <c r="F4330" s="195"/>
      <c r="G4330" s="91"/>
      <c r="H4330" s="203"/>
      <c r="I4330" s="9">
        <v>129</v>
      </c>
      <c r="J4330" s="106">
        <f t="shared" si="309"/>
        <v>1388.5443899999998</v>
      </c>
      <c r="K4330" s="50">
        <v>11.627906976744185</v>
      </c>
      <c r="L4330" s="50">
        <v>12.403100775193799</v>
      </c>
      <c r="M4330" s="50">
        <v>12.015503875968992</v>
      </c>
      <c r="N4330" s="51">
        <f t="shared" si="310"/>
        <v>1.1162779174805593</v>
      </c>
    </row>
    <row r="4331" spans="1:14" x14ac:dyDescent="0.2">
      <c r="A4331" s="20" t="s">
        <v>41</v>
      </c>
      <c r="B4331" s="41" t="str">
        <f t="shared" si="313"/>
        <v>Batu Pahat</v>
      </c>
      <c r="C4331" s="136" t="s">
        <v>848</v>
      </c>
      <c r="D4331" s="187" t="s">
        <v>533</v>
      </c>
      <c r="E4331" s="174" t="s">
        <v>4</v>
      </c>
      <c r="F4331" s="196"/>
      <c r="G4331" s="189"/>
      <c r="H4331" s="203"/>
      <c r="I4331" s="9">
        <v>129</v>
      </c>
      <c r="J4331" s="106">
        <f t="shared" si="309"/>
        <v>1388.5443899999998</v>
      </c>
      <c r="K4331" s="50">
        <v>13.178294573643411</v>
      </c>
      <c r="L4331" s="50">
        <v>15.503875968992247</v>
      </c>
      <c r="M4331" s="50">
        <v>14.34108527131783</v>
      </c>
      <c r="N4331" s="51">
        <f t="shared" si="310"/>
        <v>1.3323317079606676</v>
      </c>
    </row>
    <row r="4332" spans="1:14" x14ac:dyDescent="0.2">
      <c r="A4332" s="20" t="s">
        <v>41</v>
      </c>
      <c r="B4332" s="41" t="str">
        <f t="shared" si="313"/>
        <v>Batu Pahat</v>
      </c>
      <c r="C4332" s="136" t="s">
        <v>849</v>
      </c>
      <c r="D4332" s="187" t="s">
        <v>533</v>
      </c>
      <c r="E4332" s="174" t="s">
        <v>4</v>
      </c>
      <c r="F4332" s="195"/>
      <c r="G4332" s="91"/>
      <c r="H4332" s="203"/>
      <c r="I4332" s="9">
        <v>129</v>
      </c>
      <c r="J4332" s="106">
        <f t="shared" si="309"/>
        <v>1388.5443899999998</v>
      </c>
      <c r="K4332" s="50">
        <v>11.627906976744185</v>
      </c>
      <c r="L4332" s="50">
        <v>14.728682170542635</v>
      </c>
      <c r="M4332" s="50">
        <v>13.178294573643409</v>
      </c>
      <c r="N4332" s="51">
        <f t="shared" si="310"/>
        <v>1.2243048127206133</v>
      </c>
    </row>
    <row r="4333" spans="1:14" x14ac:dyDescent="0.2">
      <c r="A4333" s="20" t="s">
        <v>41</v>
      </c>
      <c r="B4333" s="41" t="str">
        <f t="shared" si="313"/>
        <v>Batu Pahat</v>
      </c>
      <c r="C4333" s="136" t="s">
        <v>850</v>
      </c>
      <c r="D4333" s="187" t="s">
        <v>533</v>
      </c>
      <c r="E4333" s="174" t="s">
        <v>4</v>
      </c>
      <c r="F4333" s="195"/>
      <c r="G4333" s="91"/>
      <c r="H4333" s="203"/>
      <c r="I4333" s="9">
        <v>134</v>
      </c>
      <c r="J4333" s="106">
        <f t="shared" si="309"/>
        <v>1442.36394</v>
      </c>
      <c r="K4333" s="50">
        <v>12.686567164179104</v>
      </c>
      <c r="L4333" s="50">
        <v>14.17910447761194</v>
      </c>
      <c r="M4333" s="50">
        <v>13.432835820895523</v>
      </c>
      <c r="N4333" s="51">
        <f t="shared" si="310"/>
        <v>1.2479524912806255</v>
      </c>
    </row>
    <row r="4334" spans="1:14" x14ac:dyDescent="0.2">
      <c r="A4334" s="20" t="s">
        <v>41</v>
      </c>
      <c r="B4334" s="41" t="str">
        <f t="shared" si="313"/>
        <v>Batu Pahat</v>
      </c>
      <c r="C4334" s="136" t="s">
        <v>851</v>
      </c>
      <c r="D4334" s="187" t="s">
        <v>533</v>
      </c>
      <c r="E4334" s="174" t="s">
        <v>4</v>
      </c>
      <c r="F4334" s="196"/>
      <c r="G4334" s="189"/>
      <c r="H4334" s="203"/>
      <c r="I4334" s="9">
        <v>113</v>
      </c>
      <c r="J4334" s="106">
        <f t="shared" si="309"/>
        <v>1216.3218299999999</v>
      </c>
      <c r="K4334" s="50">
        <v>14.159292035398231</v>
      </c>
      <c r="L4334" s="50">
        <v>17.699115044247787</v>
      </c>
      <c r="M4334" s="50">
        <v>15.929203539823009</v>
      </c>
      <c r="N4334" s="51">
        <f t="shared" si="310"/>
        <v>1.4798728657664053</v>
      </c>
    </row>
    <row r="4335" spans="1:14" x14ac:dyDescent="0.2">
      <c r="A4335" s="20" t="s">
        <v>41</v>
      </c>
      <c r="B4335" s="41" t="str">
        <f t="shared" si="313"/>
        <v>Batu Pahat</v>
      </c>
      <c r="C4335" s="136" t="s">
        <v>852</v>
      </c>
      <c r="D4335" s="187" t="s">
        <v>533</v>
      </c>
      <c r="E4335" s="174" t="s">
        <v>4</v>
      </c>
      <c r="F4335" s="195"/>
      <c r="G4335" s="91"/>
      <c r="H4335" s="203"/>
      <c r="I4335" s="9">
        <v>114</v>
      </c>
      <c r="J4335" s="106">
        <f t="shared" si="309"/>
        <v>1227.08574</v>
      </c>
      <c r="K4335" s="50">
        <v>21.92982456140351</v>
      </c>
      <c r="L4335" s="50">
        <v>26.315789473684209</v>
      </c>
      <c r="M4335" s="50">
        <v>24.12280701754386</v>
      </c>
      <c r="N4335" s="51">
        <f t="shared" si="310"/>
        <v>2.2410842740590176</v>
      </c>
    </row>
    <row r="4336" spans="1:14" x14ac:dyDescent="0.2">
      <c r="A4336" s="20" t="s">
        <v>41</v>
      </c>
      <c r="B4336" s="41" t="str">
        <f t="shared" si="313"/>
        <v>Batu Pahat</v>
      </c>
      <c r="C4336" s="136" t="s">
        <v>853</v>
      </c>
      <c r="D4336" s="187" t="s">
        <v>533</v>
      </c>
      <c r="E4336" s="174" t="s">
        <v>4</v>
      </c>
      <c r="F4336" s="197"/>
      <c r="G4336" s="190"/>
      <c r="H4336" s="203"/>
      <c r="I4336" s="9">
        <v>122</v>
      </c>
      <c r="J4336" s="106">
        <f t="shared" si="309"/>
        <v>1313.1970199999998</v>
      </c>
      <c r="K4336" s="50">
        <v>12.295081967213115</v>
      </c>
      <c r="L4336" s="50">
        <v>16.393442622950818</v>
      </c>
      <c r="M4336" s="50">
        <v>14.344262295081966</v>
      </c>
      <c r="N4336" s="51">
        <f t="shared" si="310"/>
        <v>1.3326268634121432</v>
      </c>
    </row>
    <row r="4337" spans="1:14" x14ac:dyDescent="0.2">
      <c r="A4337" s="20" t="s">
        <v>41</v>
      </c>
      <c r="B4337" s="167" t="str">
        <f t="shared" si="313"/>
        <v>Batu Pahat</v>
      </c>
      <c r="C4337" s="136" t="s">
        <v>854</v>
      </c>
      <c r="D4337" s="187" t="s">
        <v>533</v>
      </c>
      <c r="E4337" s="174" t="s">
        <v>4</v>
      </c>
      <c r="F4337" s="197"/>
      <c r="G4337" s="190"/>
      <c r="H4337" s="203"/>
      <c r="I4337" s="9">
        <v>139</v>
      </c>
      <c r="J4337" s="106">
        <f t="shared" si="309"/>
        <v>1496.1834899999999</v>
      </c>
      <c r="K4337" s="50">
        <v>10.791366906474821</v>
      </c>
      <c r="L4337" s="50">
        <v>12.23021582733813</v>
      </c>
      <c r="M4337" s="50">
        <v>11.510791366906474</v>
      </c>
      <c r="N4337" s="51">
        <f t="shared" si="310"/>
        <v>1.0693885456857157</v>
      </c>
    </row>
    <row r="4338" spans="1:14" x14ac:dyDescent="0.2">
      <c r="A4338" s="20" t="s">
        <v>41</v>
      </c>
      <c r="B4338" s="41" t="str">
        <f t="shared" si="313"/>
        <v>Batu Pahat</v>
      </c>
      <c r="C4338" s="136" t="s">
        <v>855</v>
      </c>
      <c r="D4338" s="187" t="s">
        <v>533</v>
      </c>
      <c r="E4338" s="174" t="s">
        <v>4</v>
      </c>
      <c r="F4338" s="197"/>
      <c r="G4338" s="190"/>
      <c r="H4338" s="203"/>
      <c r="I4338" s="9">
        <v>151</v>
      </c>
      <c r="J4338" s="106">
        <f t="shared" si="309"/>
        <v>1625.3504099999998</v>
      </c>
      <c r="K4338" s="50">
        <v>13.245033112582782</v>
      </c>
      <c r="L4338" s="50">
        <v>15.894039735099337</v>
      </c>
      <c r="M4338" s="50">
        <v>14.569536423841059</v>
      </c>
      <c r="N4338" s="51">
        <f t="shared" si="310"/>
        <v>1.3535555350608106</v>
      </c>
    </row>
    <row r="4339" spans="1:14" x14ac:dyDescent="0.2">
      <c r="A4339" s="20" t="s">
        <v>41</v>
      </c>
      <c r="B4339" s="41" t="str">
        <f t="shared" si="313"/>
        <v>Batu Pahat</v>
      </c>
      <c r="C4339" s="136" t="s">
        <v>841</v>
      </c>
      <c r="D4339" s="187" t="s">
        <v>533</v>
      </c>
      <c r="E4339" s="174" t="s">
        <v>4</v>
      </c>
      <c r="F4339" s="195"/>
      <c r="G4339" s="91"/>
      <c r="H4339" s="203"/>
      <c r="I4339" s="9">
        <v>129</v>
      </c>
      <c r="J4339" s="106">
        <f t="shared" si="309"/>
        <v>1388.5443899999998</v>
      </c>
      <c r="K4339" s="50">
        <v>7.7519379844961236</v>
      </c>
      <c r="L4339" s="50">
        <v>9.3023255813953494</v>
      </c>
      <c r="M4339" s="50">
        <v>8.5271317829457374</v>
      </c>
      <c r="N4339" s="51">
        <f t="shared" si="310"/>
        <v>0.79219723176039702</v>
      </c>
    </row>
    <row r="4340" spans="1:14" x14ac:dyDescent="0.2">
      <c r="A4340" s="20" t="s">
        <v>41</v>
      </c>
      <c r="B4340" s="167" t="str">
        <f t="shared" si="313"/>
        <v>Batu Pahat</v>
      </c>
      <c r="C4340" s="136" t="s">
        <v>856</v>
      </c>
      <c r="D4340" s="187" t="s">
        <v>533</v>
      </c>
      <c r="E4340" s="174" t="s">
        <v>4</v>
      </c>
      <c r="F4340" s="195"/>
      <c r="G4340" s="91"/>
      <c r="H4340" s="203"/>
      <c r="I4340" s="9">
        <v>118</v>
      </c>
      <c r="J4340" s="106">
        <f t="shared" si="309"/>
        <v>1270.1413799999998</v>
      </c>
      <c r="K4340" s="50">
        <v>8.4745762711864412</v>
      </c>
      <c r="L4340" s="50">
        <v>10.169491525423728</v>
      </c>
      <c r="M4340" s="50">
        <v>9.3220338983050848</v>
      </c>
      <c r="N4340" s="51">
        <f t="shared" si="310"/>
        <v>0.86604612624653565</v>
      </c>
    </row>
    <row r="4341" spans="1:14" x14ac:dyDescent="0.2">
      <c r="A4341" s="20" t="s">
        <v>41</v>
      </c>
      <c r="B4341" s="184" t="s">
        <v>857</v>
      </c>
      <c r="C4341" s="136" t="s">
        <v>770</v>
      </c>
      <c r="D4341" s="187" t="s">
        <v>533</v>
      </c>
      <c r="E4341" s="174" t="s">
        <v>4</v>
      </c>
      <c r="F4341" s="198"/>
      <c r="G4341" s="191"/>
      <c r="H4341" s="203"/>
      <c r="I4341" s="9">
        <v>130</v>
      </c>
      <c r="J4341" s="106">
        <f t="shared" si="309"/>
        <v>1399.3082999999999</v>
      </c>
      <c r="M4341" s="50">
        <v>10.76923076923077</v>
      </c>
      <c r="N4341" s="51">
        <f t="shared" si="310"/>
        <v>1.0004952451463476</v>
      </c>
    </row>
    <row r="4342" spans="1:14" x14ac:dyDescent="0.2">
      <c r="A4342" s="20" t="s">
        <v>41</v>
      </c>
      <c r="B4342" s="41" t="str">
        <f t="shared" ref="B4342:B4391" si="314">B4341</f>
        <v xml:space="preserve">Kluang </v>
      </c>
      <c r="C4342" s="136" t="s">
        <v>858</v>
      </c>
      <c r="D4342" s="187" t="s">
        <v>533</v>
      </c>
      <c r="E4342" s="174" t="s">
        <v>4</v>
      </c>
      <c r="F4342" s="198"/>
      <c r="G4342" s="191"/>
      <c r="H4342" s="203"/>
      <c r="I4342" s="9">
        <v>128</v>
      </c>
      <c r="J4342" s="106">
        <f t="shared" si="309"/>
        <v>1377.7804799999999</v>
      </c>
      <c r="K4342" s="50">
        <v>10.15625</v>
      </c>
      <c r="L4342" s="50">
        <v>11.71875</v>
      </c>
      <c r="M4342" s="50">
        <v>10.9375</v>
      </c>
      <c r="N4342" s="51">
        <f t="shared" si="310"/>
        <v>1.0161279833517591</v>
      </c>
    </row>
    <row r="4343" spans="1:14" x14ac:dyDescent="0.2">
      <c r="A4343" s="20" t="s">
        <v>41</v>
      </c>
      <c r="B4343" s="41" t="str">
        <f t="shared" si="314"/>
        <v xml:space="preserve">Kluang </v>
      </c>
      <c r="C4343" s="136" t="s">
        <v>859</v>
      </c>
      <c r="D4343" s="187" t="s">
        <v>533</v>
      </c>
      <c r="E4343" s="174" t="s">
        <v>4</v>
      </c>
      <c r="F4343" s="198"/>
      <c r="G4343" s="191"/>
      <c r="H4343" s="203"/>
      <c r="I4343" s="9">
        <v>129</v>
      </c>
      <c r="J4343" s="106">
        <f t="shared" si="309"/>
        <v>1388.5443899999998</v>
      </c>
      <c r="K4343" s="50">
        <v>10.077519379844961</v>
      </c>
      <c r="L4343" s="50">
        <v>13.178294573643411</v>
      </c>
      <c r="M4343" s="50">
        <v>11.627906976744185</v>
      </c>
      <c r="N4343" s="51">
        <f t="shared" si="310"/>
        <v>1.0802689524005413</v>
      </c>
    </row>
    <row r="4344" spans="1:14" x14ac:dyDescent="0.2">
      <c r="A4344" s="20" t="s">
        <v>41</v>
      </c>
      <c r="B4344" s="178" t="str">
        <f t="shared" si="314"/>
        <v xml:space="preserve">Kluang </v>
      </c>
      <c r="C4344" s="136" t="s">
        <v>860</v>
      </c>
      <c r="D4344" s="187" t="s">
        <v>533</v>
      </c>
      <c r="E4344" s="174" t="s">
        <v>4</v>
      </c>
      <c r="F4344" s="198"/>
      <c r="G4344" s="191"/>
      <c r="H4344" s="203"/>
      <c r="I4344" s="9">
        <v>129</v>
      </c>
      <c r="J4344" s="106">
        <f t="shared" si="309"/>
        <v>1388.5443899999998</v>
      </c>
      <c r="K4344" s="50">
        <v>10.077519379844961</v>
      </c>
      <c r="L4344" s="50">
        <v>10.852713178294573</v>
      </c>
      <c r="M4344" s="50">
        <v>10.465116279069768</v>
      </c>
      <c r="N4344" s="51">
        <f t="shared" si="310"/>
        <v>0.97224205716048728</v>
      </c>
    </row>
    <row r="4345" spans="1:14" x14ac:dyDescent="0.2">
      <c r="A4345" s="20" t="s">
        <v>41</v>
      </c>
      <c r="B4345" s="139" t="str">
        <f t="shared" si="314"/>
        <v xml:space="preserve">Kluang </v>
      </c>
      <c r="C4345" s="136" t="s">
        <v>861</v>
      </c>
      <c r="D4345" s="187" t="s">
        <v>533</v>
      </c>
      <c r="E4345" s="174" t="s">
        <v>4</v>
      </c>
      <c r="F4345" s="198"/>
      <c r="G4345" s="191"/>
      <c r="H4345" s="203"/>
      <c r="I4345" s="9">
        <v>129</v>
      </c>
      <c r="J4345" s="106">
        <f t="shared" si="309"/>
        <v>1388.5443899999998</v>
      </c>
      <c r="K4345" s="50">
        <v>5.4263565891472867</v>
      </c>
      <c r="L4345" s="50">
        <v>6.2015503875968996</v>
      </c>
      <c r="M4345" s="50">
        <v>5.8139534883720927</v>
      </c>
      <c r="N4345" s="51">
        <f t="shared" si="310"/>
        <v>0.54013447620027066</v>
      </c>
    </row>
    <row r="4346" spans="1:14" x14ac:dyDescent="0.2">
      <c r="A4346" s="20" t="s">
        <v>41</v>
      </c>
      <c r="B4346" s="3" t="str">
        <f t="shared" si="314"/>
        <v xml:space="preserve">Kluang </v>
      </c>
      <c r="C4346" s="136" t="s">
        <v>862</v>
      </c>
      <c r="D4346" s="187" t="s">
        <v>533</v>
      </c>
      <c r="E4346" s="174" t="s">
        <v>4</v>
      </c>
      <c r="F4346" s="198"/>
      <c r="G4346" s="191"/>
      <c r="H4346" s="203"/>
      <c r="I4346" s="9">
        <v>129</v>
      </c>
      <c r="J4346" s="106">
        <f t="shared" si="309"/>
        <v>1388.5443899999998</v>
      </c>
      <c r="K4346" s="50">
        <v>6.5891472868217056</v>
      </c>
      <c r="L4346" s="50">
        <v>7.7519379844961236</v>
      </c>
      <c r="M4346" s="50">
        <v>7.170542635658915</v>
      </c>
      <c r="N4346" s="51">
        <f t="shared" si="310"/>
        <v>0.66616585398033379</v>
      </c>
    </row>
    <row r="4347" spans="1:14" x14ac:dyDescent="0.2">
      <c r="A4347" s="20" t="s">
        <v>41</v>
      </c>
      <c r="B4347" s="3" t="str">
        <f t="shared" si="314"/>
        <v xml:space="preserve">Kluang </v>
      </c>
      <c r="C4347" s="136" t="s">
        <v>863</v>
      </c>
      <c r="D4347" s="187" t="s">
        <v>533</v>
      </c>
      <c r="E4347" s="174" t="s">
        <v>4</v>
      </c>
      <c r="F4347" s="198"/>
      <c r="G4347" s="191"/>
      <c r="H4347" s="203"/>
      <c r="I4347" s="9">
        <v>130</v>
      </c>
      <c r="J4347" s="106">
        <f t="shared" si="309"/>
        <v>1399.3082999999999</v>
      </c>
      <c r="K4347" s="50">
        <v>6.5384615384615383</v>
      </c>
      <c r="L4347" s="50">
        <v>6.9230769230769234</v>
      </c>
      <c r="M4347" s="50">
        <v>6.7307692307692308</v>
      </c>
      <c r="N4347" s="51">
        <f t="shared" si="310"/>
        <v>0.62530952821646724</v>
      </c>
    </row>
    <row r="4348" spans="1:14" x14ac:dyDescent="0.2">
      <c r="A4348" s="20" t="s">
        <v>41</v>
      </c>
      <c r="B4348" s="3" t="str">
        <f t="shared" si="314"/>
        <v xml:space="preserve">Kluang </v>
      </c>
      <c r="C4348" s="136" t="s">
        <v>864</v>
      </c>
      <c r="D4348" s="187" t="s">
        <v>533</v>
      </c>
      <c r="E4348" s="174" t="s">
        <v>4</v>
      </c>
      <c r="F4348" s="198"/>
      <c r="G4348" s="191"/>
      <c r="H4348" s="203"/>
      <c r="I4348" s="9">
        <v>117</v>
      </c>
      <c r="J4348" s="106">
        <f t="shared" si="309"/>
        <v>1259.3774699999999</v>
      </c>
      <c r="K4348" s="50">
        <v>7.6923076923076925</v>
      </c>
      <c r="L4348" s="50">
        <v>10.256410256410257</v>
      </c>
      <c r="M4348" s="50">
        <v>8.9743589743589745</v>
      </c>
      <c r="N4348" s="51">
        <f t="shared" si="310"/>
        <v>0.8337460376219562</v>
      </c>
    </row>
    <row r="4349" spans="1:14" x14ac:dyDescent="0.2">
      <c r="A4349" s="20" t="s">
        <v>41</v>
      </c>
      <c r="B4349" s="3" t="str">
        <f t="shared" si="314"/>
        <v xml:space="preserve">Kluang </v>
      </c>
      <c r="C4349" s="136" t="s">
        <v>865</v>
      </c>
      <c r="D4349" s="187" t="s">
        <v>533</v>
      </c>
      <c r="E4349" s="174" t="s">
        <v>4</v>
      </c>
      <c r="F4349" s="198"/>
      <c r="G4349" s="191"/>
      <c r="H4349" s="203"/>
      <c r="I4349" s="9">
        <v>129</v>
      </c>
      <c r="J4349" s="106">
        <f t="shared" si="309"/>
        <v>1388.5443899999998</v>
      </c>
      <c r="K4349" s="50">
        <v>6.2015503875968996</v>
      </c>
      <c r="L4349" s="50">
        <v>7.7519379844961236</v>
      </c>
      <c r="M4349" s="50">
        <v>6.9767441860465116</v>
      </c>
      <c r="N4349" s="51">
        <f t="shared" si="310"/>
        <v>0.64816137144032482</v>
      </c>
    </row>
    <row r="4350" spans="1:14" x14ac:dyDescent="0.2">
      <c r="A4350" s="20" t="s">
        <v>41</v>
      </c>
      <c r="B4350" s="138" t="str">
        <f t="shared" si="314"/>
        <v xml:space="preserve">Kluang </v>
      </c>
      <c r="C4350" s="136" t="s">
        <v>866</v>
      </c>
      <c r="D4350" s="187" t="s">
        <v>533</v>
      </c>
      <c r="E4350" s="174" t="s">
        <v>4</v>
      </c>
      <c r="F4350" s="198"/>
      <c r="G4350" s="191"/>
      <c r="H4350" s="203"/>
      <c r="I4350" s="9">
        <v>136</v>
      </c>
      <c r="J4350" s="106">
        <f t="shared" si="309"/>
        <v>1463.89176</v>
      </c>
      <c r="K4350" s="50">
        <v>3.6764705882352939</v>
      </c>
      <c r="L4350" s="50">
        <v>5.5147058823529411</v>
      </c>
      <c r="M4350" s="50">
        <v>4.5955882352941178</v>
      </c>
      <c r="N4350" s="51">
        <f t="shared" si="310"/>
        <v>0.42694453082006689</v>
      </c>
    </row>
    <row r="4351" spans="1:14" x14ac:dyDescent="0.2">
      <c r="A4351" s="20" t="s">
        <v>41</v>
      </c>
      <c r="B4351" s="3" t="str">
        <f t="shared" si="314"/>
        <v xml:space="preserve">Kluang </v>
      </c>
      <c r="C4351" s="136" t="s">
        <v>867</v>
      </c>
      <c r="D4351" s="187" t="s">
        <v>533</v>
      </c>
      <c r="E4351" s="174" t="s">
        <v>4</v>
      </c>
      <c r="F4351" s="198"/>
      <c r="G4351" s="191"/>
      <c r="H4351" s="203"/>
      <c r="I4351" s="9">
        <v>129</v>
      </c>
      <c r="J4351" s="106">
        <f t="shared" si="309"/>
        <v>1388.5443899999998</v>
      </c>
      <c r="K4351" s="50">
        <v>10.077519379844961</v>
      </c>
      <c r="L4351" s="50">
        <v>11.627906976744185</v>
      </c>
      <c r="M4351" s="50">
        <v>10.852713178294573</v>
      </c>
      <c r="N4351" s="51">
        <f t="shared" si="310"/>
        <v>1.0082510222405052</v>
      </c>
    </row>
    <row r="4352" spans="1:14" x14ac:dyDescent="0.2">
      <c r="A4352" s="20" t="s">
        <v>41</v>
      </c>
      <c r="B4352" s="138" t="str">
        <f t="shared" si="314"/>
        <v xml:space="preserve">Kluang </v>
      </c>
      <c r="C4352" s="136" t="s">
        <v>868</v>
      </c>
      <c r="D4352" s="187" t="s">
        <v>533</v>
      </c>
      <c r="E4352" s="174" t="s">
        <v>4</v>
      </c>
      <c r="F4352" s="198"/>
      <c r="G4352" s="191"/>
      <c r="H4352" s="203"/>
      <c r="I4352" s="9">
        <v>115</v>
      </c>
      <c r="J4352" s="106">
        <f t="shared" si="309"/>
        <v>1237.8496499999999</v>
      </c>
      <c r="K4352" s="50">
        <v>6.9565217391304346</v>
      </c>
      <c r="L4352" s="50">
        <v>9.5652173913043477</v>
      </c>
      <c r="M4352" s="50">
        <v>8.2608695652173907</v>
      </c>
      <c r="N4352" s="51">
        <f t="shared" si="310"/>
        <v>0.76746063835760192</v>
      </c>
    </row>
    <row r="4353" spans="1:14" x14ac:dyDescent="0.2">
      <c r="A4353" s="20" t="s">
        <v>41</v>
      </c>
      <c r="B4353" s="41" t="str">
        <f t="shared" si="314"/>
        <v xml:space="preserve">Kluang </v>
      </c>
      <c r="C4353" s="136" t="s">
        <v>869</v>
      </c>
      <c r="D4353" s="187" t="s">
        <v>533</v>
      </c>
      <c r="E4353" s="174" t="s">
        <v>4</v>
      </c>
      <c r="F4353" s="198"/>
      <c r="G4353" s="191"/>
      <c r="H4353" s="203"/>
      <c r="I4353" s="9">
        <v>129</v>
      </c>
      <c r="J4353" s="106">
        <f t="shared" si="309"/>
        <v>1388.5443899999998</v>
      </c>
      <c r="K4353" s="50">
        <v>4.6511627906976747</v>
      </c>
      <c r="L4353" s="50">
        <v>5.9689922480620154</v>
      </c>
      <c r="M4353" s="50">
        <v>5.3100775193798455</v>
      </c>
      <c r="N4353" s="51">
        <f t="shared" si="310"/>
        <v>0.49332282159624724</v>
      </c>
    </row>
    <row r="4354" spans="1:14" x14ac:dyDescent="0.2">
      <c r="A4354" s="20" t="s">
        <v>41</v>
      </c>
      <c r="B4354" s="167" t="str">
        <f t="shared" si="314"/>
        <v xml:space="preserve">Kluang </v>
      </c>
      <c r="C4354" s="136" t="s">
        <v>870</v>
      </c>
      <c r="D4354" s="187" t="s">
        <v>533</v>
      </c>
      <c r="E4354" s="174" t="s">
        <v>4</v>
      </c>
      <c r="F4354" s="198"/>
      <c r="G4354" s="191"/>
      <c r="H4354" s="203"/>
      <c r="I4354" s="9">
        <v>135</v>
      </c>
      <c r="J4354" s="106">
        <f t="shared" si="309"/>
        <v>1453.1278499999999</v>
      </c>
      <c r="K4354" s="50">
        <v>8.8888888888888893</v>
      </c>
      <c r="L4354" s="50">
        <v>11.111111111111111</v>
      </c>
      <c r="M4354" s="50">
        <v>10</v>
      </c>
      <c r="N4354" s="51">
        <f t="shared" si="310"/>
        <v>0.92903129906446547</v>
      </c>
    </row>
    <row r="4355" spans="1:14" x14ac:dyDescent="0.2">
      <c r="A4355" s="20" t="s">
        <v>41</v>
      </c>
      <c r="B4355" s="3" t="str">
        <f t="shared" si="314"/>
        <v xml:space="preserve">Kluang </v>
      </c>
      <c r="C4355" s="136" t="s">
        <v>871</v>
      </c>
      <c r="D4355" s="187" t="s">
        <v>533</v>
      </c>
      <c r="E4355" s="174" t="s">
        <v>4</v>
      </c>
      <c r="F4355" s="198"/>
      <c r="G4355" s="191"/>
      <c r="H4355" s="203"/>
      <c r="I4355" s="9">
        <v>135</v>
      </c>
      <c r="J4355" s="106">
        <f t="shared" si="309"/>
        <v>1453.1278499999999</v>
      </c>
      <c r="K4355" s="50">
        <v>8.518518518518519</v>
      </c>
      <c r="L4355" s="50">
        <v>8.8888888888888893</v>
      </c>
      <c r="M4355" s="50">
        <v>8.7037037037037042</v>
      </c>
      <c r="N4355" s="51">
        <f t="shared" si="310"/>
        <v>0.80860131585240524</v>
      </c>
    </row>
    <row r="4356" spans="1:14" x14ac:dyDescent="0.2">
      <c r="A4356" s="20" t="s">
        <v>41</v>
      </c>
      <c r="B4356" s="167" t="str">
        <f t="shared" si="314"/>
        <v xml:space="preserve">Kluang </v>
      </c>
      <c r="C4356" s="136" t="s">
        <v>872</v>
      </c>
      <c r="D4356" s="187" t="s">
        <v>533</v>
      </c>
      <c r="E4356" s="174" t="s">
        <v>4</v>
      </c>
      <c r="F4356" s="198"/>
      <c r="G4356" s="191"/>
      <c r="H4356" s="203"/>
      <c r="I4356" s="9">
        <v>129</v>
      </c>
      <c r="J4356" s="106">
        <f t="shared" si="309"/>
        <v>1388.5443899999998</v>
      </c>
      <c r="K4356" s="50">
        <v>7.7519379844961236</v>
      </c>
      <c r="L4356" s="50">
        <v>11.627906976744185</v>
      </c>
      <c r="M4356" s="50">
        <v>9.6899224806201545</v>
      </c>
      <c r="N4356" s="51">
        <f t="shared" si="310"/>
        <v>0.90022412700045107</v>
      </c>
    </row>
    <row r="4357" spans="1:14" x14ac:dyDescent="0.2">
      <c r="A4357" s="20" t="s">
        <v>41</v>
      </c>
      <c r="B4357" s="3" t="str">
        <f t="shared" si="314"/>
        <v xml:space="preserve">Kluang </v>
      </c>
      <c r="C4357" s="136" t="s">
        <v>873</v>
      </c>
      <c r="D4357" s="187" t="s">
        <v>533</v>
      </c>
      <c r="E4357" s="174" t="s">
        <v>4</v>
      </c>
      <c r="F4357" s="198"/>
      <c r="G4357" s="191"/>
      <c r="H4357" s="203"/>
      <c r="I4357" s="9">
        <v>129</v>
      </c>
      <c r="J4357" s="106">
        <f t="shared" si="309"/>
        <v>1388.5443899999998</v>
      </c>
      <c r="K4357" s="50">
        <v>6.2015503875968996</v>
      </c>
      <c r="L4357" s="50">
        <v>6.9767441860465116</v>
      </c>
      <c r="M4357" s="50">
        <v>6.5891472868217056</v>
      </c>
      <c r="N4357" s="51">
        <f t="shared" si="310"/>
        <v>0.61215240636030677</v>
      </c>
    </row>
    <row r="4358" spans="1:14" x14ac:dyDescent="0.2">
      <c r="A4358" s="20" t="s">
        <v>41</v>
      </c>
      <c r="B4358" s="3" t="str">
        <f t="shared" si="314"/>
        <v xml:space="preserve">Kluang </v>
      </c>
      <c r="C4358" s="136" t="s">
        <v>874</v>
      </c>
      <c r="D4358" s="187" t="s">
        <v>533</v>
      </c>
      <c r="E4358" s="174" t="s">
        <v>4</v>
      </c>
      <c r="F4358" s="198"/>
      <c r="G4358" s="191"/>
      <c r="H4358" s="203"/>
      <c r="I4358" s="9">
        <v>132</v>
      </c>
      <c r="J4358" s="106">
        <f t="shared" si="309"/>
        <v>1420.8361199999999</v>
      </c>
      <c r="K4358" s="50">
        <v>6.8181818181818183</v>
      </c>
      <c r="L4358" s="50">
        <v>7.5757575757575761</v>
      </c>
      <c r="M4358" s="50">
        <v>7.1969696969696972</v>
      </c>
      <c r="N4358" s="51">
        <f t="shared" si="310"/>
        <v>0.66862101069033508</v>
      </c>
    </row>
    <row r="4359" spans="1:14" x14ac:dyDescent="0.2">
      <c r="A4359" s="20" t="s">
        <v>41</v>
      </c>
      <c r="B4359" s="3" t="str">
        <f t="shared" si="314"/>
        <v xml:space="preserve">Kluang </v>
      </c>
      <c r="C4359" s="136" t="s">
        <v>875</v>
      </c>
      <c r="D4359" s="187" t="s">
        <v>533</v>
      </c>
      <c r="E4359" s="174" t="s">
        <v>4</v>
      </c>
      <c r="F4359" s="198"/>
      <c r="G4359" s="191"/>
      <c r="H4359" s="203"/>
      <c r="I4359" s="9">
        <v>129</v>
      </c>
      <c r="J4359" s="106">
        <f t="shared" si="309"/>
        <v>1388.5443899999998</v>
      </c>
      <c r="K4359" s="50">
        <v>6.9767441860465116</v>
      </c>
      <c r="L4359" s="50">
        <v>7.7519379844961236</v>
      </c>
      <c r="M4359" s="50">
        <v>7.3643410852713176</v>
      </c>
      <c r="N4359" s="51">
        <f t="shared" si="310"/>
        <v>0.68417033652034276</v>
      </c>
    </row>
    <row r="4360" spans="1:14" x14ac:dyDescent="0.2">
      <c r="A4360" s="20" t="s">
        <v>41</v>
      </c>
      <c r="B4360" s="3" t="str">
        <f t="shared" si="314"/>
        <v xml:space="preserve">Kluang </v>
      </c>
      <c r="C4360" s="136" t="s">
        <v>876</v>
      </c>
      <c r="D4360" s="187" t="s">
        <v>533</v>
      </c>
      <c r="E4360" s="174" t="s">
        <v>4</v>
      </c>
      <c r="F4360" s="198"/>
      <c r="G4360" s="191"/>
      <c r="H4360" s="203"/>
      <c r="I4360" s="9">
        <v>140</v>
      </c>
      <c r="J4360" s="106">
        <f t="shared" si="309"/>
        <v>1506.9473999999998</v>
      </c>
      <c r="K4360" s="50">
        <v>7.1428571428571432</v>
      </c>
      <c r="L4360" s="50">
        <v>8.5714285714285712</v>
      </c>
      <c r="M4360" s="50">
        <v>7.8571428571428577</v>
      </c>
      <c r="N4360" s="51">
        <f t="shared" si="310"/>
        <v>0.72995316355065154</v>
      </c>
    </row>
    <row r="4361" spans="1:14" x14ac:dyDescent="0.2">
      <c r="A4361" s="20" t="s">
        <v>41</v>
      </c>
      <c r="B4361" s="3" t="str">
        <f t="shared" si="314"/>
        <v xml:space="preserve">Kluang </v>
      </c>
      <c r="C4361" s="136" t="s">
        <v>877</v>
      </c>
      <c r="D4361" s="187" t="s">
        <v>533</v>
      </c>
      <c r="E4361" s="174" t="s">
        <v>4</v>
      </c>
      <c r="F4361" s="198"/>
      <c r="G4361" s="191"/>
      <c r="H4361" s="203"/>
      <c r="I4361" s="9">
        <v>143</v>
      </c>
      <c r="J4361" s="106">
        <f t="shared" si="309"/>
        <v>1539.2391299999999</v>
      </c>
      <c r="K4361" s="50">
        <v>3.4965034965034967</v>
      </c>
      <c r="L4361" s="50">
        <v>4.895104895104895</v>
      </c>
      <c r="M4361" s="50">
        <v>4.1958041958041958</v>
      </c>
      <c r="N4361" s="51">
        <f t="shared" si="310"/>
        <v>0.38980334226481073</v>
      </c>
    </row>
    <row r="4362" spans="1:14" x14ac:dyDescent="0.2">
      <c r="A4362" s="20" t="s">
        <v>41</v>
      </c>
      <c r="B4362" s="3" t="str">
        <f t="shared" si="314"/>
        <v xml:space="preserve">Kluang </v>
      </c>
      <c r="C4362" s="136" t="s">
        <v>878</v>
      </c>
      <c r="D4362" s="187" t="s">
        <v>533</v>
      </c>
      <c r="E4362" s="174" t="s">
        <v>4</v>
      </c>
      <c r="F4362" s="198"/>
      <c r="G4362" s="191"/>
      <c r="H4362" s="203"/>
      <c r="I4362" s="9">
        <v>132</v>
      </c>
      <c r="J4362" s="106">
        <f t="shared" si="309"/>
        <v>1420.8361199999999</v>
      </c>
      <c r="K4362" s="50">
        <v>7.5757575757575761</v>
      </c>
      <c r="L4362" s="50">
        <v>9.8484848484848477</v>
      </c>
      <c r="M4362" s="50">
        <v>8.712121212121211</v>
      </c>
      <c r="N4362" s="51">
        <f t="shared" si="310"/>
        <v>0.80938332873040542</v>
      </c>
    </row>
    <row r="4363" spans="1:14" x14ac:dyDescent="0.2">
      <c r="A4363" s="20" t="s">
        <v>41</v>
      </c>
      <c r="B4363" s="178" t="str">
        <f t="shared" si="314"/>
        <v xml:space="preserve">Kluang </v>
      </c>
      <c r="C4363" s="136" t="s">
        <v>879</v>
      </c>
      <c r="D4363" s="187" t="s">
        <v>533</v>
      </c>
      <c r="E4363" s="174" t="s">
        <v>4</v>
      </c>
      <c r="F4363" s="198"/>
      <c r="G4363" s="191"/>
      <c r="H4363" s="203"/>
      <c r="I4363" s="9">
        <v>130</v>
      </c>
      <c r="J4363" s="106">
        <f t="shared" si="309"/>
        <v>1399.3082999999999</v>
      </c>
      <c r="K4363" s="50">
        <v>6.9230769230769234</v>
      </c>
      <c r="L4363" s="50">
        <v>7.6923076923076925</v>
      </c>
      <c r="M4363" s="50">
        <v>7.3076923076923084</v>
      </c>
      <c r="N4363" s="51">
        <f t="shared" si="310"/>
        <v>0.67890748777787868</v>
      </c>
    </row>
    <row r="4364" spans="1:14" x14ac:dyDescent="0.2">
      <c r="A4364" s="20" t="s">
        <v>41</v>
      </c>
      <c r="B4364" s="3" t="str">
        <f t="shared" si="314"/>
        <v xml:space="preserve">Kluang </v>
      </c>
      <c r="C4364" s="136" t="s">
        <v>880</v>
      </c>
      <c r="D4364" s="187" t="s">
        <v>533</v>
      </c>
      <c r="E4364" s="174" t="s">
        <v>4</v>
      </c>
      <c r="F4364" s="198"/>
      <c r="G4364" s="191"/>
      <c r="H4364" s="203"/>
      <c r="I4364" s="9">
        <v>130</v>
      </c>
      <c r="J4364" s="106">
        <f t="shared" si="309"/>
        <v>1399.3082999999999</v>
      </c>
      <c r="K4364" s="50">
        <v>10</v>
      </c>
      <c r="L4364" s="50">
        <v>10.76923076923077</v>
      </c>
      <c r="M4364" s="50">
        <v>10.384615384615385</v>
      </c>
      <c r="N4364" s="51">
        <f t="shared" si="310"/>
        <v>0.96476327210540658</v>
      </c>
    </row>
    <row r="4365" spans="1:14" x14ac:dyDescent="0.2">
      <c r="A4365" s="20" t="s">
        <v>41</v>
      </c>
      <c r="B4365" s="3" t="str">
        <f t="shared" si="314"/>
        <v xml:space="preserve">Kluang </v>
      </c>
      <c r="C4365" s="136" t="s">
        <v>881</v>
      </c>
      <c r="D4365" s="187" t="s">
        <v>533</v>
      </c>
      <c r="E4365" s="174" t="s">
        <v>4</v>
      </c>
      <c r="F4365" s="198"/>
      <c r="G4365" s="191"/>
      <c r="H4365" s="203"/>
      <c r="I4365" s="9">
        <v>134</v>
      </c>
      <c r="J4365" s="106">
        <f t="shared" si="309"/>
        <v>1442.36394</v>
      </c>
      <c r="K4365" s="50">
        <v>11.194029850746269</v>
      </c>
      <c r="L4365" s="50">
        <v>13.432835820895523</v>
      </c>
      <c r="M4365" s="50">
        <v>12.313432835820896</v>
      </c>
      <c r="N4365" s="51">
        <f t="shared" si="310"/>
        <v>1.1439564503405732</v>
      </c>
    </row>
    <row r="4366" spans="1:14" x14ac:dyDescent="0.2">
      <c r="A4366" s="20" t="s">
        <v>41</v>
      </c>
      <c r="B4366" s="3" t="str">
        <f t="shared" si="314"/>
        <v xml:space="preserve">Kluang </v>
      </c>
      <c r="C4366" s="136" t="s">
        <v>882</v>
      </c>
      <c r="D4366" s="187" t="s">
        <v>533</v>
      </c>
      <c r="E4366" s="174" t="s">
        <v>4</v>
      </c>
      <c r="F4366" s="198"/>
      <c r="G4366" s="191"/>
      <c r="H4366" s="203"/>
      <c r="I4366" s="9">
        <v>129</v>
      </c>
      <c r="J4366" s="106">
        <f t="shared" si="309"/>
        <v>1388.5443899999998</v>
      </c>
      <c r="K4366" s="50">
        <v>4.6511627906976747</v>
      </c>
      <c r="L4366" s="50">
        <v>5.8139534883720927</v>
      </c>
      <c r="M4366" s="50">
        <v>5.2325581395348841</v>
      </c>
      <c r="N4366" s="51">
        <f t="shared" si="310"/>
        <v>0.48612102858024364</v>
      </c>
    </row>
    <row r="4367" spans="1:14" x14ac:dyDescent="0.2">
      <c r="A4367" s="20" t="s">
        <v>41</v>
      </c>
      <c r="B4367" s="3" t="str">
        <f t="shared" si="314"/>
        <v xml:space="preserve">Kluang </v>
      </c>
      <c r="C4367" s="136" t="s">
        <v>883</v>
      </c>
      <c r="D4367" s="187" t="s">
        <v>533</v>
      </c>
      <c r="E4367" s="174" t="s">
        <v>4</v>
      </c>
      <c r="F4367" s="198"/>
      <c r="G4367" s="191"/>
      <c r="H4367" s="203"/>
      <c r="I4367" s="9">
        <v>160</v>
      </c>
      <c r="J4367" s="106">
        <f t="shared" si="309"/>
        <v>1722.2255999999998</v>
      </c>
      <c r="K4367" s="50">
        <v>5.625</v>
      </c>
      <c r="L4367" s="50">
        <v>6.25</v>
      </c>
      <c r="M4367" s="50">
        <v>5.9375</v>
      </c>
      <c r="N4367" s="51">
        <f t="shared" si="310"/>
        <v>0.55161233381952646</v>
      </c>
    </row>
    <row r="4368" spans="1:14" x14ac:dyDescent="0.2">
      <c r="A4368" s="20" t="s">
        <v>41</v>
      </c>
      <c r="B4368" s="3" t="str">
        <f t="shared" si="314"/>
        <v xml:space="preserve">Kluang </v>
      </c>
      <c r="C4368" s="136" t="s">
        <v>884</v>
      </c>
      <c r="D4368" s="187" t="s">
        <v>533</v>
      </c>
      <c r="E4368" s="174" t="s">
        <v>4</v>
      </c>
      <c r="F4368" s="198"/>
      <c r="G4368" s="191"/>
      <c r="H4368" s="203"/>
      <c r="I4368" s="9">
        <v>130</v>
      </c>
      <c r="J4368" s="106">
        <f t="shared" si="309"/>
        <v>1399.3082999999999</v>
      </c>
      <c r="M4368" s="50">
        <v>6.9230769230769234</v>
      </c>
      <c r="N4368" s="51">
        <f t="shared" si="310"/>
        <v>0.64317551473693768</v>
      </c>
    </row>
    <row r="4369" spans="1:14" x14ac:dyDescent="0.2">
      <c r="A4369" s="20" t="s">
        <v>41</v>
      </c>
      <c r="B4369" s="3" t="str">
        <f t="shared" si="314"/>
        <v xml:space="preserve">Kluang </v>
      </c>
      <c r="C4369" s="136" t="s">
        <v>885</v>
      </c>
      <c r="D4369" s="187" t="s">
        <v>533</v>
      </c>
      <c r="E4369" s="174" t="s">
        <v>4</v>
      </c>
      <c r="F4369" s="198"/>
      <c r="G4369" s="191"/>
      <c r="H4369" s="203"/>
      <c r="I4369" s="9">
        <v>130</v>
      </c>
      <c r="J4369" s="106">
        <f t="shared" si="309"/>
        <v>1399.3082999999999</v>
      </c>
      <c r="K4369" s="50">
        <v>4.615384615384615</v>
      </c>
      <c r="L4369" s="50">
        <v>6.1538461538461542</v>
      </c>
      <c r="M4369" s="50">
        <v>5.384615384615385</v>
      </c>
      <c r="N4369" s="51">
        <f t="shared" si="310"/>
        <v>0.50024762257317379</v>
      </c>
    </row>
    <row r="4370" spans="1:14" x14ac:dyDescent="0.2">
      <c r="A4370" s="20" t="s">
        <v>41</v>
      </c>
      <c r="B4370" s="3" t="str">
        <f t="shared" si="314"/>
        <v xml:space="preserve">Kluang </v>
      </c>
      <c r="C4370" s="136" t="s">
        <v>886</v>
      </c>
      <c r="D4370" s="187" t="s">
        <v>533</v>
      </c>
      <c r="E4370" s="174" t="s">
        <v>4</v>
      </c>
      <c r="F4370" s="198"/>
      <c r="G4370" s="191"/>
      <c r="H4370" s="203"/>
      <c r="I4370" s="9">
        <v>147</v>
      </c>
      <c r="J4370" s="106">
        <f t="shared" si="309"/>
        <v>1582.29477</v>
      </c>
      <c r="K4370" s="50">
        <v>6.1224489795918364</v>
      </c>
      <c r="L4370" s="50">
        <v>6.8027210884353737</v>
      </c>
      <c r="M4370" s="50">
        <v>6.4625850340136051</v>
      </c>
      <c r="N4370" s="51">
        <f t="shared" si="310"/>
        <v>0.60039437694642328</v>
      </c>
    </row>
    <row r="4371" spans="1:14" x14ac:dyDescent="0.2">
      <c r="A4371" s="20" t="s">
        <v>41</v>
      </c>
      <c r="B4371" s="3" t="str">
        <f t="shared" si="314"/>
        <v xml:space="preserve">Kluang </v>
      </c>
      <c r="C4371" s="136" t="s">
        <v>887</v>
      </c>
      <c r="D4371" s="187" t="s">
        <v>533</v>
      </c>
      <c r="E4371" s="174" t="s">
        <v>4</v>
      </c>
      <c r="F4371" s="198"/>
      <c r="G4371" s="191"/>
      <c r="H4371" s="203"/>
      <c r="I4371" s="9">
        <v>131</v>
      </c>
      <c r="J4371" s="106">
        <f t="shared" si="309"/>
        <v>1410.0722099999998</v>
      </c>
      <c r="K4371" s="50">
        <v>5.7251908396946565</v>
      </c>
      <c r="L4371" s="50">
        <v>6.106870229007634</v>
      </c>
      <c r="M4371" s="50">
        <v>5.9160305343511457</v>
      </c>
      <c r="N4371" s="51">
        <f t="shared" si="310"/>
        <v>0.54961775326332885</v>
      </c>
    </row>
    <row r="4372" spans="1:14" x14ac:dyDescent="0.2">
      <c r="A4372" s="20" t="s">
        <v>41</v>
      </c>
      <c r="B4372" s="3" t="str">
        <f t="shared" si="314"/>
        <v xml:space="preserve">Kluang </v>
      </c>
      <c r="C4372" s="136" t="s">
        <v>888</v>
      </c>
      <c r="D4372" s="187" t="s">
        <v>533</v>
      </c>
      <c r="E4372" s="174" t="s">
        <v>4</v>
      </c>
      <c r="F4372" s="198"/>
      <c r="G4372" s="191"/>
      <c r="H4372" s="203"/>
      <c r="I4372" s="9">
        <v>130</v>
      </c>
      <c r="J4372" s="106">
        <f t="shared" ref="J4372:J4435" si="315">I4372*10.76391</f>
        <v>1399.3082999999999</v>
      </c>
      <c r="K4372" s="50">
        <v>6.1538461538461542</v>
      </c>
      <c r="L4372" s="50">
        <v>6.5384615384615383</v>
      </c>
      <c r="M4372" s="50">
        <v>6.3461538461538467</v>
      </c>
      <c r="N4372" s="51">
        <f t="shared" ref="N4372:N4435" si="316">M4372/10.7639</f>
        <v>0.58957755517552624</v>
      </c>
    </row>
    <row r="4373" spans="1:14" x14ac:dyDescent="0.2">
      <c r="A4373" s="20" t="s">
        <v>41</v>
      </c>
      <c r="B4373" s="3" t="str">
        <f t="shared" si="314"/>
        <v xml:space="preserve">Kluang </v>
      </c>
      <c r="C4373" s="136" t="s">
        <v>889</v>
      </c>
      <c r="D4373" s="187" t="s">
        <v>533</v>
      </c>
      <c r="E4373" s="174" t="s">
        <v>4</v>
      </c>
      <c r="F4373" s="198"/>
      <c r="G4373" s="191"/>
      <c r="H4373" s="203"/>
      <c r="I4373" s="9">
        <v>120</v>
      </c>
      <c r="J4373" s="106">
        <f t="shared" si="315"/>
        <v>1291.6691999999998</v>
      </c>
      <c r="K4373" s="50">
        <v>5.833333333333333</v>
      </c>
      <c r="L4373" s="50">
        <v>6.666666666666667</v>
      </c>
      <c r="M4373" s="50">
        <v>6.25</v>
      </c>
      <c r="N4373" s="51">
        <f t="shared" si="316"/>
        <v>0.5806445619152909</v>
      </c>
    </row>
    <row r="4374" spans="1:14" x14ac:dyDescent="0.2">
      <c r="A4374" s="20" t="s">
        <v>41</v>
      </c>
      <c r="B4374" s="3" t="str">
        <f t="shared" si="314"/>
        <v xml:space="preserve">Kluang </v>
      </c>
      <c r="C4374" s="136" t="s">
        <v>890</v>
      </c>
      <c r="D4374" s="187" t="s">
        <v>533</v>
      </c>
      <c r="E4374" s="174" t="s">
        <v>4</v>
      </c>
      <c r="F4374" s="198"/>
      <c r="G4374" s="191"/>
      <c r="H4374" s="203"/>
      <c r="I4374" s="9">
        <v>131</v>
      </c>
      <c r="J4374" s="106">
        <f t="shared" si="315"/>
        <v>1410.0722099999998</v>
      </c>
      <c r="M4374" s="50">
        <v>5.7251908396946565</v>
      </c>
      <c r="N4374" s="51">
        <f t="shared" si="316"/>
        <v>0.5318881483193505</v>
      </c>
    </row>
    <row r="4375" spans="1:14" x14ac:dyDescent="0.2">
      <c r="A4375" s="20" t="s">
        <v>41</v>
      </c>
      <c r="B4375" s="3" t="str">
        <f t="shared" si="314"/>
        <v xml:space="preserve">Kluang </v>
      </c>
      <c r="C4375" s="136" t="s">
        <v>891</v>
      </c>
      <c r="D4375" s="187" t="s">
        <v>533</v>
      </c>
      <c r="E4375" s="174" t="s">
        <v>4</v>
      </c>
      <c r="F4375" s="198"/>
      <c r="G4375" s="191"/>
      <c r="H4375" s="203"/>
      <c r="I4375" s="9">
        <v>140</v>
      </c>
      <c r="J4375" s="106">
        <f t="shared" si="315"/>
        <v>1506.9473999999998</v>
      </c>
      <c r="K4375" s="50">
        <v>5.7142857142857144</v>
      </c>
      <c r="L4375" s="50">
        <v>6.4285714285714288</v>
      </c>
      <c r="M4375" s="50">
        <v>6.0714285714285712</v>
      </c>
      <c r="N4375" s="51">
        <f t="shared" si="316"/>
        <v>0.56405471728913981</v>
      </c>
    </row>
    <row r="4376" spans="1:14" x14ac:dyDescent="0.2">
      <c r="A4376" s="20" t="s">
        <v>41</v>
      </c>
      <c r="B4376" s="3" t="str">
        <f t="shared" si="314"/>
        <v xml:space="preserve">Kluang </v>
      </c>
      <c r="C4376" s="136" t="s">
        <v>892</v>
      </c>
      <c r="D4376" s="187" t="s">
        <v>533</v>
      </c>
      <c r="E4376" s="174" t="s">
        <v>4</v>
      </c>
      <c r="F4376" s="198"/>
      <c r="G4376" s="191"/>
      <c r="H4376" s="203"/>
      <c r="I4376" s="9">
        <v>135</v>
      </c>
      <c r="J4376" s="106">
        <f t="shared" si="315"/>
        <v>1453.1278499999999</v>
      </c>
      <c r="K4376" s="50">
        <v>5.9259259259259256</v>
      </c>
      <c r="L4376" s="50">
        <v>7.0370370370370372</v>
      </c>
      <c r="M4376" s="50">
        <v>6.481481481481481</v>
      </c>
      <c r="N4376" s="51">
        <f t="shared" si="316"/>
        <v>0.60214991606030166</v>
      </c>
    </row>
    <row r="4377" spans="1:14" x14ac:dyDescent="0.2">
      <c r="A4377" s="20" t="s">
        <v>41</v>
      </c>
      <c r="B4377" s="3" t="str">
        <f t="shared" si="314"/>
        <v xml:space="preserve">Kluang </v>
      </c>
      <c r="C4377" s="136" t="s">
        <v>893</v>
      </c>
      <c r="D4377" s="187" t="s">
        <v>533</v>
      </c>
      <c r="E4377" s="174" t="s">
        <v>4</v>
      </c>
      <c r="F4377" s="198"/>
      <c r="G4377" s="191"/>
      <c r="H4377" s="203"/>
      <c r="I4377" s="9">
        <v>134</v>
      </c>
      <c r="J4377" s="106">
        <f t="shared" si="315"/>
        <v>1442.36394</v>
      </c>
      <c r="K4377" s="50">
        <v>7.4626865671641793</v>
      </c>
      <c r="L4377" s="50">
        <v>8.9552238805970141</v>
      </c>
      <c r="M4377" s="50">
        <v>8.2089552238805972</v>
      </c>
      <c r="N4377" s="51">
        <f t="shared" si="316"/>
        <v>0.76263763356038217</v>
      </c>
    </row>
    <row r="4378" spans="1:14" x14ac:dyDescent="0.2">
      <c r="A4378" s="20" t="s">
        <v>41</v>
      </c>
      <c r="B4378" s="3" t="str">
        <f t="shared" si="314"/>
        <v xml:space="preserve">Kluang </v>
      </c>
      <c r="C4378" s="136" t="s">
        <v>894</v>
      </c>
      <c r="D4378" s="187" t="s">
        <v>533</v>
      </c>
      <c r="E4378" s="174" t="s">
        <v>4</v>
      </c>
      <c r="F4378" s="198"/>
      <c r="G4378" s="191"/>
      <c r="H4378" s="203"/>
      <c r="I4378" s="9">
        <v>130</v>
      </c>
      <c r="J4378" s="106">
        <f t="shared" si="315"/>
        <v>1399.3082999999999</v>
      </c>
      <c r="K4378" s="50">
        <v>9.2307692307692299</v>
      </c>
      <c r="L4378" s="50">
        <v>10</v>
      </c>
      <c r="M4378" s="50">
        <v>9.615384615384615</v>
      </c>
      <c r="N4378" s="51">
        <f t="shared" si="316"/>
        <v>0.89329932602352446</v>
      </c>
    </row>
    <row r="4379" spans="1:14" x14ac:dyDescent="0.2">
      <c r="A4379" s="20" t="s">
        <v>41</v>
      </c>
      <c r="B4379" s="3" t="str">
        <f t="shared" si="314"/>
        <v xml:space="preserve">Kluang </v>
      </c>
      <c r="C4379" s="136" t="s">
        <v>895</v>
      </c>
      <c r="D4379" s="187" t="s">
        <v>533</v>
      </c>
      <c r="E4379" s="174" t="s">
        <v>4</v>
      </c>
      <c r="F4379" s="198"/>
      <c r="G4379" s="191"/>
      <c r="H4379" s="203"/>
      <c r="I4379" s="9">
        <v>130</v>
      </c>
      <c r="J4379" s="106">
        <f t="shared" si="315"/>
        <v>1399.3082999999999</v>
      </c>
      <c r="K4379" s="50">
        <v>2.6923076923076925</v>
      </c>
      <c r="L4379" s="50">
        <v>3.8461538461538463</v>
      </c>
      <c r="M4379" s="50">
        <v>3.2692307692307692</v>
      </c>
      <c r="N4379" s="51">
        <f t="shared" si="316"/>
        <v>0.30372177084799834</v>
      </c>
    </row>
    <row r="4380" spans="1:14" x14ac:dyDescent="0.2">
      <c r="A4380" s="20" t="s">
        <v>41</v>
      </c>
      <c r="B4380" s="3" t="str">
        <f t="shared" si="314"/>
        <v xml:space="preserve">Kluang </v>
      </c>
      <c r="C4380" s="136" t="s">
        <v>896</v>
      </c>
      <c r="D4380" s="187" t="s">
        <v>533</v>
      </c>
      <c r="E4380" s="174" t="s">
        <v>4</v>
      </c>
      <c r="F4380" s="198"/>
      <c r="G4380" s="191"/>
      <c r="H4380" s="203"/>
      <c r="I4380" s="9">
        <v>131</v>
      </c>
      <c r="J4380" s="106">
        <f t="shared" si="315"/>
        <v>1410.0722099999998</v>
      </c>
      <c r="K4380" s="50">
        <v>5.343511450381679</v>
      </c>
      <c r="L4380" s="50">
        <v>6.106870229007634</v>
      </c>
      <c r="M4380" s="50">
        <v>5.7251908396946565</v>
      </c>
      <c r="N4380" s="51">
        <f t="shared" si="316"/>
        <v>0.5318881483193505</v>
      </c>
    </row>
    <row r="4381" spans="1:14" x14ac:dyDescent="0.2">
      <c r="A4381" s="20" t="s">
        <v>41</v>
      </c>
      <c r="B4381" s="3" t="str">
        <f t="shared" si="314"/>
        <v xml:space="preserve">Kluang </v>
      </c>
      <c r="C4381" s="136" t="s">
        <v>897</v>
      </c>
      <c r="D4381" s="187" t="s">
        <v>533</v>
      </c>
      <c r="E4381" s="174" t="s">
        <v>4</v>
      </c>
      <c r="F4381" s="198"/>
      <c r="G4381" s="191"/>
      <c r="H4381" s="203"/>
      <c r="I4381" s="9">
        <v>130</v>
      </c>
      <c r="J4381" s="106">
        <f t="shared" si="315"/>
        <v>1399.3082999999999</v>
      </c>
      <c r="K4381" s="50">
        <v>12.692307692307692</v>
      </c>
      <c r="L4381" s="50">
        <v>13.846153846153847</v>
      </c>
      <c r="M4381" s="50">
        <v>13.26923076923077</v>
      </c>
      <c r="N4381" s="51">
        <f t="shared" si="316"/>
        <v>1.232753069912464</v>
      </c>
    </row>
    <row r="4382" spans="1:14" x14ac:dyDescent="0.2">
      <c r="A4382" s="20" t="s">
        <v>41</v>
      </c>
      <c r="B4382" s="3" t="str">
        <f t="shared" si="314"/>
        <v xml:space="preserve">Kluang </v>
      </c>
      <c r="C4382" s="136" t="s">
        <v>898</v>
      </c>
      <c r="D4382" s="187" t="s">
        <v>533</v>
      </c>
      <c r="E4382" s="174" t="s">
        <v>4</v>
      </c>
      <c r="F4382" s="198"/>
      <c r="G4382" s="191"/>
      <c r="H4382" s="203"/>
      <c r="I4382" s="9">
        <v>130</v>
      </c>
      <c r="J4382" s="106">
        <f t="shared" si="315"/>
        <v>1399.3082999999999</v>
      </c>
      <c r="K4382" s="50">
        <v>6.1538461538461542</v>
      </c>
      <c r="L4382" s="50">
        <v>7.6923076923076925</v>
      </c>
      <c r="M4382" s="50">
        <v>6.9230769230769234</v>
      </c>
      <c r="N4382" s="51">
        <f t="shared" si="316"/>
        <v>0.64317551473693768</v>
      </c>
    </row>
    <row r="4383" spans="1:14" x14ac:dyDescent="0.2">
      <c r="A4383" s="20" t="s">
        <v>41</v>
      </c>
      <c r="B4383" s="20" t="str">
        <f t="shared" si="314"/>
        <v xml:space="preserve">Kluang </v>
      </c>
      <c r="C4383" s="136" t="s">
        <v>662</v>
      </c>
      <c r="D4383" s="187" t="s">
        <v>533</v>
      </c>
      <c r="E4383" s="174" t="s">
        <v>4</v>
      </c>
      <c r="F4383" s="198"/>
      <c r="G4383" s="191"/>
      <c r="H4383" s="203"/>
      <c r="I4383" s="9">
        <v>130</v>
      </c>
      <c r="J4383" s="106">
        <f t="shared" si="315"/>
        <v>1399.3082999999999</v>
      </c>
      <c r="K4383" s="50">
        <v>9.2307692307692299</v>
      </c>
      <c r="L4383" s="50">
        <v>10</v>
      </c>
      <c r="M4383" s="50">
        <v>9.615384615384615</v>
      </c>
      <c r="N4383" s="51">
        <f t="shared" si="316"/>
        <v>0.89329932602352446</v>
      </c>
    </row>
    <row r="4384" spans="1:14" x14ac:dyDescent="0.2">
      <c r="A4384" s="20" t="s">
        <v>41</v>
      </c>
      <c r="B4384" s="169" t="str">
        <f t="shared" si="314"/>
        <v xml:space="preserve">Kluang </v>
      </c>
      <c r="C4384" s="136" t="s">
        <v>899</v>
      </c>
      <c r="D4384" s="187" t="s">
        <v>533</v>
      </c>
      <c r="E4384" s="174" t="s">
        <v>4</v>
      </c>
      <c r="F4384" s="198"/>
      <c r="G4384" s="191"/>
      <c r="H4384" s="203"/>
      <c r="I4384" s="9">
        <v>130</v>
      </c>
      <c r="J4384" s="106">
        <f t="shared" si="315"/>
        <v>1399.3082999999999</v>
      </c>
      <c r="K4384" s="50">
        <v>6.5384615384615383</v>
      </c>
      <c r="L4384" s="50">
        <v>6.9230769230769234</v>
      </c>
      <c r="M4384" s="50">
        <v>6.7307692307692308</v>
      </c>
      <c r="N4384" s="51">
        <f t="shared" si="316"/>
        <v>0.62530952821646724</v>
      </c>
    </row>
    <row r="4385" spans="1:14" x14ac:dyDescent="0.2">
      <c r="A4385" s="20" t="s">
        <v>41</v>
      </c>
      <c r="B4385" s="169" t="str">
        <f t="shared" si="314"/>
        <v xml:space="preserve">Kluang </v>
      </c>
      <c r="C4385" s="136" t="s">
        <v>900</v>
      </c>
      <c r="D4385" s="187" t="s">
        <v>533</v>
      </c>
      <c r="E4385" s="174" t="s">
        <v>4</v>
      </c>
      <c r="F4385" s="198"/>
      <c r="G4385" s="191"/>
      <c r="H4385" s="203"/>
      <c r="I4385" s="9">
        <v>130</v>
      </c>
      <c r="J4385" s="106">
        <f t="shared" si="315"/>
        <v>1399.3082999999999</v>
      </c>
      <c r="K4385" s="50">
        <v>10.76923076923077</v>
      </c>
      <c r="L4385" s="50">
        <v>13.846153846153847</v>
      </c>
      <c r="M4385" s="50">
        <v>12.307692307692308</v>
      </c>
      <c r="N4385" s="51">
        <f t="shared" si="316"/>
        <v>1.1434231373101116</v>
      </c>
    </row>
    <row r="4386" spans="1:14" x14ac:dyDescent="0.2">
      <c r="A4386" s="20" t="s">
        <v>41</v>
      </c>
      <c r="B4386" s="169" t="str">
        <f t="shared" si="314"/>
        <v xml:space="preserve">Kluang </v>
      </c>
      <c r="C4386" s="136" t="s">
        <v>901</v>
      </c>
      <c r="D4386" s="187" t="s">
        <v>533</v>
      </c>
      <c r="E4386" s="174" t="s">
        <v>4</v>
      </c>
      <c r="F4386" s="198"/>
      <c r="G4386" s="191"/>
      <c r="H4386" s="203"/>
      <c r="I4386" s="9">
        <v>130</v>
      </c>
      <c r="J4386" s="106">
        <f t="shared" si="315"/>
        <v>1399.3082999999999</v>
      </c>
      <c r="K4386" s="50">
        <v>10</v>
      </c>
      <c r="L4386" s="50">
        <v>11.538461538461538</v>
      </c>
      <c r="M4386" s="50">
        <v>10.76923076923077</v>
      </c>
      <c r="N4386" s="51">
        <f t="shared" si="316"/>
        <v>1.0004952451463476</v>
      </c>
    </row>
    <row r="4387" spans="1:14" x14ac:dyDescent="0.2">
      <c r="A4387" s="20" t="s">
        <v>41</v>
      </c>
      <c r="B4387" s="169" t="str">
        <f t="shared" si="314"/>
        <v xml:space="preserve">Kluang </v>
      </c>
      <c r="C4387" s="136" t="s">
        <v>902</v>
      </c>
      <c r="D4387" s="187" t="s">
        <v>533</v>
      </c>
      <c r="E4387" s="174" t="s">
        <v>4</v>
      </c>
      <c r="F4387" s="198"/>
      <c r="G4387" s="191"/>
      <c r="H4387" s="203"/>
      <c r="I4387" s="9">
        <v>130</v>
      </c>
      <c r="J4387" s="106">
        <f t="shared" si="315"/>
        <v>1399.3082999999999</v>
      </c>
      <c r="K4387" s="50">
        <v>9.2307692307692299</v>
      </c>
      <c r="L4387" s="50">
        <v>11.153846153846153</v>
      </c>
      <c r="M4387" s="50">
        <v>10.192307692307692</v>
      </c>
      <c r="N4387" s="51">
        <f t="shared" si="316"/>
        <v>0.94689728558493591</v>
      </c>
    </row>
    <row r="4388" spans="1:14" x14ac:dyDescent="0.2">
      <c r="A4388" s="20" t="s">
        <v>41</v>
      </c>
      <c r="B4388" s="3" t="str">
        <f t="shared" si="314"/>
        <v xml:space="preserve">Kluang </v>
      </c>
      <c r="C4388" s="136" t="s">
        <v>903</v>
      </c>
      <c r="D4388" s="187" t="s">
        <v>533</v>
      </c>
      <c r="E4388" s="174" t="s">
        <v>4</v>
      </c>
      <c r="F4388" s="198"/>
      <c r="G4388" s="191"/>
      <c r="H4388" s="203"/>
      <c r="I4388" s="9">
        <v>130</v>
      </c>
      <c r="J4388" s="106">
        <f t="shared" si="315"/>
        <v>1399.3082999999999</v>
      </c>
      <c r="M4388" s="50">
        <v>11.538461538461538</v>
      </c>
      <c r="N4388" s="51">
        <f t="shared" si="316"/>
        <v>1.0719591912282294</v>
      </c>
    </row>
    <row r="4389" spans="1:14" x14ac:dyDescent="0.2">
      <c r="A4389" s="20" t="s">
        <v>41</v>
      </c>
      <c r="B4389" s="3" t="str">
        <f t="shared" si="314"/>
        <v xml:space="preserve">Kluang </v>
      </c>
      <c r="C4389" s="136" t="s">
        <v>904</v>
      </c>
      <c r="D4389" s="187" t="s">
        <v>533</v>
      </c>
      <c r="E4389" s="174" t="s">
        <v>4</v>
      </c>
      <c r="F4389" s="198"/>
      <c r="G4389" s="191"/>
      <c r="H4389" s="203"/>
      <c r="I4389" s="9">
        <v>222</v>
      </c>
      <c r="J4389" s="106">
        <f t="shared" si="315"/>
        <v>2389.5880199999997</v>
      </c>
      <c r="M4389" s="50">
        <v>6.756756756756757</v>
      </c>
      <c r="N4389" s="51">
        <f t="shared" si="316"/>
        <v>0.62772385071923353</v>
      </c>
    </row>
    <row r="4390" spans="1:14" x14ac:dyDescent="0.2">
      <c r="A4390" s="20" t="s">
        <v>41</v>
      </c>
      <c r="B4390" s="3" t="str">
        <f t="shared" si="314"/>
        <v xml:space="preserve">Kluang </v>
      </c>
      <c r="C4390" s="136" t="s">
        <v>905</v>
      </c>
      <c r="D4390" s="187" t="s">
        <v>533</v>
      </c>
      <c r="E4390" s="174" t="s">
        <v>4</v>
      </c>
      <c r="F4390" s="198"/>
      <c r="G4390" s="191"/>
      <c r="H4390" s="203"/>
      <c r="I4390" s="9">
        <v>298</v>
      </c>
      <c r="J4390" s="106">
        <f t="shared" si="315"/>
        <v>3207.64518</v>
      </c>
      <c r="K4390" s="50">
        <v>11.74496644295302</v>
      </c>
      <c r="L4390" s="50">
        <v>12.080536912751677</v>
      </c>
      <c r="M4390" s="50">
        <v>11.912751677852349</v>
      </c>
      <c r="N4390" s="51">
        <f t="shared" si="316"/>
        <v>1.1067319166707559</v>
      </c>
    </row>
    <row r="4391" spans="1:14" x14ac:dyDescent="0.2">
      <c r="A4391" s="20" t="s">
        <v>41</v>
      </c>
      <c r="B4391" s="3" t="str">
        <f t="shared" si="314"/>
        <v xml:space="preserve">Kluang </v>
      </c>
      <c r="C4391" s="136" t="s">
        <v>906</v>
      </c>
      <c r="D4391" s="187" t="s">
        <v>533</v>
      </c>
      <c r="E4391" s="174" t="s">
        <v>4</v>
      </c>
      <c r="F4391" s="198"/>
      <c r="G4391" s="191"/>
      <c r="H4391" s="203"/>
      <c r="I4391" s="9">
        <v>143</v>
      </c>
      <c r="J4391" s="106">
        <f t="shared" si="315"/>
        <v>1539.2391299999999</v>
      </c>
      <c r="K4391" s="50">
        <v>7.6923076923076925</v>
      </c>
      <c r="L4391" s="50">
        <v>9.0909090909090917</v>
      </c>
      <c r="M4391" s="50">
        <v>8.3916083916083917</v>
      </c>
      <c r="N4391" s="51">
        <f t="shared" si="316"/>
        <v>0.77960668452962145</v>
      </c>
    </row>
    <row r="4392" spans="1:14" x14ac:dyDescent="0.2">
      <c r="A4392" s="20" t="s">
        <v>41</v>
      </c>
      <c r="B4392" s="184" t="s">
        <v>63</v>
      </c>
      <c r="C4392" s="136" t="s">
        <v>478</v>
      </c>
      <c r="D4392" s="187" t="s">
        <v>533</v>
      </c>
      <c r="E4392" s="174" t="s">
        <v>4</v>
      </c>
      <c r="F4392" s="198"/>
      <c r="G4392" s="191"/>
      <c r="H4392" s="203"/>
      <c r="I4392" s="9">
        <v>127</v>
      </c>
      <c r="J4392" s="106">
        <f t="shared" si="315"/>
        <v>1367.01657</v>
      </c>
      <c r="K4392" s="50">
        <v>11.811023622047244</v>
      </c>
      <c r="L4392" s="50">
        <v>14.173228346456693</v>
      </c>
      <c r="M4392" s="50">
        <v>12.992125984251969</v>
      </c>
      <c r="N4392" s="51">
        <f t="shared" si="316"/>
        <v>1.2070091680758803</v>
      </c>
    </row>
    <row r="4393" spans="1:14" x14ac:dyDescent="0.2">
      <c r="A4393" s="20" t="s">
        <v>41</v>
      </c>
      <c r="B4393" s="3" t="str">
        <f>B4392</f>
        <v xml:space="preserve">Mersing </v>
      </c>
      <c r="C4393" s="136" t="s">
        <v>890</v>
      </c>
      <c r="D4393" s="187" t="s">
        <v>533</v>
      </c>
      <c r="E4393" s="174" t="s">
        <v>4</v>
      </c>
      <c r="F4393" s="198"/>
      <c r="G4393" s="191"/>
      <c r="H4393" s="203"/>
      <c r="I4393" s="9">
        <v>90</v>
      </c>
      <c r="J4393" s="106">
        <f t="shared" si="315"/>
        <v>968.75189999999998</v>
      </c>
      <c r="M4393" s="50">
        <v>10.555555555555555</v>
      </c>
      <c r="N4393" s="51">
        <f t="shared" si="316"/>
        <v>0.98064414901249142</v>
      </c>
    </row>
    <row r="4394" spans="1:14" x14ac:dyDescent="0.2">
      <c r="A4394" s="20" t="s">
        <v>41</v>
      </c>
      <c r="B4394" s="184" t="s">
        <v>64</v>
      </c>
      <c r="C4394" s="136" t="s">
        <v>907</v>
      </c>
      <c r="D4394" s="187" t="s">
        <v>533</v>
      </c>
      <c r="E4394" s="174" t="s">
        <v>4</v>
      </c>
      <c r="F4394" s="195"/>
      <c r="G4394" s="91"/>
      <c r="H4394" s="203"/>
      <c r="I4394" s="9">
        <v>208</v>
      </c>
      <c r="J4394" s="106">
        <f t="shared" si="315"/>
        <v>2238.8932799999998</v>
      </c>
      <c r="M4394" s="50">
        <v>12.163461538461538</v>
      </c>
      <c r="N4394" s="51">
        <f t="shared" si="316"/>
        <v>1.1300236474197585</v>
      </c>
    </row>
    <row r="4395" spans="1:14" x14ac:dyDescent="0.2">
      <c r="A4395" s="20" t="s">
        <v>41</v>
      </c>
      <c r="B4395" s="3" t="str">
        <f t="shared" ref="B4395:B4422" si="317">B4394</f>
        <v>Muar</v>
      </c>
      <c r="C4395" s="136" t="s">
        <v>908</v>
      </c>
      <c r="D4395" s="187" t="s">
        <v>533</v>
      </c>
      <c r="E4395" s="174" t="s">
        <v>4</v>
      </c>
      <c r="F4395" s="198"/>
      <c r="G4395" s="191"/>
      <c r="H4395" s="203"/>
      <c r="I4395" s="9">
        <v>128</v>
      </c>
      <c r="J4395" s="106">
        <f t="shared" si="315"/>
        <v>1377.7804799999999</v>
      </c>
      <c r="M4395" s="50">
        <v>17.96875</v>
      </c>
      <c r="N4395" s="51">
        <f t="shared" si="316"/>
        <v>1.6693531155064614</v>
      </c>
    </row>
    <row r="4396" spans="1:14" x14ac:dyDescent="0.2">
      <c r="A4396" s="20" t="s">
        <v>41</v>
      </c>
      <c r="B4396" s="3" t="str">
        <f t="shared" si="317"/>
        <v>Muar</v>
      </c>
      <c r="C4396" s="136" t="s">
        <v>909</v>
      </c>
      <c r="D4396" s="187" t="s">
        <v>533</v>
      </c>
      <c r="E4396" s="174" t="s">
        <v>4</v>
      </c>
      <c r="F4396" s="198"/>
      <c r="G4396" s="191"/>
      <c r="H4396" s="203"/>
      <c r="I4396" s="9">
        <v>119</v>
      </c>
      <c r="J4396" s="106">
        <f t="shared" si="315"/>
        <v>1280.9052899999999</v>
      </c>
      <c r="M4396" s="50">
        <v>18.487394957983192</v>
      </c>
      <c r="N4396" s="51">
        <f t="shared" si="316"/>
        <v>1.7175368554132975</v>
      </c>
    </row>
    <row r="4397" spans="1:14" x14ac:dyDescent="0.2">
      <c r="A4397" s="20" t="s">
        <v>41</v>
      </c>
      <c r="B4397" s="169" t="str">
        <f t="shared" si="317"/>
        <v>Muar</v>
      </c>
      <c r="C4397" s="136" t="s">
        <v>910</v>
      </c>
      <c r="D4397" s="187" t="s">
        <v>533</v>
      </c>
      <c r="E4397" s="174" t="s">
        <v>4</v>
      </c>
      <c r="F4397" s="198"/>
      <c r="G4397" s="191"/>
      <c r="H4397" s="203"/>
      <c r="I4397" s="9">
        <v>176</v>
      </c>
      <c r="J4397" s="106">
        <f t="shared" si="315"/>
        <v>1894.4481599999999</v>
      </c>
      <c r="M4397" s="50">
        <v>12.5</v>
      </c>
      <c r="N4397" s="51">
        <f t="shared" si="316"/>
        <v>1.1612891238305818</v>
      </c>
    </row>
    <row r="4398" spans="1:14" x14ac:dyDescent="0.2">
      <c r="A4398" s="20" t="s">
        <v>41</v>
      </c>
      <c r="B4398" s="3" t="str">
        <f t="shared" si="317"/>
        <v>Muar</v>
      </c>
      <c r="C4398" s="136" t="s">
        <v>911</v>
      </c>
      <c r="D4398" s="187" t="s">
        <v>533</v>
      </c>
      <c r="E4398" s="174" t="s">
        <v>4</v>
      </c>
      <c r="F4398" s="198"/>
      <c r="G4398" s="191"/>
      <c r="H4398" s="203"/>
      <c r="I4398" s="9">
        <v>156</v>
      </c>
      <c r="J4398" s="106">
        <f t="shared" si="315"/>
        <v>1679.1699599999999</v>
      </c>
      <c r="M4398" s="50">
        <v>13.461538461538462</v>
      </c>
      <c r="N4398" s="51">
        <f t="shared" si="316"/>
        <v>1.2506190564329345</v>
      </c>
    </row>
    <row r="4399" spans="1:14" x14ac:dyDescent="0.2">
      <c r="A4399" s="20" t="s">
        <v>41</v>
      </c>
      <c r="B4399" s="3" t="str">
        <f t="shared" si="317"/>
        <v>Muar</v>
      </c>
      <c r="C4399" s="136" t="s">
        <v>912</v>
      </c>
      <c r="D4399" s="187" t="s">
        <v>533</v>
      </c>
      <c r="E4399" s="174" t="s">
        <v>4</v>
      </c>
      <c r="F4399" s="198"/>
      <c r="G4399" s="191"/>
      <c r="H4399" s="203"/>
      <c r="I4399" s="9">
        <v>132</v>
      </c>
      <c r="J4399" s="106">
        <f t="shared" si="315"/>
        <v>1420.8361199999999</v>
      </c>
      <c r="K4399" s="50">
        <v>13.636363636363637</v>
      </c>
      <c r="L4399" s="50">
        <v>15.151515151515152</v>
      </c>
      <c r="M4399" s="50">
        <v>14.393939393939394</v>
      </c>
      <c r="N4399" s="51">
        <f t="shared" si="316"/>
        <v>1.3372420213806702</v>
      </c>
    </row>
    <row r="4400" spans="1:14" x14ac:dyDescent="0.2">
      <c r="A4400" s="20" t="s">
        <v>41</v>
      </c>
      <c r="B4400" s="167" t="str">
        <f t="shared" si="317"/>
        <v>Muar</v>
      </c>
      <c r="C4400" s="136" t="s">
        <v>913</v>
      </c>
      <c r="D4400" s="187" t="s">
        <v>533</v>
      </c>
      <c r="E4400" s="174" t="s">
        <v>4</v>
      </c>
      <c r="F4400" s="198"/>
      <c r="G4400" s="191"/>
      <c r="H4400" s="203"/>
      <c r="I4400" s="9">
        <v>129</v>
      </c>
      <c r="J4400" s="106">
        <f t="shared" si="315"/>
        <v>1388.5443899999998</v>
      </c>
      <c r="M4400" s="50">
        <v>13.953488372093023</v>
      </c>
      <c r="N4400" s="51">
        <f t="shared" si="316"/>
        <v>1.2963227428806496</v>
      </c>
    </row>
    <row r="4401" spans="1:14" x14ac:dyDescent="0.2">
      <c r="A4401" s="20" t="s">
        <v>41</v>
      </c>
      <c r="B4401" s="3" t="str">
        <f t="shared" si="317"/>
        <v>Muar</v>
      </c>
      <c r="C4401" s="136" t="s">
        <v>914</v>
      </c>
      <c r="D4401" s="187" t="s">
        <v>533</v>
      </c>
      <c r="E4401" s="174" t="s">
        <v>4</v>
      </c>
      <c r="F4401" s="198"/>
      <c r="G4401" s="191"/>
      <c r="H4401" s="203"/>
      <c r="I4401" s="9">
        <v>130</v>
      </c>
      <c r="J4401" s="106">
        <f t="shared" si="315"/>
        <v>1399.3082999999999</v>
      </c>
      <c r="M4401" s="50">
        <v>13.846153846153847</v>
      </c>
      <c r="N4401" s="51">
        <f t="shared" si="316"/>
        <v>1.2863510294738754</v>
      </c>
    </row>
    <row r="4402" spans="1:14" x14ac:dyDescent="0.2">
      <c r="A4402" s="20" t="s">
        <v>41</v>
      </c>
      <c r="B4402" s="167" t="str">
        <f t="shared" si="317"/>
        <v>Muar</v>
      </c>
      <c r="C4402" s="136" t="s">
        <v>915</v>
      </c>
      <c r="D4402" s="187" t="s">
        <v>533</v>
      </c>
      <c r="E4402" s="174" t="s">
        <v>4</v>
      </c>
      <c r="F4402" s="198"/>
      <c r="G4402" s="191"/>
      <c r="H4402" s="203"/>
      <c r="I4402" s="9">
        <v>132</v>
      </c>
      <c r="J4402" s="106">
        <f t="shared" si="315"/>
        <v>1420.8361199999999</v>
      </c>
      <c r="K4402" s="50">
        <v>9.0909090909090917</v>
      </c>
      <c r="L4402" s="50">
        <v>12.878787878787879</v>
      </c>
      <c r="M4402" s="50">
        <v>10.984848484848484</v>
      </c>
      <c r="N4402" s="51">
        <f t="shared" si="316"/>
        <v>1.0205268057905112</v>
      </c>
    </row>
    <row r="4403" spans="1:14" x14ac:dyDescent="0.2">
      <c r="A4403" s="20" t="s">
        <v>41</v>
      </c>
      <c r="B4403" s="3" t="str">
        <f t="shared" si="317"/>
        <v>Muar</v>
      </c>
      <c r="C4403" s="136" t="s">
        <v>916</v>
      </c>
      <c r="D4403" s="187" t="s">
        <v>533</v>
      </c>
      <c r="E4403" s="174" t="s">
        <v>4</v>
      </c>
      <c r="F4403" s="198"/>
      <c r="G4403" s="191"/>
      <c r="H4403" s="203"/>
      <c r="I4403" s="9">
        <v>141</v>
      </c>
      <c r="J4403" s="106">
        <f t="shared" si="315"/>
        <v>1517.7113099999999</v>
      </c>
      <c r="M4403" s="50">
        <v>12.056737588652481</v>
      </c>
      <c r="N4403" s="51">
        <f t="shared" si="316"/>
        <v>1.1201086584465187</v>
      </c>
    </row>
    <row r="4404" spans="1:14" x14ac:dyDescent="0.2">
      <c r="A4404" s="20" t="s">
        <v>41</v>
      </c>
      <c r="B4404" s="3" t="str">
        <f t="shared" si="317"/>
        <v>Muar</v>
      </c>
      <c r="C4404" s="136" t="s">
        <v>917</v>
      </c>
      <c r="D4404" s="187" t="s">
        <v>533</v>
      </c>
      <c r="E4404" s="174" t="s">
        <v>4</v>
      </c>
      <c r="F4404" s="199"/>
      <c r="G4404" s="202"/>
      <c r="H4404" s="203"/>
      <c r="I4404" s="9">
        <v>122.94</v>
      </c>
      <c r="J4404" s="106">
        <f t="shared" si="315"/>
        <v>1323.3150953999998</v>
      </c>
      <c r="M4404" s="50">
        <v>13.827883520416464</v>
      </c>
      <c r="N4404" s="51">
        <f t="shared" si="316"/>
        <v>1.2846536590284623</v>
      </c>
    </row>
    <row r="4405" spans="1:14" x14ac:dyDescent="0.2">
      <c r="A4405" s="20" t="s">
        <v>41</v>
      </c>
      <c r="B4405" s="167" t="str">
        <f t="shared" si="317"/>
        <v>Muar</v>
      </c>
      <c r="C4405" s="136" t="s">
        <v>918</v>
      </c>
      <c r="D4405" s="187" t="s">
        <v>533</v>
      </c>
      <c r="E4405" s="174" t="s">
        <v>4</v>
      </c>
      <c r="F4405" s="198"/>
      <c r="G4405" s="191"/>
      <c r="H4405" s="203"/>
      <c r="I4405" s="9">
        <v>136</v>
      </c>
      <c r="J4405" s="106">
        <f t="shared" si="315"/>
        <v>1463.89176</v>
      </c>
      <c r="M4405" s="50">
        <v>11.764705882352942</v>
      </c>
      <c r="N4405" s="51">
        <f t="shared" si="316"/>
        <v>1.0929779988993713</v>
      </c>
    </row>
    <row r="4406" spans="1:14" x14ac:dyDescent="0.2">
      <c r="A4406" s="20" t="s">
        <v>41</v>
      </c>
      <c r="B4406" s="169" t="str">
        <f t="shared" si="317"/>
        <v>Muar</v>
      </c>
      <c r="C4406" s="136" t="s">
        <v>919</v>
      </c>
      <c r="D4406" s="187" t="s">
        <v>533</v>
      </c>
      <c r="E4406" s="174" t="s">
        <v>4</v>
      </c>
      <c r="F4406" s="198"/>
      <c r="G4406" s="191"/>
      <c r="H4406" s="203"/>
      <c r="I4406" s="9">
        <v>143</v>
      </c>
      <c r="J4406" s="106">
        <f t="shared" si="315"/>
        <v>1539.2391299999999</v>
      </c>
      <c r="M4406" s="50">
        <v>11.188811188811188</v>
      </c>
      <c r="N4406" s="51">
        <f t="shared" si="316"/>
        <v>1.0394755793728285</v>
      </c>
    </row>
    <row r="4407" spans="1:14" x14ac:dyDescent="0.2">
      <c r="A4407" s="20" t="s">
        <v>41</v>
      </c>
      <c r="B4407" s="3" t="str">
        <f t="shared" si="317"/>
        <v>Muar</v>
      </c>
      <c r="C4407" s="136" t="s">
        <v>920</v>
      </c>
      <c r="D4407" s="187" t="s">
        <v>533</v>
      </c>
      <c r="E4407" s="174" t="s">
        <v>4</v>
      </c>
      <c r="F4407" s="198"/>
      <c r="G4407" s="191"/>
      <c r="H4407" s="203"/>
      <c r="I4407" s="9">
        <v>158</v>
      </c>
      <c r="J4407" s="106">
        <f t="shared" si="315"/>
        <v>1700.69778</v>
      </c>
      <c r="K4407" s="50">
        <v>8.8607594936708853</v>
      </c>
      <c r="L4407" s="50">
        <v>10.126582278481013</v>
      </c>
      <c r="M4407" s="50">
        <v>9.4936708860759502</v>
      </c>
      <c r="N4407" s="51">
        <f t="shared" si="316"/>
        <v>0.88199173961816357</v>
      </c>
    </row>
    <row r="4408" spans="1:14" x14ac:dyDescent="0.2">
      <c r="A4408" s="20" t="s">
        <v>41</v>
      </c>
      <c r="B4408" s="3" t="str">
        <f t="shared" si="317"/>
        <v>Muar</v>
      </c>
      <c r="C4408" s="136" t="s">
        <v>921</v>
      </c>
      <c r="D4408" s="187" t="s">
        <v>533</v>
      </c>
      <c r="E4408" s="174" t="s">
        <v>4</v>
      </c>
      <c r="F4408" s="198"/>
      <c r="G4408" s="191"/>
      <c r="H4408" s="203"/>
      <c r="I4408" s="9">
        <v>128</v>
      </c>
      <c r="J4408" s="106">
        <f t="shared" si="315"/>
        <v>1377.7804799999999</v>
      </c>
      <c r="M4408" s="50">
        <v>11.71875</v>
      </c>
      <c r="N4408" s="51">
        <f t="shared" si="316"/>
        <v>1.0887085535911705</v>
      </c>
    </row>
    <row r="4409" spans="1:14" x14ac:dyDescent="0.2">
      <c r="A4409" s="20" t="s">
        <v>41</v>
      </c>
      <c r="B4409" s="3" t="str">
        <f t="shared" si="317"/>
        <v>Muar</v>
      </c>
      <c r="C4409" s="136" t="s">
        <v>922</v>
      </c>
      <c r="D4409" s="187" t="s">
        <v>533</v>
      </c>
      <c r="E4409" s="174" t="s">
        <v>4</v>
      </c>
      <c r="F4409" s="198"/>
      <c r="G4409" s="191"/>
      <c r="H4409" s="203"/>
      <c r="I4409" s="9">
        <v>187</v>
      </c>
      <c r="J4409" s="106">
        <f t="shared" si="315"/>
        <v>2012.8511699999999</v>
      </c>
      <c r="M4409" s="50">
        <v>8.0213903743315509</v>
      </c>
      <c r="N4409" s="51">
        <f t="shared" si="316"/>
        <v>0.74521227197684403</v>
      </c>
    </row>
    <row r="4410" spans="1:14" x14ac:dyDescent="0.2">
      <c r="A4410" s="20" t="s">
        <v>41</v>
      </c>
      <c r="B4410" s="3" t="str">
        <f t="shared" si="317"/>
        <v>Muar</v>
      </c>
      <c r="C4410" s="136" t="s">
        <v>923</v>
      </c>
      <c r="D4410" s="187" t="s">
        <v>533</v>
      </c>
      <c r="E4410" s="174" t="s">
        <v>4</v>
      </c>
      <c r="F4410" s="199"/>
      <c r="G4410" s="202"/>
      <c r="H4410" s="203"/>
      <c r="I4410" s="9">
        <v>138</v>
      </c>
      <c r="J4410" s="106">
        <f t="shared" si="315"/>
        <v>1485.41958</v>
      </c>
      <c r="M4410" s="50">
        <v>10.579710144927537</v>
      </c>
      <c r="N4410" s="51">
        <f t="shared" si="316"/>
        <v>0.98288818596675342</v>
      </c>
    </row>
    <row r="4411" spans="1:14" x14ac:dyDescent="0.2">
      <c r="A4411" s="20" t="s">
        <v>41</v>
      </c>
      <c r="B4411" s="3" t="str">
        <f t="shared" si="317"/>
        <v>Muar</v>
      </c>
      <c r="C4411" s="136" t="s">
        <v>924</v>
      </c>
      <c r="D4411" s="187" t="s">
        <v>533</v>
      </c>
      <c r="E4411" s="174" t="s">
        <v>4</v>
      </c>
      <c r="F4411" s="198"/>
      <c r="G4411" s="191"/>
      <c r="H4411" s="203"/>
      <c r="I4411" s="9">
        <v>143</v>
      </c>
      <c r="J4411" s="106">
        <f t="shared" si="315"/>
        <v>1539.2391299999999</v>
      </c>
      <c r="M4411" s="50">
        <v>9.79020979020979</v>
      </c>
      <c r="N4411" s="51">
        <f t="shared" si="316"/>
        <v>0.90954113195122499</v>
      </c>
    </row>
    <row r="4412" spans="1:14" x14ac:dyDescent="0.2">
      <c r="A4412" s="20" t="s">
        <v>41</v>
      </c>
      <c r="B4412" s="3" t="str">
        <f t="shared" si="317"/>
        <v>Muar</v>
      </c>
      <c r="C4412" s="136" t="s">
        <v>925</v>
      </c>
      <c r="D4412" s="187" t="s">
        <v>533</v>
      </c>
      <c r="E4412" s="174" t="s">
        <v>4</v>
      </c>
      <c r="F4412" s="198"/>
      <c r="G4412" s="191"/>
      <c r="H4412" s="203"/>
      <c r="I4412" s="9">
        <v>130</v>
      </c>
      <c r="J4412" s="106">
        <f t="shared" si="315"/>
        <v>1399.3082999999999</v>
      </c>
      <c r="K4412" s="50">
        <v>9.2307692307692299</v>
      </c>
      <c r="L4412" s="50">
        <v>10</v>
      </c>
      <c r="M4412" s="50">
        <v>9.615384615384615</v>
      </c>
      <c r="N4412" s="51">
        <f t="shared" si="316"/>
        <v>0.89329932602352446</v>
      </c>
    </row>
    <row r="4413" spans="1:14" x14ac:dyDescent="0.2">
      <c r="A4413" s="20" t="s">
        <v>41</v>
      </c>
      <c r="B4413" s="3" t="str">
        <f t="shared" si="317"/>
        <v>Muar</v>
      </c>
      <c r="C4413" s="136" t="s">
        <v>926</v>
      </c>
      <c r="D4413" s="187" t="s">
        <v>533</v>
      </c>
      <c r="E4413" s="174" t="s">
        <v>4</v>
      </c>
      <c r="F4413" s="198"/>
      <c r="G4413" s="191"/>
      <c r="H4413" s="203"/>
      <c r="I4413" s="9">
        <v>207</v>
      </c>
      <c r="J4413" s="106">
        <f t="shared" si="315"/>
        <v>2228.1293699999997</v>
      </c>
      <c r="K4413" s="50">
        <v>5.7971014492753623</v>
      </c>
      <c r="L4413" s="50">
        <v>6.2801932367149762</v>
      </c>
      <c r="M4413" s="50">
        <v>6.0386473429951693</v>
      </c>
      <c r="N4413" s="51">
        <f t="shared" si="316"/>
        <v>0.56100923856549856</v>
      </c>
    </row>
    <row r="4414" spans="1:14" x14ac:dyDescent="0.2">
      <c r="A4414" s="20" t="s">
        <v>41</v>
      </c>
      <c r="B4414" s="3" t="str">
        <f t="shared" si="317"/>
        <v>Muar</v>
      </c>
      <c r="C4414" s="136" t="s">
        <v>927</v>
      </c>
      <c r="D4414" s="187" t="s">
        <v>533</v>
      </c>
      <c r="E4414" s="174" t="s">
        <v>4</v>
      </c>
      <c r="F4414" s="195"/>
      <c r="G4414" s="91"/>
      <c r="H4414" s="203"/>
      <c r="I4414" s="9">
        <v>124</v>
      </c>
      <c r="J4414" s="106">
        <f t="shared" si="315"/>
        <v>1334.7248399999999</v>
      </c>
      <c r="K4414" s="50">
        <v>8.064516129032258</v>
      </c>
      <c r="L4414" s="50">
        <v>9.67741935483871</v>
      </c>
      <c r="M4414" s="50">
        <v>8.870967741935484</v>
      </c>
      <c r="N4414" s="51">
        <f t="shared" si="316"/>
        <v>0.82414066852492907</v>
      </c>
    </row>
    <row r="4415" spans="1:14" x14ac:dyDescent="0.2">
      <c r="A4415" s="20" t="s">
        <v>41</v>
      </c>
      <c r="B4415" s="3" t="str">
        <f t="shared" si="317"/>
        <v>Muar</v>
      </c>
      <c r="C4415" s="136" t="s">
        <v>928</v>
      </c>
      <c r="D4415" s="187" t="s">
        <v>533</v>
      </c>
      <c r="E4415" s="174" t="s">
        <v>4</v>
      </c>
      <c r="F4415" s="198"/>
      <c r="G4415" s="191"/>
      <c r="H4415" s="203"/>
      <c r="I4415" s="9">
        <v>172</v>
      </c>
      <c r="J4415" s="106">
        <f t="shared" si="315"/>
        <v>1851.3925199999999</v>
      </c>
      <c r="M4415" s="50">
        <v>6.9767441860465116</v>
      </c>
      <c r="N4415" s="51">
        <f t="shared" si="316"/>
        <v>0.64816137144032482</v>
      </c>
    </row>
    <row r="4416" spans="1:14" x14ac:dyDescent="0.2">
      <c r="A4416" s="20" t="s">
        <v>41</v>
      </c>
      <c r="B4416" s="3" t="str">
        <f t="shared" si="317"/>
        <v>Muar</v>
      </c>
      <c r="C4416" s="136" t="s">
        <v>929</v>
      </c>
      <c r="D4416" s="187" t="s">
        <v>533</v>
      </c>
      <c r="E4416" s="174" t="s">
        <v>4</v>
      </c>
      <c r="F4416" s="198"/>
      <c r="G4416" s="191"/>
      <c r="H4416" s="203"/>
      <c r="I4416" s="9">
        <v>143</v>
      </c>
      <c r="J4416" s="106">
        <f t="shared" si="315"/>
        <v>1539.2391299999999</v>
      </c>
      <c r="M4416" s="50">
        <v>6.9930069930069934</v>
      </c>
      <c r="N4416" s="51">
        <f t="shared" si="316"/>
        <v>0.64967223710801791</v>
      </c>
    </row>
    <row r="4417" spans="1:14" x14ac:dyDescent="0.2">
      <c r="A4417" s="20" t="s">
        <v>41</v>
      </c>
      <c r="B4417" s="3" t="str">
        <f t="shared" si="317"/>
        <v>Muar</v>
      </c>
      <c r="C4417" s="136" t="s">
        <v>930</v>
      </c>
      <c r="D4417" s="187" t="s">
        <v>533</v>
      </c>
      <c r="E4417" s="174" t="s">
        <v>4</v>
      </c>
      <c r="F4417" s="198"/>
      <c r="G4417" s="191"/>
      <c r="H4417" s="203"/>
      <c r="I4417" s="9">
        <v>124</v>
      </c>
      <c r="J4417" s="106">
        <f t="shared" si="315"/>
        <v>1334.7248399999999</v>
      </c>
      <c r="M4417" s="50">
        <v>7.741935483870968</v>
      </c>
      <c r="N4417" s="51">
        <f t="shared" si="316"/>
        <v>0.71925003798539267</v>
      </c>
    </row>
    <row r="4418" spans="1:14" x14ac:dyDescent="0.2">
      <c r="A4418" s="20" t="s">
        <v>41</v>
      </c>
      <c r="B4418" s="3" t="str">
        <f t="shared" si="317"/>
        <v>Muar</v>
      </c>
      <c r="C4418" s="136" t="s">
        <v>931</v>
      </c>
      <c r="D4418" s="187" t="s">
        <v>533</v>
      </c>
      <c r="E4418" s="174" t="s">
        <v>4</v>
      </c>
      <c r="F4418" s="198"/>
      <c r="G4418" s="191"/>
      <c r="H4418" s="203"/>
      <c r="I4418" s="9">
        <v>135</v>
      </c>
      <c r="J4418" s="106">
        <f t="shared" si="315"/>
        <v>1453.1278499999999</v>
      </c>
      <c r="M4418" s="50">
        <v>6.666666666666667</v>
      </c>
      <c r="N4418" s="51">
        <f t="shared" si="316"/>
        <v>0.61935419937631042</v>
      </c>
    </row>
    <row r="4419" spans="1:14" x14ac:dyDescent="0.2">
      <c r="A4419" s="20" t="s">
        <v>41</v>
      </c>
      <c r="B4419" s="3" t="str">
        <f t="shared" si="317"/>
        <v>Muar</v>
      </c>
      <c r="C4419" s="136" t="s">
        <v>932</v>
      </c>
      <c r="D4419" s="187" t="s">
        <v>533</v>
      </c>
      <c r="E4419" s="174" t="s">
        <v>4</v>
      </c>
      <c r="F4419" s="198"/>
      <c r="G4419" s="191"/>
      <c r="H4419" s="203"/>
      <c r="I4419" s="9">
        <v>128</v>
      </c>
      <c r="J4419" s="106">
        <f t="shared" si="315"/>
        <v>1377.7804799999999</v>
      </c>
      <c r="M4419" s="50">
        <v>6.875</v>
      </c>
      <c r="N4419" s="51">
        <f t="shared" si="316"/>
        <v>0.63870901810682001</v>
      </c>
    </row>
    <row r="4420" spans="1:14" x14ac:dyDescent="0.2">
      <c r="A4420" s="20" t="s">
        <v>41</v>
      </c>
      <c r="B4420" s="3" t="str">
        <f t="shared" si="317"/>
        <v>Muar</v>
      </c>
      <c r="C4420" s="136" t="s">
        <v>933</v>
      </c>
      <c r="D4420" s="187" t="s">
        <v>533</v>
      </c>
      <c r="E4420" s="174" t="s">
        <v>4</v>
      </c>
      <c r="F4420" s="198"/>
      <c r="G4420" s="191"/>
      <c r="H4420" s="203"/>
      <c r="I4420" s="9">
        <v>142</v>
      </c>
      <c r="J4420" s="106">
        <f t="shared" si="315"/>
        <v>1528.4752199999998</v>
      </c>
      <c r="M4420" s="50">
        <v>5.6338028169014081</v>
      </c>
      <c r="N4420" s="51">
        <f t="shared" si="316"/>
        <v>0.52339791496589605</v>
      </c>
    </row>
    <row r="4421" spans="1:14" x14ac:dyDescent="0.2">
      <c r="A4421" s="20" t="s">
        <v>41</v>
      </c>
      <c r="B4421" s="3" t="str">
        <f t="shared" si="317"/>
        <v>Muar</v>
      </c>
      <c r="C4421" s="136" t="s">
        <v>934</v>
      </c>
      <c r="D4421" s="187" t="s">
        <v>533</v>
      </c>
      <c r="E4421" s="174" t="s">
        <v>4</v>
      </c>
      <c r="F4421" s="198"/>
      <c r="G4421" s="191"/>
      <c r="H4421" s="203"/>
      <c r="I4421" s="9">
        <v>128.75</v>
      </c>
      <c r="J4421" s="106">
        <f t="shared" si="315"/>
        <v>1385.8534124999999</v>
      </c>
      <c r="M4421" s="50">
        <v>6.2135922330097086</v>
      </c>
      <c r="N4421" s="51">
        <f t="shared" si="316"/>
        <v>0.57726216640898831</v>
      </c>
    </row>
    <row r="4422" spans="1:14" x14ac:dyDescent="0.2">
      <c r="A4422" s="20" t="s">
        <v>41</v>
      </c>
      <c r="B4422" s="3" t="str">
        <f t="shared" si="317"/>
        <v>Muar</v>
      </c>
      <c r="C4422" s="136" t="s">
        <v>935</v>
      </c>
      <c r="D4422" s="187" t="s">
        <v>533</v>
      </c>
      <c r="E4422" s="174" t="s">
        <v>4</v>
      </c>
      <c r="F4422" s="198"/>
      <c r="G4422" s="191"/>
      <c r="H4422" s="203"/>
      <c r="I4422" s="9">
        <v>117</v>
      </c>
      <c r="J4422" s="106">
        <f t="shared" si="315"/>
        <v>1259.3774699999999</v>
      </c>
      <c r="M4422" s="50">
        <v>6.4102564102564106</v>
      </c>
      <c r="N4422" s="51">
        <f t="shared" si="316"/>
        <v>0.59553288401568305</v>
      </c>
    </row>
    <row r="4423" spans="1:14" x14ac:dyDescent="0.2">
      <c r="A4423" s="20" t="s">
        <v>41</v>
      </c>
      <c r="B4423" s="184" t="s">
        <v>71</v>
      </c>
      <c r="C4423" s="136" t="s">
        <v>936</v>
      </c>
      <c r="D4423" s="187" t="s">
        <v>533</v>
      </c>
      <c r="E4423" s="174" t="s">
        <v>4</v>
      </c>
      <c r="F4423" s="198"/>
      <c r="G4423" s="191"/>
      <c r="H4423" s="203"/>
      <c r="I4423" s="9">
        <v>127</v>
      </c>
      <c r="J4423" s="106">
        <f t="shared" si="315"/>
        <v>1367.01657</v>
      </c>
      <c r="M4423" s="50">
        <v>15.748031496062993</v>
      </c>
      <c r="N4423" s="51">
        <f t="shared" si="316"/>
        <v>1.4630414158495519</v>
      </c>
    </row>
    <row r="4424" spans="1:14" x14ac:dyDescent="0.2">
      <c r="A4424" s="20" t="s">
        <v>41</v>
      </c>
      <c r="B4424" s="3" t="str">
        <f t="shared" ref="B4424:B4426" si="318">B4423</f>
        <v>Tangkak</v>
      </c>
      <c r="C4424" s="136" t="s">
        <v>852</v>
      </c>
      <c r="D4424" s="187" t="s">
        <v>533</v>
      </c>
      <c r="E4424" s="174" t="s">
        <v>4</v>
      </c>
      <c r="F4424" s="198"/>
      <c r="G4424" s="191"/>
      <c r="H4424" s="203"/>
      <c r="I4424" s="9">
        <v>125</v>
      </c>
      <c r="J4424" s="106">
        <f t="shared" si="315"/>
        <v>1345.48875</v>
      </c>
      <c r="M4424" s="50">
        <v>15.2</v>
      </c>
      <c r="N4424" s="51">
        <f t="shared" si="316"/>
        <v>1.4121275745779875</v>
      </c>
    </row>
    <row r="4425" spans="1:14" x14ac:dyDescent="0.2">
      <c r="A4425" s="20" t="s">
        <v>41</v>
      </c>
      <c r="B4425" s="3" t="str">
        <f t="shared" si="318"/>
        <v>Tangkak</v>
      </c>
      <c r="C4425" s="136" t="s">
        <v>937</v>
      </c>
      <c r="D4425" s="187" t="s">
        <v>533</v>
      </c>
      <c r="E4425" s="174" t="s">
        <v>4</v>
      </c>
      <c r="F4425" s="198"/>
      <c r="G4425" s="191"/>
      <c r="H4425" s="203"/>
      <c r="I4425" s="9">
        <v>121</v>
      </c>
      <c r="J4425" s="106">
        <f t="shared" si="315"/>
        <v>1302.4331099999999</v>
      </c>
      <c r="M4425" s="50">
        <v>14.87603305785124</v>
      </c>
      <c r="N4425" s="51">
        <f t="shared" si="316"/>
        <v>1.3820300316661471</v>
      </c>
    </row>
    <row r="4426" spans="1:14" x14ac:dyDescent="0.2">
      <c r="A4426" s="20" t="s">
        <v>41</v>
      </c>
      <c r="B4426" s="3" t="str">
        <f t="shared" si="318"/>
        <v>Tangkak</v>
      </c>
      <c r="C4426" s="136" t="s">
        <v>938</v>
      </c>
      <c r="D4426" s="187" t="s">
        <v>533</v>
      </c>
      <c r="E4426" s="174" t="s">
        <v>4</v>
      </c>
      <c r="F4426" s="195"/>
      <c r="G4426" s="91"/>
      <c r="H4426" s="203"/>
      <c r="I4426" s="9">
        <v>178</v>
      </c>
      <c r="J4426" s="106">
        <f t="shared" si="315"/>
        <v>1915.9759799999999</v>
      </c>
      <c r="K4426" s="50">
        <v>5.617977528089888</v>
      </c>
      <c r="L4426" s="50">
        <v>6.7415730337078648</v>
      </c>
      <c r="M4426" s="50">
        <v>6.1797752808988768</v>
      </c>
      <c r="N4426" s="51">
        <f t="shared" si="316"/>
        <v>0.57412046571399555</v>
      </c>
    </row>
    <row r="4427" spans="1:14" x14ac:dyDescent="0.2">
      <c r="A4427" s="20" t="s">
        <v>41</v>
      </c>
      <c r="B4427" s="185" t="s">
        <v>68</v>
      </c>
      <c r="C4427" s="136" t="s">
        <v>939</v>
      </c>
      <c r="D4427" s="187" t="s">
        <v>533</v>
      </c>
      <c r="E4427" s="174" t="s">
        <v>4</v>
      </c>
      <c r="F4427" s="200"/>
      <c r="G4427" s="192"/>
      <c r="H4427" s="203"/>
      <c r="I4427" s="9">
        <v>129</v>
      </c>
      <c r="J4427" s="106">
        <f t="shared" si="315"/>
        <v>1388.5443899999998</v>
      </c>
      <c r="K4427" s="50">
        <v>10.077519379844961</v>
      </c>
      <c r="L4427" s="50">
        <v>10.852713178294573</v>
      </c>
      <c r="M4427" s="50">
        <v>10.465116279069768</v>
      </c>
      <c r="N4427" s="51">
        <f t="shared" si="316"/>
        <v>0.97224205716048728</v>
      </c>
    </row>
    <row r="4428" spans="1:14" x14ac:dyDescent="0.2">
      <c r="A4428" s="20" t="s">
        <v>41</v>
      </c>
      <c r="B4428" s="185" t="s">
        <v>68</v>
      </c>
      <c r="C4428" s="136" t="s">
        <v>940</v>
      </c>
      <c r="D4428" s="187" t="s">
        <v>533</v>
      </c>
      <c r="E4428" s="174" t="s">
        <v>4</v>
      </c>
      <c r="F4428" s="200"/>
      <c r="G4428" s="192"/>
      <c r="H4428" s="203"/>
      <c r="I4428" s="9">
        <v>129</v>
      </c>
      <c r="J4428" s="106">
        <f t="shared" si="315"/>
        <v>1388.5443899999998</v>
      </c>
      <c r="K4428" s="50">
        <v>7.7519379844961236</v>
      </c>
      <c r="L4428" s="50">
        <v>9.3023255813953494</v>
      </c>
      <c r="M4428" s="50">
        <v>8.5271317829457374</v>
      </c>
      <c r="N4428" s="51">
        <f t="shared" si="316"/>
        <v>0.79219723176039702</v>
      </c>
    </row>
    <row r="4429" spans="1:14" x14ac:dyDescent="0.2">
      <c r="A4429" s="20" t="s">
        <v>41</v>
      </c>
      <c r="B4429" s="185" t="s">
        <v>68</v>
      </c>
      <c r="C4429" s="136" t="s">
        <v>941</v>
      </c>
      <c r="D4429" s="187" t="s">
        <v>533</v>
      </c>
      <c r="E4429" s="174" t="s">
        <v>4</v>
      </c>
      <c r="F4429" s="200"/>
      <c r="G4429" s="192"/>
      <c r="H4429" s="203"/>
      <c r="I4429" s="9">
        <v>117</v>
      </c>
      <c r="J4429" s="106">
        <f t="shared" si="315"/>
        <v>1259.3774699999999</v>
      </c>
      <c r="K4429" s="50">
        <v>15.384615384615385</v>
      </c>
      <c r="L4429" s="50">
        <v>21.367521367521366</v>
      </c>
      <c r="M4429" s="50">
        <v>18.376068376068375</v>
      </c>
      <c r="N4429" s="51">
        <f t="shared" si="316"/>
        <v>1.7071942675116245</v>
      </c>
    </row>
    <row r="4430" spans="1:14" x14ac:dyDescent="0.2">
      <c r="A4430" s="20" t="s">
        <v>41</v>
      </c>
      <c r="B4430" s="185" t="s">
        <v>68</v>
      </c>
      <c r="C4430" s="136" t="s">
        <v>942</v>
      </c>
      <c r="D4430" s="187" t="s">
        <v>533</v>
      </c>
      <c r="E4430" s="174" t="s">
        <v>4</v>
      </c>
      <c r="F4430" s="200"/>
      <c r="G4430" s="192"/>
      <c r="H4430" s="203"/>
      <c r="I4430" s="9">
        <v>134</v>
      </c>
      <c r="J4430" s="106">
        <f t="shared" si="315"/>
        <v>1442.36394</v>
      </c>
      <c r="M4430" s="50">
        <v>11.940298507462687</v>
      </c>
      <c r="N4430" s="51">
        <f t="shared" si="316"/>
        <v>1.1092911033605559</v>
      </c>
    </row>
    <row r="4431" spans="1:14" x14ac:dyDescent="0.2">
      <c r="A4431" s="20" t="s">
        <v>41</v>
      </c>
      <c r="B4431" s="185" t="s">
        <v>68</v>
      </c>
      <c r="C4431" s="136" t="s">
        <v>943</v>
      </c>
      <c r="D4431" s="187" t="s">
        <v>533</v>
      </c>
      <c r="E4431" s="174" t="s">
        <v>4</v>
      </c>
      <c r="F4431" s="198"/>
      <c r="G4431" s="191"/>
      <c r="H4431" s="203"/>
      <c r="I4431" s="9">
        <v>130</v>
      </c>
      <c r="J4431" s="106">
        <f t="shared" si="315"/>
        <v>1399.3082999999999</v>
      </c>
      <c r="K4431" s="50">
        <v>6.5384615384615383</v>
      </c>
      <c r="L4431" s="50">
        <v>7.6923076923076925</v>
      </c>
      <c r="M4431" s="50">
        <v>7.115384615384615</v>
      </c>
      <c r="N4431" s="51">
        <f t="shared" si="316"/>
        <v>0.66104150125740813</v>
      </c>
    </row>
    <row r="4432" spans="1:14" x14ac:dyDescent="0.2">
      <c r="A4432" s="20" t="s">
        <v>41</v>
      </c>
      <c r="B4432" s="185" t="s">
        <v>68</v>
      </c>
      <c r="C4432" s="136" t="s">
        <v>944</v>
      </c>
      <c r="D4432" s="187" t="s">
        <v>533</v>
      </c>
      <c r="E4432" s="174" t="s">
        <v>4</v>
      </c>
      <c r="F4432" s="200"/>
      <c r="G4432" s="192"/>
      <c r="H4432" s="203"/>
      <c r="I4432" s="9">
        <v>130</v>
      </c>
      <c r="J4432" s="106">
        <f t="shared" si="315"/>
        <v>1399.3082999999999</v>
      </c>
      <c r="K4432" s="50">
        <v>13.076923076923077</v>
      </c>
      <c r="L4432" s="50">
        <v>15.384615384615385</v>
      </c>
      <c r="M4432" s="50">
        <v>14.23076923076923</v>
      </c>
      <c r="N4432" s="51">
        <f t="shared" si="316"/>
        <v>1.3220830025148163</v>
      </c>
    </row>
    <row r="4433" spans="1:14" x14ac:dyDescent="0.2">
      <c r="A4433" s="20" t="s">
        <v>41</v>
      </c>
      <c r="B4433" s="185" t="s">
        <v>68</v>
      </c>
      <c r="C4433" s="136" t="s">
        <v>945</v>
      </c>
      <c r="D4433" s="187" t="s">
        <v>533</v>
      </c>
      <c r="E4433" s="174" t="s">
        <v>4</v>
      </c>
      <c r="F4433" s="200"/>
      <c r="G4433" s="192"/>
      <c r="H4433" s="203"/>
      <c r="I4433" s="9">
        <v>130</v>
      </c>
      <c r="J4433" s="106">
        <f t="shared" si="315"/>
        <v>1399.3082999999999</v>
      </c>
      <c r="M4433" s="50">
        <v>9.2307692307692299</v>
      </c>
      <c r="N4433" s="51">
        <f t="shared" si="316"/>
        <v>0.85756735298258346</v>
      </c>
    </row>
    <row r="4434" spans="1:14" x14ac:dyDescent="0.2">
      <c r="A4434" s="20" t="s">
        <v>41</v>
      </c>
      <c r="B4434" s="185" t="s">
        <v>68</v>
      </c>
      <c r="C4434" s="136" t="s">
        <v>946</v>
      </c>
      <c r="D4434" s="187" t="s">
        <v>533</v>
      </c>
      <c r="E4434" s="174" t="s">
        <v>4</v>
      </c>
      <c r="F4434" s="200"/>
      <c r="G4434" s="192"/>
      <c r="H4434" s="203"/>
      <c r="I4434" s="9">
        <v>130</v>
      </c>
      <c r="J4434" s="106">
        <f t="shared" si="315"/>
        <v>1399.3082999999999</v>
      </c>
      <c r="K4434" s="50">
        <v>6.9230769230769234</v>
      </c>
      <c r="L4434" s="50">
        <v>7.6923076923076925</v>
      </c>
      <c r="M4434" s="50">
        <v>7.3076923076923084</v>
      </c>
      <c r="N4434" s="51">
        <f t="shared" si="316"/>
        <v>0.67890748777787868</v>
      </c>
    </row>
    <row r="4435" spans="1:14" x14ac:dyDescent="0.2">
      <c r="A4435" s="20" t="s">
        <v>41</v>
      </c>
      <c r="B4435" s="185" t="s">
        <v>68</v>
      </c>
      <c r="C4435" s="136" t="s">
        <v>947</v>
      </c>
      <c r="D4435" s="187" t="s">
        <v>533</v>
      </c>
      <c r="E4435" s="174" t="s">
        <v>4</v>
      </c>
      <c r="F4435" s="201"/>
      <c r="G4435" s="193"/>
      <c r="H4435" s="203"/>
      <c r="I4435" s="9">
        <v>130</v>
      </c>
      <c r="J4435" s="106">
        <f t="shared" si="315"/>
        <v>1399.3082999999999</v>
      </c>
      <c r="M4435" s="50">
        <v>8.4615384615384617</v>
      </c>
      <c r="N4435" s="51">
        <f t="shared" si="316"/>
        <v>0.78610340690070157</v>
      </c>
    </row>
    <row r="4436" spans="1:14" x14ac:dyDescent="0.2">
      <c r="A4436" s="20" t="s">
        <v>41</v>
      </c>
      <c r="B4436" s="185" t="s">
        <v>68</v>
      </c>
      <c r="C4436" s="136" t="s">
        <v>948</v>
      </c>
      <c r="D4436" s="187" t="s">
        <v>533</v>
      </c>
      <c r="E4436" s="174" t="s">
        <v>4</v>
      </c>
      <c r="F4436" s="200"/>
      <c r="G4436" s="192"/>
      <c r="H4436" s="203"/>
      <c r="I4436" s="9">
        <v>134</v>
      </c>
      <c r="J4436" s="106">
        <f t="shared" ref="J4436:J4499" si="319">I4436*10.76391</f>
        <v>1442.36394</v>
      </c>
      <c r="M4436" s="50">
        <v>7.4626865671641793</v>
      </c>
      <c r="N4436" s="51">
        <f t="shared" ref="N4436:N4499" si="320">M4436/10.7639</f>
        <v>0.69330693960034739</v>
      </c>
    </row>
    <row r="4437" spans="1:14" x14ac:dyDescent="0.2">
      <c r="A4437" s="20" t="s">
        <v>41</v>
      </c>
      <c r="B4437" s="185" t="s">
        <v>68</v>
      </c>
      <c r="C4437" s="136" t="s">
        <v>949</v>
      </c>
      <c r="D4437" s="187" t="s">
        <v>533</v>
      </c>
      <c r="E4437" s="174" t="s">
        <v>4</v>
      </c>
      <c r="F4437" s="200"/>
      <c r="G4437" s="192"/>
      <c r="H4437" s="203"/>
      <c r="I4437" s="9">
        <v>134</v>
      </c>
      <c r="J4437" s="106">
        <f t="shared" si="319"/>
        <v>1442.36394</v>
      </c>
      <c r="M4437" s="50">
        <v>9.7014925373134329</v>
      </c>
      <c r="N4437" s="51">
        <f t="shared" si="320"/>
        <v>0.9012990214804516</v>
      </c>
    </row>
    <row r="4438" spans="1:14" x14ac:dyDescent="0.2">
      <c r="A4438" s="20" t="s">
        <v>41</v>
      </c>
      <c r="B4438" s="185" t="s">
        <v>68</v>
      </c>
      <c r="C4438" s="136" t="s">
        <v>950</v>
      </c>
      <c r="D4438" s="187" t="s">
        <v>533</v>
      </c>
      <c r="E4438" s="174" t="s">
        <v>4</v>
      </c>
      <c r="F4438" s="200"/>
      <c r="G4438" s="192"/>
      <c r="H4438" s="203"/>
      <c r="I4438" s="9">
        <v>128</v>
      </c>
      <c r="J4438" s="106">
        <f t="shared" si="319"/>
        <v>1377.7804799999999</v>
      </c>
      <c r="K4438" s="50">
        <v>6.25</v>
      </c>
      <c r="L4438" s="50">
        <v>7.8125</v>
      </c>
      <c r="M4438" s="50">
        <v>7.03125</v>
      </c>
      <c r="N4438" s="51">
        <f t="shared" si="320"/>
        <v>0.65322513215470235</v>
      </c>
    </row>
    <row r="4439" spans="1:14" x14ac:dyDescent="0.2">
      <c r="A4439" s="20" t="s">
        <v>41</v>
      </c>
      <c r="B4439" s="185" t="s">
        <v>68</v>
      </c>
      <c r="C4439" s="136" t="s">
        <v>951</v>
      </c>
      <c r="D4439" s="187" t="s">
        <v>533</v>
      </c>
      <c r="E4439" s="174" t="s">
        <v>4</v>
      </c>
      <c r="F4439" s="200"/>
      <c r="G4439" s="192"/>
      <c r="H4439" s="203"/>
      <c r="I4439" s="9">
        <v>128</v>
      </c>
      <c r="J4439" s="106">
        <f t="shared" si="319"/>
        <v>1377.7804799999999</v>
      </c>
      <c r="K4439" s="50">
        <v>7.8125</v>
      </c>
      <c r="L4439" s="50">
        <v>8.59375</v>
      </c>
      <c r="M4439" s="50">
        <v>8.203125</v>
      </c>
      <c r="N4439" s="51">
        <f t="shared" si="320"/>
        <v>0.76209598751381935</v>
      </c>
    </row>
    <row r="4440" spans="1:14" x14ac:dyDescent="0.2">
      <c r="A4440" s="20" t="s">
        <v>41</v>
      </c>
      <c r="B4440" s="185" t="s">
        <v>68</v>
      </c>
      <c r="C4440" s="136" t="s">
        <v>952</v>
      </c>
      <c r="D4440" s="187" t="s">
        <v>533</v>
      </c>
      <c r="E4440" s="174" t="s">
        <v>4</v>
      </c>
      <c r="F4440" s="200"/>
      <c r="G4440" s="192"/>
      <c r="H4440" s="203"/>
      <c r="I4440" s="9">
        <v>121</v>
      </c>
      <c r="J4440" s="106">
        <f t="shared" si="319"/>
        <v>1302.4331099999999</v>
      </c>
      <c r="K4440" s="50">
        <v>13.223140495867769</v>
      </c>
      <c r="L4440" s="50">
        <v>16.528925619834709</v>
      </c>
      <c r="M4440" s="50">
        <v>14.876033057851238</v>
      </c>
      <c r="N4440" s="51">
        <f t="shared" si="320"/>
        <v>1.3820300316661469</v>
      </c>
    </row>
    <row r="4441" spans="1:14" x14ac:dyDescent="0.2">
      <c r="A4441" s="20" t="s">
        <v>41</v>
      </c>
      <c r="B4441" s="185" t="s">
        <v>68</v>
      </c>
      <c r="C4441" s="136" t="s">
        <v>953</v>
      </c>
      <c r="D4441" s="187" t="s">
        <v>533</v>
      </c>
      <c r="E4441" s="174" t="s">
        <v>4</v>
      </c>
      <c r="F4441" s="200"/>
      <c r="G4441" s="192"/>
      <c r="H4441" s="203"/>
      <c r="I4441" s="9">
        <v>128</v>
      </c>
      <c r="J4441" s="106">
        <f t="shared" si="319"/>
        <v>1377.7804799999999</v>
      </c>
      <c r="M4441" s="50">
        <v>10.546875</v>
      </c>
      <c r="N4441" s="51">
        <f t="shared" si="320"/>
        <v>0.97983769823205347</v>
      </c>
    </row>
    <row r="4442" spans="1:14" x14ac:dyDescent="0.2">
      <c r="A4442" s="20" t="s">
        <v>41</v>
      </c>
      <c r="B4442" s="185" t="s">
        <v>68</v>
      </c>
      <c r="C4442" s="136" t="s">
        <v>954</v>
      </c>
      <c r="D4442" s="187" t="s">
        <v>533</v>
      </c>
      <c r="E4442" s="174" t="s">
        <v>4</v>
      </c>
      <c r="F4442" s="200"/>
      <c r="G4442" s="192"/>
      <c r="H4442" s="203"/>
      <c r="I4442" s="9">
        <v>129</v>
      </c>
      <c r="J4442" s="106">
        <f t="shared" si="319"/>
        <v>1388.5443899999998</v>
      </c>
      <c r="M4442" s="50">
        <v>10.077519379844961</v>
      </c>
      <c r="N4442" s="51">
        <f t="shared" si="320"/>
        <v>0.93623309208046912</v>
      </c>
    </row>
    <row r="4443" spans="1:14" x14ac:dyDescent="0.2">
      <c r="A4443" s="20" t="s">
        <v>41</v>
      </c>
      <c r="B4443" s="185" t="s">
        <v>68</v>
      </c>
      <c r="C4443" s="136" t="s">
        <v>955</v>
      </c>
      <c r="D4443" s="187" t="s">
        <v>533</v>
      </c>
      <c r="E4443" s="174" t="s">
        <v>4</v>
      </c>
      <c r="F4443" s="200"/>
      <c r="G4443" s="192"/>
      <c r="H4443" s="203"/>
      <c r="I4443" s="9">
        <v>129</v>
      </c>
      <c r="J4443" s="106">
        <f t="shared" si="319"/>
        <v>1388.5443899999998</v>
      </c>
      <c r="K4443" s="50">
        <v>6.9767441860465116</v>
      </c>
      <c r="L4443" s="50">
        <v>9.3023255813953494</v>
      </c>
      <c r="M4443" s="50">
        <v>8.1395348837209305</v>
      </c>
      <c r="N4443" s="51">
        <f t="shared" si="320"/>
        <v>0.75618826668037897</v>
      </c>
    </row>
    <row r="4444" spans="1:14" x14ac:dyDescent="0.2">
      <c r="A4444" s="20" t="s">
        <v>41</v>
      </c>
      <c r="B4444" s="185" t="s">
        <v>68</v>
      </c>
      <c r="C4444" s="136" t="s">
        <v>956</v>
      </c>
      <c r="D4444" s="187" t="s">
        <v>533</v>
      </c>
      <c r="E4444" s="174" t="s">
        <v>4</v>
      </c>
      <c r="F4444" s="171"/>
      <c r="G4444" s="174"/>
      <c r="H4444" s="203"/>
      <c r="I4444" s="9">
        <v>119</v>
      </c>
      <c r="J4444" s="106">
        <f t="shared" si="319"/>
        <v>1280.9052899999999</v>
      </c>
      <c r="K4444" s="50">
        <v>7.5630252100840334</v>
      </c>
      <c r="L4444" s="50">
        <v>8.4033613445378155</v>
      </c>
      <c r="M4444" s="50">
        <v>7.9831932773109244</v>
      </c>
      <c r="N4444" s="51">
        <f t="shared" si="320"/>
        <v>0.74166364211028757</v>
      </c>
    </row>
    <row r="4445" spans="1:14" x14ac:dyDescent="0.2">
      <c r="A4445" s="20" t="s">
        <v>41</v>
      </c>
      <c r="B4445" s="185" t="s">
        <v>68</v>
      </c>
      <c r="C4445" s="136" t="s">
        <v>957</v>
      </c>
      <c r="D4445" s="187" t="s">
        <v>533</v>
      </c>
      <c r="E4445" s="174" t="s">
        <v>4</v>
      </c>
      <c r="F4445" s="171"/>
      <c r="G4445" s="174"/>
      <c r="H4445" s="203"/>
      <c r="I4445" s="9">
        <v>90</v>
      </c>
      <c r="J4445" s="106">
        <f t="shared" si="319"/>
        <v>968.75189999999998</v>
      </c>
      <c r="K4445" s="50">
        <v>7.7777777777777777</v>
      </c>
      <c r="L4445" s="50">
        <v>10</v>
      </c>
      <c r="M4445" s="50">
        <v>8.8888888888888893</v>
      </c>
      <c r="N4445" s="51">
        <f t="shared" si="320"/>
        <v>0.82580559916841378</v>
      </c>
    </row>
    <row r="4446" spans="1:14" x14ac:dyDescent="0.2">
      <c r="A4446" s="20" t="s">
        <v>41</v>
      </c>
      <c r="B4446" s="167" t="s">
        <v>7</v>
      </c>
      <c r="C4446" s="136" t="s">
        <v>967</v>
      </c>
      <c r="D4446" s="187" t="s">
        <v>534</v>
      </c>
      <c r="E4446" s="174" t="s">
        <v>4</v>
      </c>
      <c r="F4446" s="194"/>
      <c r="G4446" s="188"/>
      <c r="H4446" s="203"/>
      <c r="I4446" s="9">
        <v>130</v>
      </c>
      <c r="J4446" s="106">
        <f t="shared" si="319"/>
        <v>1399.3082999999999</v>
      </c>
      <c r="M4446" s="50">
        <v>12.692307692307692</v>
      </c>
      <c r="N4446" s="51">
        <f t="shared" si="320"/>
        <v>1.1791551103510522</v>
      </c>
    </row>
    <row r="4447" spans="1:14" x14ac:dyDescent="0.2">
      <c r="A4447" s="20" t="s">
        <v>41</v>
      </c>
      <c r="B4447" s="167" t="s">
        <v>7</v>
      </c>
      <c r="C4447" s="136" t="s">
        <v>968</v>
      </c>
      <c r="D4447" s="187" t="s">
        <v>534</v>
      </c>
      <c r="E4447" s="174" t="s">
        <v>4</v>
      </c>
      <c r="F4447" s="194"/>
      <c r="G4447" s="188"/>
      <c r="H4447" s="203"/>
      <c r="I4447" s="9">
        <v>154</v>
      </c>
      <c r="J4447" s="106">
        <f t="shared" si="319"/>
        <v>1657.6421399999999</v>
      </c>
      <c r="M4447" s="50">
        <v>24.025974025974026</v>
      </c>
      <c r="N4447" s="51">
        <f t="shared" si="320"/>
        <v>2.2320881860639754</v>
      </c>
    </row>
    <row r="4448" spans="1:14" x14ac:dyDescent="0.2">
      <c r="A4448" s="20" t="s">
        <v>41</v>
      </c>
      <c r="B4448" s="167" t="s">
        <v>7</v>
      </c>
      <c r="C4448" s="136" t="s">
        <v>958</v>
      </c>
      <c r="D4448" s="187" t="s">
        <v>534</v>
      </c>
      <c r="E4448" s="174" t="s">
        <v>4</v>
      </c>
      <c r="F4448" s="194"/>
      <c r="G4448" s="188"/>
      <c r="H4448" s="203"/>
      <c r="I4448" s="9">
        <v>143</v>
      </c>
      <c r="J4448" s="106">
        <f t="shared" si="319"/>
        <v>1539.2391299999999</v>
      </c>
      <c r="M4448" s="50">
        <v>31.46853146853147</v>
      </c>
      <c r="N4448" s="51">
        <f t="shared" si="320"/>
        <v>2.9235250669860804</v>
      </c>
    </row>
    <row r="4449" spans="1:14" x14ac:dyDescent="0.2">
      <c r="A4449" s="20" t="s">
        <v>41</v>
      </c>
      <c r="B4449" s="167" t="s">
        <v>7</v>
      </c>
      <c r="C4449" s="136" t="s">
        <v>969</v>
      </c>
      <c r="D4449" s="187" t="s">
        <v>534</v>
      </c>
      <c r="E4449" s="174" t="s">
        <v>4</v>
      </c>
      <c r="F4449" s="194"/>
      <c r="G4449" s="188"/>
      <c r="H4449" s="203"/>
      <c r="I4449" s="9">
        <v>143</v>
      </c>
      <c r="J4449" s="106">
        <f t="shared" si="319"/>
        <v>1539.2391299999999</v>
      </c>
      <c r="K4449" s="50">
        <v>26.573426573426573</v>
      </c>
      <c r="L4449" s="50">
        <v>31.46853146853147</v>
      </c>
      <c r="M4449" s="50">
        <v>29.02097902097902</v>
      </c>
      <c r="N4449" s="51">
        <f t="shared" si="320"/>
        <v>2.6961397839982739</v>
      </c>
    </row>
    <row r="4450" spans="1:14" x14ac:dyDescent="0.2">
      <c r="A4450" s="20" t="s">
        <v>41</v>
      </c>
      <c r="B4450" s="167" t="s">
        <v>7</v>
      </c>
      <c r="C4450" s="136" t="s">
        <v>970</v>
      </c>
      <c r="D4450" s="187" t="s">
        <v>534</v>
      </c>
      <c r="E4450" s="174" t="s">
        <v>4</v>
      </c>
      <c r="F4450" s="194"/>
      <c r="G4450" s="188"/>
      <c r="H4450" s="203"/>
      <c r="I4450" s="9">
        <v>120</v>
      </c>
      <c r="J4450" s="106">
        <f t="shared" si="319"/>
        <v>1291.6691999999998</v>
      </c>
      <c r="M4450" s="50">
        <v>27.5</v>
      </c>
      <c r="N4450" s="51">
        <f t="shared" si="320"/>
        <v>2.5548360724272801</v>
      </c>
    </row>
    <row r="4451" spans="1:14" x14ac:dyDescent="0.2">
      <c r="A4451" s="20" t="s">
        <v>41</v>
      </c>
      <c r="B4451" s="167" t="s">
        <v>7</v>
      </c>
      <c r="C4451" s="136" t="s">
        <v>959</v>
      </c>
      <c r="D4451" s="187" t="s">
        <v>534</v>
      </c>
      <c r="E4451" s="174" t="s">
        <v>4</v>
      </c>
      <c r="F4451" s="194"/>
      <c r="G4451" s="188"/>
      <c r="H4451" s="203"/>
      <c r="I4451" s="9">
        <v>80</v>
      </c>
      <c r="J4451" s="106">
        <f t="shared" si="319"/>
        <v>861.11279999999988</v>
      </c>
      <c r="K4451" s="50">
        <v>31.25</v>
      </c>
      <c r="L4451" s="50">
        <v>34.375</v>
      </c>
      <c r="M4451" s="50">
        <v>32.8125</v>
      </c>
      <c r="N4451" s="51">
        <f t="shared" si="320"/>
        <v>3.0483839500552774</v>
      </c>
    </row>
    <row r="4452" spans="1:14" x14ac:dyDescent="0.2">
      <c r="A4452" s="20" t="s">
        <v>41</v>
      </c>
      <c r="B4452" s="167" t="s">
        <v>7</v>
      </c>
      <c r="C4452" s="136" t="s">
        <v>971</v>
      </c>
      <c r="D4452" s="187" t="s">
        <v>534</v>
      </c>
      <c r="E4452" s="174" t="s">
        <v>4</v>
      </c>
      <c r="F4452" s="194"/>
      <c r="G4452" s="188"/>
      <c r="H4452" s="203"/>
      <c r="I4452" s="9">
        <v>143</v>
      </c>
      <c r="J4452" s="106">
        <f t="shared" si="319"/>
        <v>1539.2391299999999</v>
      </c>
      <c r="M4452" s="50">
        <v>17.482517482517483</v>
      </c>
      <c r="N4452" s="51">
        <f t="shared" si="320"/>
        <v>1.6241805927700448</v>
      </c>
    </row>
    <row r="4453" spans="1:14" x14ac:dyDescent="0.2">
      <c r="A4453" s="20" t="s">
        <v>41</v>
      </c>
      <c r="B4453" s="167" t="s">
        <v>7</v>
      </c>
      <c r="C4453" s="136" t="s">
        <v>972</v>
      </c>
      <c r="D4453" s="187" t="s">
        <v>534</v>
      </c>
      <c r="E4453" s="174" t="s">
        <v>4</v>
      </c>
      <c r="F4453" s="194"/>
      <c r="G4453" s="188"/>
      <c r="H4453" s="203"/>
      <c r="I4453" s="9">
        <v>143</v>
      </c>
      <c r="J4453" s="106">
        <f t="shared" si="319"/>
        <v>1539.2391299999999</v>
      </c>
      <c r="M4453" s="50">
        <v>27.972027972027973</v>
      </c>
      <c r="N4453" s="51">
        <f t="shared" si="320"/>
        <v>2.5986889484320717</v>
      </c>
    </row>
    <row r="4454" spans="1:14" x14ac:dyDescent="0.2">
      <c r="A4454" s="20" t="s">
        <v>41</v>
      </c>
      <c r="B4454" s="167" t="s">
        <v>7</v>
      </c>
      <c r="C4454" s="136" t="s">
        <v>973</v>
      </c>
      <c r="D4454" s="187" t="s">
        <v>534</v>
      </c>
      <c r="E4454" s="174" t="s">
        <v>4</v>
      </c>
      <c r="F4454" s="201"/>
      <c r="G4454" s="193"/>
      <c r="H4454" s="203"/>
      <c r="I4454" s="9">
        <v>165</v>
      </c>
      <c r="J4454" s="106">
        <f t="shared" si="319"/>
        <v>1776.0451499999999</v>
      </c>
      <c r="M4454" s="50">
        <v>18.181818181818183</v>
      </c>
      <c r="N4454" s="51">
        <f t="shared" si="320"/>
        <v>1.6891478164808464</v>
      </c>
    </row>
    <row r="4455" spans="1:14" x14ac:dyDescent="0.2">
      <c r="A4455" s="20" t="s">
        <v>41</v>
      </c>
      <c r="B4455" s="167" t="s">
        <v>7</v>
      </c>
      <c r="C4455" s="136" t="s">
        <v>974</v>
      </c>
      <c r="D4455" s="187" t="s">
        <v>534</v>
      </c>
      <c r="E4455" s="174" t="s">
        <v>4</v>
      </c>
      <c r="F4455" s="201"/>
      <c r="G4455" s="193"/>
      <c r="H4455" s="203"/>
      <c r="I4455" s="9">
        <v>143</v>
      </c>
      <c r="J4455" s="106">
        <f t="shared" si="319"/>
        <v>1539.2391299999999</v>
      </c>
      <c r="M4455" s="50">
        <v>41.95804195804196</v>
      </c>
      <c r="N4455" s="51">
        <f t="shared" si="320"/>
        <v>3.8980334226481075</v>
      </c>
    </row>
    <row r="4456" spans="1:14" x14ac:dyDescent="0.2">
      <c r="A4456" s="20" t="s">
        <v>41</v>
      </c>
      <c r="B4456" s="167" t="s">
        <v>7</v>
      </c>
      <c r="C4456" s="136" t="s">
        <v>975</v>
      </c>
      <c r="D4456" s="187" t="s">
        <v>534</v>
      </c>
      <c r="E4456" s="174" t="s">
        <v>4</v>
      </c>
      <c r="F4456" s="201"/>
      <c r="G4456" s="193"/>
      <c r="H4456" s="203"/>
      <c r="I4456" s="9">
        <v>153</v>
      </c>
      <c r="J4456" s="106">
        <f t="shared" si="319"/>
        <v>1646.8782299999998</v>
      </c>
      <c r="M4456" s="50">
        <v>13.725490196078431</v>
      </c>
      <c r="N4456" s="51">
        <f t="shared" si="320"/>
        <v>1.275140998715933</v>
      </c>
    </row>
    <row r="4457" spans="1:14" x14ac:dyDescent="0.2">
      <c r="A4457" s="20" t="s">
        <v>41</v>
      </c>
      <c r="B4457" s="167" t="s">
        <v>7</v>
      </c>
      <c r="C4457" s="136" t="s">
        <v>976</v>
      </c>
      <c r="D4457" s="187" t="s">
        <v>534</v>
      </c>
      <c r="E4457" s="174" t="s">
        <v>4</v>
      </c>
      <c r="F4457" s="201"/>
      <c r="G4457" s="193"/>
      <c r="H4457" s="203"/>
      <c r="I4457" s="9">
        <v>143</v>
      </c>
      <c r="J4457" s="106">
        <f t="shared" si="319"/>
        <v>1539.2391299999999</v>
      </c>
      <c r="M4457" s="50">
        <v>27.972027972027973</v>
      </c>
      <c r="N4457" s="51">
        <f t="shared" si="320"/>
        <v>2.5986889484320717</v>
      </c>
    </row>
    <row r="4458" spans="1:14" x14ac:dyDescent="0.2">
      <c r="A4458" s="20" t="s">
        <v>41</v>
      </c>
      <c r="B4458" s="167" t="s">
        <v>7</v>
      </c>
      <c r="C4458" s="136" t="s">
        <v>977</v>
      </c>
      <c r="D4458" s="187" t="s">
        <v>534</v>
      </c>
      <c r="E4458" s="174" t="s">
        <v>4</v>
      </c>
      <c r="F4458" s="194"/>
      <c r="G4458" s="188"/>
      <c r="H4458" s="203"/>
      <c r="I4458" s="9">
        <v>153</v>
      </c>
      <c r="J4458" s="106">
        <f t="shared" si="319"/>
        <v>1646.8782299999998</v>
      </c>
      <c r="M4458" s="50">
        <v>9.8039215686274517</v>
      </c>
      <c r="N4458" s="51">
        <f t="shared" si="320"/>
        <v>0.91081499908280938</v>
      </c>
    </row>
    <row r="4459" spans="1:14" x14ac:dyDescent="0.2">
      <c r="A4459" s="20" t="s">
        <v>41</v>
      </c>
      <c r="B4459" s="167" t="s">
        <v>7</v>
      </c>
      <c r="C4459" s="136" t="s">
        <v>978</v>
      </c>
      <c r="D4459" s="187" t="s">
        <v>534</v>
      </c>
      <c r="E4459" s="174" t="s">
        <v>4</v>
      </c>
      <c r="F4459" s="194"/>
      <c r="G4459" s="188"/>
      <c r="H4459" s="203"/>
      <c r="I4459" s="9">
        <v>160</v>
      </c>
      <c r="J4459" s="106">
        <f t="shared" si="319"/>
        <v>1722.2255999999998</v>
      </c>
      <c r="M4459" s="50">
        <v>20</v>
      </c>
      <c r="N4459" s="51">
        <f t="shared" si="320"/>
        <v>1.8580625981289309</v>
      </c>
    </row>
    <row r="4460" spans="1:14" x14ac:dyDescent="0.2">
      <c r="A4460" s="20" t="s">
        <v>41</v>
      </c>
      <c r="B4460" s="167" t="s">
        <v>7</v>
      </c>
      <c r="C4460" s="136" t="s">
        <v>979</v>
      </c>
      <c r="D4460" s="187" t="s">
        <v>534</v>
      </c>
      <c r="E4460" s="174" t="s">
        <v>4</v>
      </c>
      <c r="F4460" s="194"/>
      <c r="G4460" s="188"/>
      <c r="H4460" s="203"/>
      <c r="I4460" s="9">
        <v>143</v>
      </c>
      <c r="J4460" s="106">
        <f t="shared" si="319"/>
        <v>1539.2391299999999</v>
      </c>
      <c r="K4460" s="50">
        <v>9.79020979020979</v>
      </c>
      <c r="L4460" s="50">
        <v>12.937062937062937</v>
      </c>
      <c r="M4460" s="50">
        <v>11.363636363636363</v>
      </c>
      <c r="N4460" s="51">
        <f t="shared" si="320"/>
        <v>1.0557173853005291</v>
      </c>
    </row>
    <row r="4461" spans="1:14" x14ac:dyDescent="0.2">
      <c r="A4461" s="20" t="s">
        <v>41</v>
      </c>
      <c r="B4461" s="167" t="s">
        <v>7</v>
      </c>
      <c r="C4461" s="136" t="s">
        <v>960</v>
      </c>
      <c r="D4461" s="187" t="s">
        <v>534</v>
      </c>
      <c r="E4461" s="174" t="s">
        <v>4</v>
      </c>
      <c r="F4461" s="201"/>
      <c r="G4461" s="193"/>
      <c r="H4461" s="203"/>
      <c r="I4461" s="9">
        <v>75</v>
      </c>
      <c r="J4461" s="106">
        <f t="shared" si="319"/>
        <v>807.29324999999994</v>
      </c>
      <c r="M4461" s="50">
        <v>13.333333333333334</v>
      </c>
      <c r="N4461" s="51">
        <f t="shared" si="320"/>
        <v>1.2387083987526208</v>
      </c>
    </row>
    <row r="4462" spans="1:14" x14ac:dyDescent="0.2">
      <c r="A4462" s="20" t="s">
        <v>41</v>
      </c>
      <c r="B4462" s="167" t="s">
        <v>7</v>
      </c>
      <c r="C4462" s="136" t="s">
        <v>961</v>
      </c>
      <c r="D4462" s="187" t="s">
        <v>534</v>
      </c>
      <c r="E4462" s="174" t="s">
        <v>4</v>
      </c>
      <c r="F4462" s="201"/>
      <c r="G4462" s="193"/>
      <c r="H4462" s="203"/>
      <c r="I4462" s="9">
        <v>167</v>
      </c>
      <c r="J4462" s="106">
        <f t="shared" si="319"/>
        <v>1797.5729699999999</v>
      </c>
      <c r="M4462" s="50">
        <v>16.766467065868262</v>
      </c>
      <c r="N4462" s="51">
        <f t="shared" si="320"/>
        <v>1.5576572678925169</v>
      </c>
    </row>
    <row r="4463" spans="1:14" x14ac:dyDescent="0.2">
      <c r="A4463" s="20" t="s">
        <v>41</v>
      </c>
      <c r="B4463" s="167" t="s">
        <v>7</v>
      </c>
      <c r="C4463" s="136" t="s">
        <v>980</v>
      </c>
      <c r="D4463" s="187" t="s">
        <v>534</v>
      </c>
      <c r="E4463" s="174" t="s">
        <v>4</v>
      </c>
      <c r="F4463" s="201"/>
      <c r="G4463" s="174"/>
      <c r="H4463" s="203"/>
      <c r="I4463" s="9">
        <v>150</v>
      </c>
      <c r="J4463" s="106">
        <f t="shared" si="319"/>
        <v>1614.5864999999999</v>
      </c>
      <c r="M4463" s="50">
        <v>10</v>
      </c>
      <c r="N4463" s="51">
        <f t="shared" si="320"/>
        <v>0.92903129906446547</v>
      </c>
    </row>
    <row r="4464" spans="1:14" x14ac:dyDescent="0.2">
      <c r="A4464" s="20" t="s">
        <v>41</v>
      </c>
      <c r="B4464" s="167" t="s">
        <v>7</v>
      </c>
      <c r="C4464" s="136" t="s">
        <v>981</v>
      </c>
      <c r="D4464" s="187" t="s">
        <v>534</v>
      </c>
      <c r="E4464" s="174" t="s">
        <v>4</v>
      </c>
      <c r="F4464" s="201"/>
      <c r="G4464" s="193"/>
      <c r="H4464" s="203"/>
      <c r="I4464" s="9">
        <v>130</v>
      </c>
      <c r="J4464" s="106">
        <f t="shared" si="319"/>
        <v>1399.3082999999999</v>
      </c>
      <c r="M4464" s="50">
        <v>13.846153846153847</v>
      </c>
      <c r="N4464" s="51">
        <f t="shared" si="320"/>
        <v>1.2863510294738754</v>
      </c>
    </row>
    <row r="4465" spans="1:14" x14ac:dyDescent="0.2">
      <c r="A4465" s="20" t="s">
        <v>41</v>
      </c>
      <c r="B4465" s="167" t="s">
        <v>7</v>
      </c>
      <c r="C4465" s="136" t="s">
        <v>1043</v>
      </c>
      <c r="D4465" s="187" t="s">
        <v>534</v>
      </c>
      <c r="E4465" s="174" t="s">
        <v>4</v>
      </c>
      <c r="F4465" s="194"/>
      <c r="G4465" s="188"/>
      <c r="H4465" s="203"/>
      <c r="I4465" s="9">
        <v>156</v>
      </c>
      <c r="J4465" s="106">
        <f t="shared" si="319"/>
        <v>1679.1699599999999</v>
      </c>
      <c r="M4465" s="50">
        <v>11.538461538461538</v>
      </c>
      <c r="N4465" s="51">
        <f t="shared" si="320"/>
        <v>1.0719591912282294</v>
      </c>
    </row>
    <row r="4466" spans="1:14" x14ac:dyDescent="0.2">
      <c r="A4466" s="20" t="s">
        <v>41</v>
      </c>
      <c r="B4466" s="167" t="s">
        <v>7</v>
      </c>
      <c r="C4466" s="136" t="s">
        <v>1044</v>
      </c>
      <c r="D4466" s="187" t="s">
        <v>534</v>
      </c>
      <c r="E4466" s="174" t="s">
        <v>4</v>
      </c>
      <c r="F4466" s="194"/>
      <c r="G4466" s="188"/>
      <c r="H4466" s="203"/>
      <c r="I4466" s="9">
        <v>143</v>
      </c>
      <c r="J4466" s="106">
        <f t="shared" si="319"/>
        <v>1539.2391299999999</v>
      </c>
      <c r="M4466" s="50">
        <v>13.986013986013987</v>
      </c>
      <c r="N4466" s="51">
        <f t="shared" si="320"/>
        <v>1.2993444742160358</v>
      </c>
    </row>
    <row r="4467" spans="1:14" x14ac:dyDescent="0.2">
      <c r="A4467" s="20" t="s">
        <v>41</v>
      </c>
      <c r="B4467" s="167" t="s">
        <v>7</v>
      </c>
      <c r="C4467" s="136" t="s">
        <v>1045</v>
      </c>
      <c r="D4467" s="187" t="s">
        <v>534</v>
      </c>
      <c r="E4467" s="174" t="s">
        <v>4</v>
      </c>
      <c r="F4467" s="194"/>
      <c r="G4467" s="188"/>
      <c r="H4467" s="203"/>
      <c r="I4467" s="9">
        <v>156</v>
      </c>
      <c r="J4467" s="106">
        <f t="shared" si="319"/>
        <v>1679.1699599999999</v>
      </c>
      <c r="K4467" s="50">
        <v>4.4871794871794872</v>
      </c>
      <c r="L4467" s="50">
        <v>5.1282051282051286</v>
      </c>
      <c r="M4467" s="50">
        <v>4.8076923076923084</v>
      </c>
      <c r="N4467" s="51">
        <f t="shared" si="320"/>
        <v>0.44664966301176234</v>
      </c>
    </row>
    <row r="4468" spans="1:14" x14ac:dyDescent="0.2">
      <c r="A4468" s="20" t="s">
        <v>41</v>
      </c>
      <c r="B4468" s="167" t="s">
        <v>7</v>
      </c>
      <c r="C4468" s="136" t="s">
        <v>1046</v>
      </c>
      <c r="D4468" s="187" t="s">
        <v>534</v>
      </c>
      <c r="E4468" s="174" t="s">
        <v>4</v>
      </c>
      <c r="F4468" s="194"/>
      <c r="G4468" s="188"/>
      <c r="H4468" s="203"/>
      <c r="I4468" s="9">
        <v>143</v>
      </c>
      <c r="J4468" s="106">
        <f t="shared" si="319"/>
        <v>1539.2391299999999</v>
      </c>
      <c r="K4468" s="50">
        <v>13.286713286713287</v>
      </c>
      <c r="L4468" s="50">
        <v>14.685314685314685</v>
      </c>
      <c r="M4468" s="50">
        <v>13.986013986013987</v>
      </c>
      <c r="N4468" s="51">
        <f t="shared" si="320"/>
        <v>1.2993444742160358</v>
      </c>
    </row>
    <row r="4469" spans="1:14" x14ac:dyDescent="0.2">
      <c r="A4469" s="20" t="s">
        <v>41</v>
      </c>
      <c r="B4469" s="167" t="s">
        <v>7</v>
      </c>
      <c r="C4469" s="136" t="s">
        <v>1047</v>
      </c>
      <c r="D4469" s="187" t="s">
        <v>534</v>
      </c>
      <c r="E4469" s="174" t="s">
        <v>4</v>
      </c>
      <c r="F4469" s="194"/>
      <c r="G4469" s="174"/>
      <c r="H4469" s="203"/>
      <c r="I4469" s="9">
        <v>143</v>
      </c>
      <c r="J4469" s="106">
        <f t="shared" si="319"/>
        <v>1539.2391299999999</v>
      </c>
      <c r="M4469" s="50">
        <v>19.58041958041958</v>
      </c>
      <c r="N4469" s="51">
        <f t="shared" si="320"/>
        <v>1.81908226390245</v>
      </c>
    </row>
    <row r="4470" spans="1:14" x14ac:dyDescent="0.2">
      <c r="A4470" s="20" t="s">
        <v>41</v>
      </c>
      <c r="B4470" s="167" t="s">
        <v>7</v>
      </c>
      <c r="C4470" s="136" t="s">
        <v>1048</v>
      </c>
      <c r="D4470" s="187" t="s">
        <v>534</v>
      </c>
      <c r="E4470" s="174" t="s">
        <v>4</v>
      </c>
      <c r="F4470" s="194"/>
      <c r="G4470" s="188"/>
      <c r="H4470" s="203"/>
      <c r="I4470" s="9">
        <v>70</v>
      </c>
      <c r="J4470" s="106">
        <f t="shared" si="319"/>
        <v>753.47369999999989</v>
      </c>
      <c r="M4470" s="50">
        <v>20</v>
      </c>
      <c r="N4470" s="51">
        <f t="shared" si="320"/>
        <v>1.8580625981289309</v>
      </c>
    </row>
    <row r="4471" spans="1:14" x14ac:dyDescent="0.2">
      <c r="A4471" s="20" t="s">
        <v>41</v>
      </c>
      <c r="B4471" s="167" t="s">
        <v>7</v>
      </c>
      <c r="C4471" s="136" t="s">
        <v>1049</v>
      </c>
      <c r="D4471" s="187" t="s">
        <v>534</v>
      </c>
      <c r="E4471" s="174" t="s">
        <v>4</v>
      </c>
      <c r="F4471" s="194"/>
      <c r="G4471" s="188"/>
      <c r="H4471" s="203"/>
      <c r="I4471" s="9">
        <v>97</v>
      </c>
      <c r="J4471" s="106">
        <f t="shared" si="319"/>
        <v>1044.0992699999999</v>
      </c>
      <c r="K4471" s="50">
        <v>13.917525773195877</v>
      </c>
      <c r="L4471" s="50">
        <v>14.43298969072165</v>
      </c>
      <c r="M4471" s="50">
        <v>14.175257731958762</v>
      </c>
      <c r="N4471" s="51">
        <f t="shared" si="320"/>
        <v>1.3169258105295258</v>
      </c>
    </row>
    <row r="4472" spans="1:14" x14ac:dyDescent="0.2">
      <c r="A4472" s="20" t="s">
        <v>41</v>
      </c>
      <c r="B4472" s="167" t="s">
        <v>7</v>
      </c>
      <c r="C4472" s="136" t="s">
        <v>1050</v>
      </c>
      <c r="D4472" s="187" t="s">
        <v>534</v>
      </c>
      <c r="E4472" s="174" t="s">
        <v>4</v>
      </c>
      <c r="F4472" s="201"/>
      <c r="G4472" s="193"/>
      <c r="H4472" s="203"/>
      <c r="I4472" s="9">
        <v>143</v>
      </c>
      <c r="J4472" s="106">
        <f t="shared" si="319"/>
        <v>1539.2391299999999</v>
      </c>
      <c r="K4472" s="50">
        <v>12.587412587412587</v>
      </c>
      <c r="L4472" s="50">
        <v>20.97902097902098</v>
      </c>
      <c r="M4472" s="50">
        <v>16.783216783216783</v>
      </c>
      <c r="N4472" s="51">
        <f t="shared" si="320"/>
        <v>1.5592133690592429</v>
      </c>
    </row>
    <row r="4473" spans="1:14" x14ac:dyDescent="0.2">
      <c r="A4473" s="20" t="s">
        <v>41</v>
      </c>
      <c r="B4473" s="167" t="s">
        <v>7</v>
      </c>
      <c r="C4473" s="136" t="s">
        <v>1051</v>
      </c>
      <c r="D4473" s="187" t="s">
        <v>534</v>
      </c>
      <c r="E4473" s="174" t="s">
        <v>4</v>
      </c>
      <c r="F4473" s="201"/>
      <c r="G4473" s="174"/>
      <c r="H4473" s="203"/>
      <c r="I4473" s="9">
        <v>156</v>
      </c>
      <c r="J4473" s="106">
        <f t="shared" si="319"/>
        <v>1679.1699599999999</v>
      </c>
      <c r="M4473" s="50">
        <v>10.256410256410257</v>
      </c>
      <c r="N4473" s="51">
        <f t="shared" si="320"/>
        <v>0.95285261442509295</v>
      </c>
    </row>
    <row r="4474" spans="1:14" x14ac:dyDescent="0.2">
      <c r="A4474" s="20" t="s">
        <v>41</v>
      </c>
      <c r="B4474" s="167" t="s">
        <v>7</v>
      </c>
      <c r="C4474" s="136" t="s">
        <v>1052</v>
      </c>
      <c r="D4474" s="187" t="s">
        <v>534</v>
      </c>
      <c r="E4474" s="174" t="s">
        <v>4</v>
      </c>
      <c r="F4474" s="194"/>
      <c r="G4474" s="188"/>
      <c r="H4474" s="203"/>
      <c r="I4474" s="9">
        <v>130</v>
      </c>
      <c r="J4474" s="106">
        <f t="shared" si="319"/>
        <v>1399.3082999999999</v>
      </c>
      <c r="K4474" s="50">
        <v>13.076923076923077</v>
      </c>
      <c r="L4474" s="50">
        <v>13.846153846153847</v>
      </c>
      <c r="M4474" s="50">
        <v>13.461538461538462</v>
      </c>
      <c r="N4474" s="51">
        <f t="shared" si="320"/>
        <v>1.2506190564329345</v>
      </c>
    </row>
    <row r="4475" spans="1:14" x14ac:dyDescent="0.2">
      <c r="A4475" s="20" t="s">
        <v>41</v>
      </c>
      <c r="B4475" s="167" t="s">
        <v>7</v>
      </c>
      <c r="C4475" s="136" t="s">
        <v>1053</v>
      </c>
      <c r="D4475" s="187" t="s">
        <v>534</v>
      </c>
      <c r="E4475" s="174" t="s">
        <v>4</v>
      </c>
      <c r="F4475" s="194"/>
      <c r="G4475" s="188"/>
      <c r="H4475" s="203"/>
      <c r="I4475" s="9">
        <v>130</v>
      </c>
      <c r="J4475" s="106">
        <f t="shared" si="319"/>
        <v>1399.3082999999999</v>
      </c>
      <c r="K4475" s="50">
        <v>15.384615384615385</v>
      </c>
      <c r="L4475" s="50">
        <v>19.23076923076923</v>
      </c>
      <c r="M4475" s="50">
        <v>17.307692307692307</v>
      </c>
      <c r="N4475" s="51">
        <f t="shared" si="320"/>
        <v>1.607938786842344</v>
      </c>
    </row>
    <row r="4476" spans="1:14" x14ac:dyDescent="0.2">
      <c r="A4476" s="20" t="s">
        <v>41</v>
      </c>
      <c r="B4476" s="167" t="s">
        <v>7</v>
      </c>
      <c r="C4476" s="136" t="s">
        <v>1054</v>
      </c>
      <c r="D4476" s="187" t="s">
        <v>534</v>
      </c>
      <c r="E4476" s="174" t="s">
        <v>4</v>
      </c>
      <c r="F4476" s="194"/>
      <c r="G4476" s="188"/>
      <c r="H4476" s="203"/>
      <c r="I4476" s="9">
        <v>143</v>
      </c>
      <c r="J4476" s="106">
        <f t="shared" si="319"/>
        <v>1539.2391299999999</v>
      </c>
      <c r="M4476" s="50">
        <v>11.188811188811188</v>
      </c>
      <c r="N4476" s="51">
        <f t="shared" si="320"/>
        <v>1.0394755793728285</v>
      </c>
    </row>
    <row r="4477" spans="1:14" x14ac:dyDescent="0.2">
      <c r="A4477" s="20" t="s">
        <v>41</v>
      </c>
      <c r="B4477" s="167" t="s">
        <v>7</v>
      </c>
      <c r="C4477" s="136" t="s">
        <v>1055</v>
      </c>
      <c r="D4477" s="187" t="s">
        <v>534</v>
      </c>
      <c r="E4477" s="174" t="s">
        <v>4</v>
      </c>
      <c r="F4477" s="194"/>
      <c r="G4477" s="188"/>
      <c r="H4477" s="203"/>
      <c r="I4477" s="9">
        <v>143</v>
      </c>
      <c r="J4477" s="106">
        <f t="shared" si="319"/>
        <v>1539.2391299999999</v>
      </c>
      <c r="K4477" s="50">
        <v>24.475524475524477</v>
      </c>
      <c r="L4477" s="50">
        <v>33.04195804195804</v>
      </c>
      <c r="M4477" s="50">
        <v>28.75874125874126</v>
      </c>
      <c r="N4477" s="51">
        <f t="shared" si="320"/>
        <v>2.6717770751067236</v>
      </c>
    </row>
    <row r="4478" spans="1:14" x14ac:dyDescent="0.2">
      <c r="A4478" s="20" t="s">
        <v>41</v>
      </c>
      <c r="B4478" s="167" t="s">
        <v>7</v>
      </c>
      <c r="C4478" s="136" t="s">
        <v>1056</v>
      </c>
      <c r="D4478" s="187" t="s">
        <v>534</v>
      </c>
      <c r="E4478" s="174" t="s">
        <v>4</v>
      </c>
      <c r="F4478" s="194"/>
      <c r="G4478" s="188"/>
      <c r="H4478" s="203"/>
      <c r="I4478" s="9">
        <v>143</v>
      </c>
      <c r="J4478" s="106">
        <f t="shared" si="319"/>
        <v>1539.2391299999999</v>
      </c>
      <c r="M4478" s="50">
        <v>17.482517482517483</v>
      </c>
      <c r="N4478" s="51">
        <f t="shared" si="320"/>
        <v>1.6241805927700448</v>
      </c>
    </row>
    <row r="4479" spans="1:14" x14ac:dyDescent="0.2">
      <c r="A4479" s="20" t="s">
        <v>41</v>
      </c>
      <c r="B4479" s="167" t="s">
        <v>7</v>
      </c>
      <c r="C4479" s="136" t="s">
        <v>1057</v>
      </c>
      <c r="D4479" s="187" t="s">
        <v>534</v>
      </c>
      <c r="E4479" s="174" t="s">
        <v>4</v>
      </c>
      <c r="F4479" s="194"/>
      <c r="G4479" s="188"/>
      <c r="H4479" s="203"/>
      <c r="I4479" s="9">
        <v>143</v>
      </c>
      <c r="J4479" s="106">
        <f t="shared" si="319"/>
        <v>1539.2391299999999</v>
      </c>
      <c r="M4479" s="50">
        <v>11.888111888111888</v>
      </c>
      <c r="N4479" s="51">
        <f t="shared" si="320"/>
        <v>1.1044428030836304</v>
      </c>
    </row>
    <row r="4480" spans="1:14" x14ac:dyDescent="0.2">
      <c r="A4480" s="20" t="s">
        <v>41</v>
      </c>
      <c r="B4480" s="167" t="s">
        <v>7</v>
      </c>
      <c r="C4480" s="136" t="s">
        <v>1058</v>
      </c>
      <c r="D4480" s="187" t="s">
        <v>534</v>
      </c>
      <c r="E4480" s="174" t="s">
        <v>4</v>
      </c>
      <c r="F4480" s="194"/>
      <c r="G4480" s="188"/>
      <c r="H4480" s="203"/>
      <c r="I4480" s="9">
        <v>143</v>
      </c>
      <c r="J4480" s="106">
        <f t="shared" si="319"/>
        <v>1539.2391299999999</v>
      </c>
      <c r="M4480" s="50">
        <v>11.888111888111888</v>
      </c>
      <c r="N4480" s="51">
        <f t="shared" si="320"/>
        <v>1.1044428030836304</v>
      </c>
    </row>
    <row r="4481" spans="1:14" x14ac:dyDescent="0.2">
      <c r="A4481" s="20" t="s">
        <v>41</v>
      </c>
      <c r="B4481" s="167" t="s">
        <v>7</v>
      </c>
      <c r="C4481" s="136" t="s">
        <v>1059</v>
      </c>
      <c r="D4481" s="187" t="s">
        <v>534</v>
      </c>
      <c r="E4481" s="174" t="s">
        <v>4</v>
      </c>
      <c r="F4481" s="171"/>
      <c r="G4481" s="174"/>
      <c r="H4481" s="203"/>
      <c r="I4481" s="9">
        <v>143</v>
      </c>
      <c r="J4481" s="106">
        <f t="shared" si="319"/>
        <v>1539.2391299999999</v>
      </c>
      <c r="M4481" s="50">
        <v>8.7412587412587417</v>
      </c>
      <c r="N4481" s="51">
        <f t="shared" si="320"/>
        <v>0.81209029638502239</v>
      </c>
    </row>
    <row r="4482" spans="1:14" x14ac:dyDescent="0.2">
      <c r="A4482" s="20" t="s">
        <v>41</v>
      </c>
      <c r="B4482" s="167" t="s">
        <v>7</v>
      </c>
      <c r="C4482" s="136" t="s">
        <v>1060</v>
      </c>
      <c r="D4482" s="187" t="s">
        <v>534</v>
      </c>
      <c r="E4482" s="174" t="s">
        <v>4</v>
      </c>
      <c r="F4482" s="201"/>
      <c r="G4482" s="188"/>
      <c r="H4482" s="203"/>
      <c r="I4482" s="9">
        <v>143</v>
      </c>
      <c r="J4482" s="106">
        <f t="shared" si="319"/>
        <v>1539.2391299999999</v>
      </c>
      <c r="K4482" s="50">
        <v>16.783216783216783</v>
      </c>
      <c r="L4482" s="50">
        <v>17.482517482517483</v>
      </c>
      <c r="M4482" s="50">
        <v>17.132867132867133</v>
      </c>
      <c r="N4482" s="51">
        <f t="shared" si="320"/>
        <v>1.5916969809146437</v>
      </c>
    </row>
    <row r="4483" spans="1:14" x14ac:dyDescent="0.2">
      <c r="A4483" s="20" t="s">
        <v>41</v>
      </c>
      <c r="B4483" s="167" t="s">
        <v>7</v>
      </c>
      <c r="C4483" s="136" t="s">
        <v>1061</v>
      </c>
      <c r="D4483" s="187" t="s">
        <v>534</v>
      </c>
      <c r="E4483" s="174" t="s">
        <v>4</v>
      </c>
      <c r="F4483" s="201"/>
      <c r="G4483" s="188"/>
      <c r="H4483" s="203"/>
      <c r="I4483" s="9">
        <v>143</v>
      </c>
      <c r="J4483" s="106">
        <f t="shared" si="319"/>
        <v>1539.2391299999999</v>
      </c>
      <c r="K4483" s="50">
        <v>12.237762237762238</v>
      </c>
      <c r="L4483" s="50">
        <v>12.587412587412587</v>
      </c>
      <c r="M4483" s="50">
        <v>12.412587412587413</v>
      </c>
      <c r="N4483" s="51">
        <f t="shared" si="320"/>
        <v>1.1531682208667318</v>
      </c>
    </row>
    <row r="4484" spans="1:14" x14ac:dyDescent="0.2">
      <c r="A4484" s="20" t="s">
        <v>41</v>
      </c>
      <c r="B4484" s="167" t="s">
        <v>7</v>
      </c>
      <c r="C4484" s="136" t="s">
        <v>1062</v>
      </c>
      <c r="D4484" s="187" t="s">
        <v>534</v>
      </c>
      <c r="E4484" s="174" t="s">
        <v>4</v>
      </c>
      <c r="F4484" s="171"/>
      <c r="G4484" s="174"/>
      <c r="H4484" s="203"/>
      <c r="I4484" s="9">
        <v>143</v>
      </c>
      <c r="J4484" s="106">
        <f t="shared" si="319"/>
        <v>1539.2391299999999</v>
      </c>
      <c r="K4484" s="50">
        <v>11.188811188811188</v>
      </c>
      <c r="L4484" s="50">
        <v>13.286713286713287</v>
      </c>
      <c r="M4484" s="50">
        <v>12.237762237762237</v>
      </c>
      <c r="N4484" s="51">
        <f t="shared" si="320"/>
        <v>1.136926414939031</v>
      </c>
    </row>
    <row r="4485" spans="1:14" x14ac:dyDescent="0.2">
      <c r="A4485" s="20" t="s">
        <v>41</v>
      </c>
      <c r="B4485" s="167" t="s">
        <v>7</v>
      </c>
      <c r="C4485" s="136" t="s">
        <v>1063</v>
      </c>
      <c r="D4485" s="187" t="s">
        <v>534</v>
      </c>
      <c r="E4485" s="174" t="s">
        <v>4</v>
      </c>
      <c r="F4485" s="171"/>
      <c r="G4485" s="174"/>
      <c r="H4485" s="203"/>
      <c r="I4485" s="9">
        <v>130</v>
      </c>
      <c r="J4485" s="106">
        <f t="shared" si="319"/>
        <v>1399.3082999999999</v>
      </c>
      <c r="K4485" s="50">
        <v>11.538461538461538</v>
      </c>
      <c r="L4485" s="50">
        <v>13.846153846153847</v>
      </c>
      <c r="M4485" s="50">
        <v>12.692307692307693</v>
      </c>
      <c r="N4485" s="51">
        <f t="shared" si="320"/>
        <v>1.1791551103510525</v>
      </c>
    </row>
    <row r="4486" spans="1:14" x14ac:dyDescent="0.2">
      <c r="A4486" s="20" t="s">
        <v>41</v>
      </c>
      <c r="B4486" s="167" t="s">
        <v>7</v>
      </c>
      <c r="C4486" s="136" t="s">
        <v>1064</v>
      </c>
      <c r="D4486" s="187" t="s">
        <v>534</v>
      </c>
      <c r="E4486" s="174" t="s">
        <v>4</v>
      </c>
      <c r="F4486" s="194"/>
      <c r="G4486" s="188"/>
      <c r="H4486" s="203"/>
      <c r="I4486" s="9">
        <v>143</v>
      </c>
      <c r="J4486" s="106">
        <f t="shared" si="319"/>
        <v>1539.2391299999999</v>
      </c>
      <c r="M4486" s="50">
        <v>12.587412587412587</v>
      </c>
      <c r="N4486" s="51">
        <f t="shared" si="320"/>
        <v>1.1694100267944321</v>
      </c>
    </row>
    <row r="4487" spans="1:14" x14ac:dyDescent="0.2">
      <c r="A4487" s="20" t="s">
        <v>41</v>
      </c>
      <c r="B4487" s="167" t="s">
        <v>7</v>
      </c>
      <c r="C4487" s="136" t="s">
        <v>1065</v>
      </c>
      <c r="D4487" s="187" t="s">
        <v>534</v>
      </c>
      <c r="E4487" s="174" t="s">
        <v>4</v>
      </c>
      <c r="F4487" s="194"/>
      <c r="G4487" s="188"/>
      <c r="H4487" s="203"/>
      <c r="I4487" s="9">
        <v>143</v>
      </c>
      <c r="J4487" s="106">
        <f t="shared" si="319"/>
        <v>1539.2391299999999</v>
      </c>
      <c r="M4487" s="50">
        <v>10.48951048951049</v>
      </c>
      <c r="N4487" s="51">
        <f t="shared" si="320"/>
        <v>0.97450835566202687</v>
      </c>
    </row>
    <row r="4488" spans="1:14" x14ac:dyDescent="0.2">
      <c r="A4488" s="20" t="s">
        <v>41</v>
      </c>
      <c r="B4488" s="167" t="s">
        <v>7</v>
      </c>
      <c r="C4488" s="136" t="s">
        <v>1066</v>
      </c>
      <c r="D4488" s="187" t="s">
        <v>534</v>
      </c>
      <c r="E4488" s="174" t="s">
        <v>4</v>
      </c>
      <c r="F4488" s="194"/>
      <c r="G4488" s="188"/>
      <c r="H4488" s="203"/>
      <c r="I4488" s="9">
        <v>190</v>
      </c>
      <c r="J4488" s="106">
        <f t="shared" si="319"/>
        <v>2045.1428999999998</v>
      </c>
      <c r="M4488" s="50">
        <v>7.3684210526315788</v>
      </c>
      <c r="N4488" s="51">
        <f t="shared" si="320"/>
        <v>0.6845493782580272</v>
      </c>
    </row>
    <row r="4489" spans="1:14" x14ac:dyDescent="0.2">
      <c r="A4489" s="20" t="s">
        <v>41</v>
      </c>
      <c r="B4489" s="167" t="s">
        <v>7</v>
      </c>
      <c r="C4489" s="136" t="s">
        <v>962</v>
      </c>
      <c r="D4489" s="187" t="s">
        <v>534</v>
      </c>
      <c r="E4489" s="174" t="s">
        <v>4</v>
      </c>
      <c r="F4489" s="194"/>
      <c r="G4489" s="188"/>
      <c r="H4489" s="203"/>
      <c r="I4489" s="9">
        <v>143</v>
      </c>
      <c r="J4489" s="106">
        <f t="shared" si="319"/>
        <v>1539.2391299999999</v>
      </c>
      <c r="K4489" s="50">
        <v>8.3916083916083917</v>
      </c>
      <c r="L4489" s="50">
        <v>18.181818181818183</v>
      </c>
      <c r="M4489" s="50">
        <v>13.286713286713287</v>
      </c>
      <c r="N4489" s="51">
        <f t="shared" si="320"/>
        <v>1.2343772505052339</v>
      </c>
    </row>
    <row r="4490" spans="1:14" x14ac:dyDescent="0.2">
      <c r="A4490" s="20" t="s">
        <v>41</v>
      </c>
      <c r="B4490" s="167" t="s">
        <v>7</v>
      </c>
      <c r="C4490" s="136" t="s">
        <v>1067</v>
      </c>
      <c r="D4490" s="187" t="s">
        <v>534</v>
      </c>
      <c r="E4490" s="174" t="s">
        <v>4</v>
      </c>
      <c r="F4490" s="194"/>
      <c r="G4490" s="188"/>
      <c r="H4490" s="203"/>
      <c r="I4490" s="9">
        <v>130</v>
      </c>
      <c r="J4490" s="106">
        <f t="shared" si="319"/>
        <v>1399.3082999999999</v>
      </c>
      <c r="K4490" s="50">
        <v>10</v>
      </c>
      <c r="L4490" s="50">
        <v>26.923076923076923</v>
      </c>
      <c r="M4490" s="50">
        <v>18.46153846153846</v>
      </c>
      <c r="N4490" s="51">
        <f t="shared" si="320"/>
        <v>1.7151347059651669</v>
      </c>
    </row>
    <row r="4491" spans="1:14" x14ac:dyDescent="0.2">
      <c r="A4491" s="20" t="s">
        <v>41</v>
      </c>
      <c r="B4491" s="167" t="s">
        <v>7</v>
      </c>
      <c r="C4491" s="136" t="s">
        <v>1068</v>
      </c>
      <c r="D4491" s="187" t="s">
        <v>534</v>
      </c>
      <c r="E4491" s="174" t="s">
        <v>4</v>
      </c>
      <c r="F4491" s="194"/>
      <c r="G4491" s="188"/>
      <c r="H4491" s="203"/>
      <c r="I4491" s="9">
        <v>163</v>
      </c>
      <c r="J4491" s="106">
        <f t="shared" si="319"/>
        <v>1754.5173299999999</v>
      </c>
      <c r="M4491" s="50">
        <v>14.110429447852761</v>
      </c>
      <c r="N4491" s="51">
        <f t="shared" si="320"/>
        <v>1.3109030600296139</v>
      </c>
    </row>
    <row r="4492" spans="1:14" x14ac:dyDescent="0.2">
      <c r="A4492" s="20" t="s">
        <v>41</v>
      </c>
      <c r="B4492" s="167" t="s">
        <v>7</v>
      </c>
      <c r="C4492" s="136" t="s">
        <v>1069</v>
      </c>
      <c r="D4492" s="187" t="s">
        <v>534</v>
      </c>
      <c r="E4492" s="174" t="s">
        <v>4</v>
      </c>
      <c r="F4492" s="194"/>
      <c r="G4492" s="188"/>
      <c r="H4492" s="203"/>
      <c r="I4492" s="9">
        <v>130</v>
      </c>
      <c r="J4492" s="106">
        <f t="shared" si="319"/>
        <v>1399.3082999999999</v>
      </c>
      <c r="K4492" s="50">
        <v>10</v>
      </c>
      <c r="L4492" s="50">
        <v>12.307692307692308</v>
      </c>
      <c r="M4492" s="50">
        <v>11.153846153846153</v>
      </c>
      <c r="N4492" s="51">
        <f t="shared" si="320"/>
        <v>1.0362272181872885</v>
      </c>
    </row>
    <row r="4493" spans="1:14" x14ac:dyDescent="0.2">
      <c r="A4493" s="20" t="s">
        <v>41</v>
      </c>
      <c r="B4493" s="167" t="s">
        <v>7</v>
      </c>
      <c r="C4493" s="136" t="s">
        <v>1070</v>
      </c>
      <c r="D4493" s="187" t="s">
        <v>534</v>
      </c>
      <c r="E4493" s="174" t="s">
        <v>4</v>
      </c>
      <c r="F4493" s="194"/>
      <c r="G4493" s="188"/>
      <c r="H4493" s="203"/>
      <c r="I4493" s="9">
        <v>130</v>
      </c>
      <c r="J4493" s="106">
        <f t="shared" si="319"/>
        <v>1399.3082999999999</v>
      </c>
      <c r="M4493" s="50">
        <v>29.23076923076923</v>
      </c>
      <c r="N4493" s="51">
        <f t="shared" si="320"/>
        <v>2.7156299511115147</v>
      </c>
    </row>
    <row r="4494" spans="1:14" x14ac:dyDescent="0.2">
      <c r="A4494" s="20" t="s">
        <v>41</v>
      </c>
      <c r="B4494" s="167" t="s">
        <v>7</v>
      </c>
      <c r="C4494" s="136" t="s">
        <v>1071</v>
      </c>
      <c r="D4494" s="187" t="s">
        <v>534</v>
      </c>
      <c r="E4494" s="174" t="s">
        <v>4</v>
      </c>
      <c r="F4494" s="171"/>
      <c r="G4494" s="174"/>
      <c r="H4494" s="203"/>
      <c r="I4494" s="9">
        <v>112</v>
      </c>
      <c r="J4494" s="106">
        <f t="shared" si="319"/>
        <v>1205.55792</v>
      </c>
      <c r="M4494" s="50">
        <v>19.642857142857142</v>
      </c>
      <c r="N4494" s="51">
        <f t="shared" si="320"/>
        <v>1.8248829088766287</v>
      </c>
    </row>
    <row r="4495" spans="1:14" x14ac:dyDescent="0.2">
      <c r="A4495" s="20" t="s">
        <v>41</v>
      </c>
      <c r="B4495" s="167" t="s">
        <v>7</v>
      </c>
      <c r="C4495" s="136" t="s">
        <v>1072</v>
      </c>
      <c r="D4495" s="187" t="s">
        <v>534</v>
      </c>
      <c r="E4495" s="174" t="s">
        <v>4</v>
      </c>
      <c r="F4495" s="171"/>
      <c r="G4495" s="174"/>
      <c r="H4495" s="203"/>
      <c r="I4495" s="9">
        <v>143</v>
      </c>
      <c r="J4495" s="106">
        <f t="shared" si="319"/>
        <v>1539.2391299999999</v>
      </c>
      <c r="M4495" s="50">
        <v>12.587412587412587</v>
      </c>
      <c r="N4495" s="51">
        <f t="shared" si="320"/>
        <v>1.1694100267944321</v>
      </c>
    </row>
    <row r="4496" spans="1:14" x14ac:dyDescent="0.2">
      <c r="A4496" s="20" t="s">
        <v>41</v>
      </c>
      <c r="B4496" s="167" t="s">
        <v>7</v>
      </c>
      <c r="C4496" s="136" t="s">
        <v>1073</v>
      </c>
      <c r="D4496" s="187" t="s">
        <v>534</v>
      </c>
      <c r="E4496" s="174" t="s">
        <v>4</v>
      </c>
      <c r="F4496" s="194"/>
      <c r="G4496" s="188"/>
      <c r="H4496" s="203"/>
      <c r="I4496" s="9">
        <v>156</v>
      </c>
      <c r="J4496" s="106">
        <f t="shared" si="319"/>
        <v>1679.1699599999999</v>
      </c>
      <c r="K4496" s="50">
        <v>23.076923076923077</v>
      </c>
      <c r="L4496" s="50">
        <v>23.717948717948719</v>
      </c>
      <c r="M4496" s="50">
        <v>23.397435897435898</v>
      </c>
      <c r="N4496" s="51">
        <f t="shared" si="320"/>
        <v>2.173695026657243</v>
      </c>
    </row>
    <row r="4497" spans="1:14" x14ac:dyDescent="0.2">
      <c r="A4497" s="20" t="s">
        <v>41</v>
      </c>
      <c r="B4497" s="167" t="s">
        <v>7</v>
      </c>
      <c r="C4497" s="136" t="s">
        <v>1074</v>
      </c>
      <c r="D4497" s="187" t="s">
        <v>534</v>
      </c>
      <c r="E4497" s="174" t="s">
        <v>4</v>
      </c>
      <c r="F4497" s="171"/>
      <c r="G4497" s="174"/>
      <c r="H4497" s="203"/>
      <c r="I4497" s="9">
        <v>140</v>
      </c>
      <c r="J4497" s="106">
        <f t="shared" si="319"/>
        <v>1506.9473999999998</v>
      </c>
      <c r="K4497" s="50">
        <v>14.285714285714286</v>
      </c>
      <c r="L4497" s="50">
        <v>17.142857142857142</v>
      </c>
      <c r="M4497" s="50">
        <v>15.714285714285715</v>
      </c>
      <c r="N4497" s="51">
        <f t="shared" si="320"/>
        <v>1.4599063271013031</v>
      </c>
    </row>
    <row r="4498" spans="1:14" x14ac:dyDescent="0.2">
      <c r="A4498" s="20" t="s">
        <v>41</v>
      </c>
      <c r="B4498" s="167" t="s">
        <v>7</v>
      </c>
      <c r="C4498" s="136" t="s">
        <v>1075</v>
      </c>
      <c r="D4498" s="187" t="s">
        <v>534</v>
      </c>
      <c r="E4498" s="174" t="s">
        <v>4</v>
      </c>
      <c r="F4498" s="171"/>
      <c r="G4498" s="174"/>
      <c r="H4498" s="203"/>
      <c r="I4498" s="9">
        <v>147</v>
      </c>
      <c r="J4498" s="106">
        <f t="shared" si="319"/>
        <v>1582.29477</v>
      </c>
      <c r="K4498" s="50">
        <v>10.884353741496598</v>
      </c>
      <c r="L4498" s="50">
        <v>15.646258503401361</v>
      </c>
      <c r="M4498" s="50">
        <v>13.26530612244898</v>
      </c>
      <c r="N4498" s="51">
        <f t="shared" si="320"/>
        <v>1.2323884579426583</v>
      </c>
    </row>
    <row r="4499" spans="1:14" x14ac:dyDescent="0.2">
      <c r="A4499" s="20" t="s">
        <v>41</v>
      </c>
      <c r="B4499" s="167" t="s">
        <v>7</v>
      </c>
      <c r="C4499" s="136" t="s">
        <v>1076</v>
      </c>
      <c r="D4499" s="187" t="s">
        <v>534</v>
      </c>
      <c r="E4499" s="174" t="s">
        <v>4</v>
      </c>
      <c r="F4499" s="194"/>
      <c r="G4499" s="188"/>
      <c r="H4499" s="203"/>
      <c r="I4499" s="9">
        <v>143</v>
      </c>
      <c r="J4499" s="106">
        <f t="shared" si="319"/>
        <v>1539.2391299999999</v>
      </c>
      <c r="M4499" s="50">
        <v>12.587412587412587</v>
      </c>
      <c r="N4499" s="51">
        <f t="shared" si="320"/>
        <v>1.1694100267944321</v>
      </c>
    </row>
    <row r="4500" spans="1:14" x14ac:dyDescent="0.2">
      <c r="A4500" s="20" t="s">
        <v>41</v>
      </c>
      <c r="B4500" s="167" t="s">
        <v>7</v>
      </c>
      <c r="C4500" s="136" t="s">
        <v>1077</v>
      </c>
      <c r="D4500" s="187" t="s">
        <v>534</v>
      </c>
      <c r="E4500" s="174" t="s">
        <v>4</v>
      </c>
      <c r="F4500" s="171"/>
      <c r="G4500" s="174"/>
      <c r="H4500" s="203"/>
      <c r="I4500" s="9">
        <v>178</v>
      </c>
      <c r="J4500" s="106">
        <f t="shared" ref="J4500:J4563" si="321">I4500*10.76391</f>
        <v>1915.9759799999999</v>
      </c>
      <c r="M4500" s="50">
        <v>14.044943820224718</v>
      </c>
      <c r="N4500" s="51">
        <f t="shared" ref="N4500:N4563" si="322">M4500/10.7639</f>
        <v>1.3048192402590808</v>
      </c>
    </row>
    <row r="4501" spans="1:14" x14ac:dyDescent="0.2">
      <c r="A4501" s="20" t="s">
        <v>41</v>
      </c>
      <c r="B4501" s="167" t="s">
        <v>7</v>
      </c>
      <c r="C4501" s="136" t="s">
        <v>1078</v>
      </c>
      <c r="D4501" s="187" t="s">
        <v>534</v>
      </c>
      <c r="E4501" s="174" t="s">
        <v>4</v>
      </c>
      <c r="F4501" s="171"/>
      <c r="G4501" s="174"/>
      <c r="H4501" s="203"/>
      <c r="I4501" s="9">
        <v>143</v>
      </c>
      <c r="J4501" s="106">
        <f t="shared" si="321"/>
        <v>1539.2391299999999</v>
      </c>
      <c r="K4501" s="50">
        <v>18.181818181818183</v>
      </c>
      <c r="L4501" s="50">
        <v>19.58041958041958</v>
      </c>
      <c r="M4501" s="50">
        <v>18.88111888111888</v>
      </c>
      <c r="N4501" s="51">
        <f t="shared" si="322"/>
        <v>1.7541150401916481</v>
      </c>
    </row>
    <row r="4502" spans="1:14" x14ac:dyDescent="0.2">
      <c r="A4502" s="20" t="s">
        <v>41</v>
      </c>
      <c r="B4502" s="167" t="s">
        <v>7</v>
      </c>
      <c r="C4502" s="136" t="s">
        <v>1079</v>
      </c>
      <c r="D4502" s="187" t="s">
        <v>534</v>
      </c>
      <c r="E4502" s="174" t="s">
        <v>4</v>
      </c>
      <c r="F4502" s="171"/>
      <c r="G4502" s="174"/>
      <c r="H4502" s="203"/>
      <c r="I4502" s="9">
        <v>130</v>
      </c>
      <c r="J4502" s="106">
        <f t="shared" si="321"/>
        <v>1399.3082999999999</v>
      </c>
      <c r="K4502" s="50">
        <v>16.923076923076923</v>
      </c>
      <c r="L4502" s="50">
        <v>18.46153846153846</v>
      </c>
      <c r="M4502" s="50">
        <v>17.692307692307693</v>
      </c>
      <c r="N4502" s="51">
        <f t="shared" si="322"/>
        <v>1.6436707598832851</v>
      </c>
    </row>
    <row r="4503" spans="1:14" x14ac:dyDescent="0.2">
      <c r="A4503" s="20" t="s">
        <v>41</v>
      </c>
      <c r="B4503" s="167" t="s">
        <v>7</v>
      </c>
      <c r="C4503" s="136" t="s">
        <v>1080</v>
      </c>
      <c r="D4503" s="187" t="s">
        <v>534</v>
      </c>
      <c r="E4503" s="174" t="s">
        <v>4</v>
      </c>
      <c r="F4503" s="171"/>
      <c r="G4503" s="174"/>
      <c r="H4503" s="203"/>
      <c r="I4503" s="9">
        <v>144</v>
      </c>
      <c r="J4503" s="106">
        <f t="shared" si="321"/>
        <v>1550.0030399999998</v>
      </c>
      <c r="M4503" s="50">
        <v>34.722222222222221</v>
      </c>
      <c r="N4503" s="51">
        <f t="shared" si="322"/>
        <v>3.2258031217516163</v>
      </c>
    </row>
    <row r="4504" spans="1:14" x14ac:dyDescent="0.2">
      <c r="A4504" s="20" t="s">
        <v>41</v>
      </c>
      <c r="B4504" s="167" t="s">
        <v>7</v>
      </c>
      <c r="C4504" s="136" t="s">
        <v>1081</v>
      </c>
      <c r="D4504" s="187" t="s">
        <v>534</v>
      </c>
      <c r="E4504" s="174" t="s">
        <v>4</v>
      </c>
      <c r="F4504" s="201"/>
      <c r="G4504" s="174"/>
      <c r="H4504" s="203"/>
      <c r="I4504" s="9">
        <v>143</v>
      </c>
      <c r="J4504" s="106">
        <f t="shared" si="321"/>
        <v>1539.2391299999999</v>
      </c>
      <c r="K4504" s="50">
        <v>24.475524475524477</v>
      </c>
      <c r="L4504" s="50">
        <v>26.573426573426573</v>
      </c>
      <c r="M4504" s="50">
        <v>25.524475524475527</v>
      </c>
      <c r="N4504" s="51">
        <f t="shared" si="322"/>
        <v>2.3713036654442652</v>
      </c>
    </row>
    <row r="4505" spans="1:14" x14ac:dyDescent="0.2">
      <c r="A4505" s="20" t="s">
        <v>41</v>
      </c>
      <c r="B4505" s="167" t="s">
        <v>7</v>
      </c>
      <c r="C4505" s="136" t="s">
        <v>1082</v>
      </c>
      <c r="D4505" s="187" t="s">
        <v>534</v>
      </c>
      <c r="E4505" s="174" t="s">
        <v>4</v>
      </c>
      <c r="F4505" s="201"/>
      <c r="G4505" s="174"/>
      <c r="H4505" s="203"/>
      <c r="I4505" s="9">
        <v>156</v>
      </c>
      <c r="J4505" s="106">
        <f t="shared" si="321"/>
        <v>1679.1699599999999</v>
      </c>
      <c r="M4505" s="50">
        <v>20.512820512820515</v>
      </c>
      <c r="N4505" s="51">
        <f t="shared" si="322"/>
        <v>1.9057052288501859</v>
      </c>
    </row>
    <row r="4506" spans="1:14" x14ac:dyDescent="0.2">
      <c r="A4506" s="20" t="s">
        <v>41</v>
      </c>
      <c r="B4506" s="167" t="s">
        <v>7</v>
      </c>
      <c r="C4506" s="136" t="s">
        <v>1083</v>
      </c>
      <c r="D4506" s="187" t="s">
        <v>534</v>
      </c>
      <c r="E4506" s="174" t="s">
        <v>4</v>
      </c>
      <c r="F4506" s="201"/>
      <c r="G4506" s="174"/>
      <c r="H4506" s="203"/>
      <c r="I4506" s="9">
        <v>143</v>
      </c>
      <c r="J4506" s="106">
        <f t="shared" si="321"/>
        <v>1539.2391299999999</v>
      </c>
      <c r="M4506" s="50">
        <v>13.986013986013987</v>
      </c>
      <c r="N4506" s="51">
        <f t="shared" si="322"/>
        <v>1.2993444742160358</v>
      </c>
    </row>
    <row r="4507" spans="1:14" x14ac:dyDescent="0.2">
      <c r="A4507" s="20" t="s">
        <v>41</v>
      </c>
      <c r="B4507" s="167" t="s">
        <v>7</v>
      </c>
      <c r="C4507" s="136" t="s">
        <v>1038</v>
      </c>
      <c r="D4507" s="187" t="s">
        <v>534</v>
      </c>
      <c r="E4507" s="174" t="s">
        <v>4</v>
      </c>
      <c r="F4507" s="171"/>
      <c r="G4507" s="174"/>
      <c r="H4507" s="203"/>
      <c r="I4507" s="9">
        <v>143</v>
      </c>
      <c r="J4507" s="106">
        <f t="shared" si="321"/>
        <v>1539.2391299999999</v>
      </c>
      <c r="K4507" s="50">
        <v>15.384615384615385</v>
      </c>
      <c r="L4507" s="50">
        <v>17.482517482517483</v>
      </c>
      <c r="M4507" s="50">
        <v>16.433566433566433</v>
      </c>
      <c r="N4507" s="51">
        <f t="shared" si="322"/>
        <v>1.5267297572038419</v>
      </c>
    </row>
    <row r="4508" spans="1:14" x14ac:dyDescent="0.2">
      <c r="A4508" s="20" t="s">
        <v>41</v>
      </c>
      <c r="B4508" s="167" t="s">
        <v>7</v>
      </c>
      <c r="C4508" s="136" t="s">
        <v>1084</v>
      </c>
      <c r="D4508" s="187" t="s">
        <v>534</v>
      </c>
      <c r="E4508" s="174" t="s">
        <v>4</v>
      </c>
      <c r="F4508" s="171"/>
      <c r="G4508" s="174"/>
      <c r="H4508" s="203"/>
      <c r="I4508" s="9">
        <v>143</v>
      </c>
      <c r="J4508" s="106">
        <f t="shared" si="321"/>
        <v>1539.2391299999999</v>
      </c>
      <c r="K4508" s="50">
        <v>16.083916083916083</v>
      </c>
      <c r="L4508" s="50">
        <v>26.573426573426573</v>
      </c>
      <c r="M4508" s="50">
        <v>21.328671328671327</v>
      </c>
      <c r="N4508" s="51">
        <f t="shared" si="322"/>
        <v>1.9815003231794541</v>
      </c>
    </row>
    <row r="4509" spans="1:14" x14ac:dyDescent="0.2">
      <c r="A4509" s="20" t="s">
        <v>41</v>
      </c>
      <c r="B4509" s="167" t="s">
        <v>7</v>
      </c>
      <c r="C4509" s="136" t="s">
        <v>1039</v>
      </c>
      <c r="D4509" s="187" t="s">
        <v>534</v>
      </c>
      <c r="E4509" s="174" t="s">
        <v>4</v>
      </c>
      <c r="F4509" s="171"/>
      <c r="G4509" s="174"/>
      <c r="H4509" s="203"/>
      <c r="I4509" s="9">
        <v>97</v>
      </c>
      <c r="J4509" s="106">
        <f t="shared" si="321"/>
        <v>1044.0992699999999</v>
      </c>
      <c r="M4509" s="50">
        <v>20.618556701030929</v>
      </c>
      <c r="N4509" s="51">
        <f t="shared" si="322"/>
        <v>1.9155284516793105</v>
      </c>
    </row>
    <row r="4510" spans="1:14" x14ac:dyDescent="0.2">
      <c r="A4510" s="20" t="s">
        <v>41</v>
      </c>
      <c r="B4510" s="167" t="s">
        <v>7</v>
      </c>
      <c r="C4510" s="136" t="s">
        <v>1040</v>
      </c>
      <c r="D4510" s="187" t="s">
        <v>534</v>
      </c>
      <c r="E4510" s="174" t="s">
        <v>4</v>
      </c>
      <c r="F4510" s="171"/>
      <c r="G4510" s="174"/>
      <c r="H4510" s="203"/>
      <c r="I4510" s="9">
        <v>143</v>
      </c>
      <c r="J4510" s="106">
        <f t="shared" si="321"/>
        <v>1539.2391299999999</v>
      </c>
      <c r="K4510" s="50">
        <v>13.986013986013987</v>
      </c>
      <c r="L4510" s="50">
        <v>17.482517482517483</v>
      </c>
      <c r="M4510" s="50">
        <v>15.734265734265735</v>
      </c>
      <c r="N4510" s="51">
        <f t="shared" si="322"/>
        <v>1.4617625334930402</v>
      </c>
    </row>
    <row r="4511" spans="1:14" x14ac:dyDescent="0.2">
      <c r="A4511" s="20" t="s">
        <v>41</v>
      </c>
      <c r="B4511" s="167" t="s">
        <v>7</v>
      </c>
      <c r="C4511" s="136" t="s">
        <v>1041</v>
      </c>
      <c r="D4511" s="187" t="s">
        <v>534</v>
      </c>
      <c r="E4511" s="174" t="s">
        <v>4</v>
      </c>
      <c r="F4511" s="171"/>
      <c r="G4511" s="174"/>
      <c r="H4511" s="203"/>
      <c r="I4511" s="9">
        <v>143</v>
      </c>
      <c r="J4511" s="106">
        <f t="shared" si="321"/>
        <v>1539.2391299999999</v>
      </c>
      <c r="M4511" s="50">
        <v>13.286713286713287</v>
      </c>
      <c r="N4511" s="51">
        <f t="shared" si="322"/>
        <v>1.2343772505052339</v>
      </c>
    </row>
    <row r="4512" spans="1:14" x14ac:dyDescent="0.2">
      <c r="A4512" s="20" t="s">
        <v>41</v>
      </c>
      <c r="B4512" s="167" t="s">
        <v>7</v>
      </c>
      <c r="C4512" s="136" t="s">
        <v>1042</v>
      </c>
      <c r="D4512" s="187" t="s">
        <v>534</v>
      </c>
      <c r="E4512" s="174" t="s">
        <v>4</v>
      </c>
      <c r="F4512" s="171"/>
      <c r="G4512" s="174"/>
      <c r="H4512" s="203"/>
      <c r="I4512" s="9">
        <v>143</v>
      </c>
      <c r="J4512" s="106">
        <f t="shared" si="321"/>
        <v>1539.2391299999999</v>
      </c>
      <c r="M4512" s="50">
        <v>19.58041958041958</v>
      </c>
      <c r="N4512" s="51">
        <f t="shared" si="322"/>
        <v>1.81908226390245</v>
      </c>
    </row>
    <row r="4513" spans="1:14" x14ac:dyDescent="0.2">
      <c r="A4513" s="20" t="s">
        <v>41</v>
      </c>
      <c r="B4513" s="167" t="s">
        <v>7</v>
      </c>
      <c r="C4513" s="136" t="s">
        <v>1036</v>
      </c>
      <c r="D4513" s="187" t="s">
        <v>534</v>
      </c>
      <c r="E4513" s="174" t="s">
        <v>4</v>
      </c>
      <c r="F4513" s="171"/>
      <c r="G4513" s="174"/>
      <c r="H4513" s="203"/>
      <c r="I4513" s="9">
        <v>178</v>
      </c>
      <c r="J4513" s="106">
        <f t="shared" si="321"/>
        <v>1915.9759799999999</v>
      </c>
      <c r="K4513" s="50">
        <v>32.584269662921351</v>
      </c>
      <c r="L4513" s="50">
        <v>41.011235955056179</v>
      </c>
      <c r="M4513" s="50">
        <v>36.797752808988761</v>
      </c>
      <c r="N4513" s="51">
        <f t="shared" si="322"/>
        <v>3.4186264094787915</v>
      </c>
    </row>
    <row r="4514" spans="1:14" x14ac:dyDescent="0.2">
      <c r="A4514" s="20" t="s">
        <v>41</v>
      </c>
      <c r="B4514" s="167" t="s">
        <v>7</v>
      </c>
      <c r="C4514" s="136" t="s">
        <v>1037</v>
      </c>
      <c r="D4514" s="187" t="s">
        <v>534</v>
      </c>
      <c r="E4514" s="174" t="s">
        <v>4</v>
      </c>
      <c r="F4514" s="171"/>
      <c r="G4514" s="174"/>
      <c r="H4514" s="203"/>
      <c r="I4514" s="9">
        <v>143</v>
      </c>
      <c r="J4514" s="106">
        <f t="shared" si="321"/>
        <v>1539.2391299999999</v>
      </c>
      <c r="M4514" s="50">
        <v>20.97902097902098</v>
      </c>
      <c r="N4514" s="51">
        <f t="shared" si="322"/>
        <v>1.9490167113240537</v>
      </c>
    </row>
    <row r="4515" spans="1:14" x14ac:dyDescent="0.2">
      <c r="A4515" s="20" t="s">
        <v>41</v>
      </c>
      <c r="B4515" s="167" t="s">
        <v>7</v>
      </c>
      <c r="C4515" s="136" t="s">
        <v>982</v>
      </c>
      <c r="D4515" s="187" t="s">
        <v>534</v>
      </c>
      <c r="E4515" s="174" t="s">
        <v>4</v>
      </c>
      <c r="F4515" s="171"/>
      <c r="G4515" s="174"/>
      <c r="H4515" s="203"/>
      <c r="I4515" s="9">
        <v>156</v>
      </c>
      <c r="J4515" s="106">
        <f t="shared" si="321"/>
        <v>1679.1699599999999</v>
      </c>
      <c r="K4515" s="50">
        <v>10.256410256410257</v>
      </c>
      <c r="L4515" s="50">
        <v>15.384615384615385</v>
      </c>
      <c r="M4515" s="50">
        <v>12.820512820512821</v>
      </c>
      <c r="N4515" s="51">
        <f t="shared" si="322"/>
        <v>1.1910657680313661</v>
      </c>
    </row>
    <row r="4516" spans="1:14" x14ac:dyDescent="0.2">
      <c r="A4516" s="20" t="s">
        <v>41</v>
      </c>
      <c r="B4516" s="167" t="s">
        <v>7</v>
      </c>
      <c r="C4516" s="136" t="s">
        <v>1034</v>
      </c>
      <c r="D4516" s="187" t="s">
        <v>534</v>
      </c>
      <c r="E4516" s="174" t="s">
        <v>4</v>
      </c>
      <c r="F4516" s="171"/>
      <c r="G4516" s="174"/>
      <c r="H4516" s="203"/>
      <c r="I4516" s="9">
        <v>143</v>
      </c>
      <c r="J4516" s="106">
        <f t="shared" si="321"/>
        <v>1539.2391299999999</v>
      </c>
      <c r="M4516" s="50">
        <v>20.97902097902098</v>
      </c>
      <c r="N4516" s="51">
        <f t="shared" si="322"/>
        <v>1.9490167113240537</v>
      </c>
    </row>
    <row r="4517" spans="1:14" x14ac:dyDescent="0.2">
      <c r="A4517" s="20" t="s">
        <v>41</v>
      </c>
      <c r="B4517" s="167" t="s">
        <v>7</v>
      </c>
      <c r="C4517" s="136" t="s">
        <v>1035</v>
      </c>
      <c r="D4517" s="187" t="s">
        <v>534</v>
      </c>
      <c r="E4517" s="174" t="s">
        <v>4</v>
      </c>
      <c r="F4517" s="171"/>
      <c r="G4517" s="174"/>
      <c r="H4517" s="203"/>
      <c r="I4517" s="9">
        <v>143</v>
      </c>
      <c r="J4517" s="106">
        <f t="shared" si="321"/>
        <v>1539.2391299999999</v>
      </c>
      <c r="K4517" s="50">
        <v>8.3916083916083917</v>
      </c>
      <c r="L4517" s="50">
        <v>13.986013986013987</v>
      </c>
      <c r="M4517" s="50">
        <v>11.18881118881119</v>
      </c>
      <c r="N4517" s="51">
        <f t="shared" si="322"/>
        <v>1.0394755793728288</v>
      </c>
    </row>
    <row r="4518" spans="1:14" x14ac:dyDescent="0.2">
      <c r="A4518" s="20" t="s">
        <v>41</v>
      </c>
      <c r="B4518" s="167" t="s">
        <v>7</v>
      </c>
      <c r="C4518" s="136" t="s">
        <v>983</v>
      </c>
      <c r="D4518" s="187" t="s">
        <v>534</v>
      </c>
      <c r="E4518" s="174" t="s">
        <v>4</v>
      </c>
      <c r="F4518" s="171"/>
      <c r="G4518" s="174"/>
      <c r="H4518" s="203"/>
      <c r="I4518" s="9">
        <v>130</v>
      </c>
      <c r="J4518" s="106">
        <f t="shared" si="321"/>
        <v>1399.3082999999999</v>
      </c>
      <c r="K4518" s="50">
        <v>10</v>
      </c>
      <c r="L4518" s="50">
        <v>16.153846153846153</v>
      </c>
      <c r="M4518" s="50">
        <v>13.076923076923077</v>
      </c>
      <c r="N4518" s="51">
        <f t="shared" si="322"/>
        <v>1.2148870833919934</v>
      </c>
    </row>
    <row r="4519" spans="1:14" x14ac:dyDescent="0.2">
      <c r="A4519" s="20" t="s">
        <v>41</v>
      </c>
      <c r="B4519" s="167" t="s">
        <v>7</v>
      </c>
      <c r="C4519" s="136" t="s">
        <v>964</v>
      </c>
      <c r="D4519" s="187" t="s">
        <v>534</v>
      </c>
      <c r="E4519" s="174" t="s">
        <v>4</v>
      </c>
      <c r="F4519" s="171"/>
      <c r="G4519" s="174"/>
      <c r="H4519" s="203"/>
      <c r="I4519" s="9">
        <v>153</v>
      </c>
      <c r="J4519" s="106">
        <f t="shared" si="321"/>
        <v>1646.8782299999998</v>
      </c>
      <c r="K4519" s="50">
        <v>11.764705882352942</v>
      </c>
      <c r="L4519" s="50">
        <v>18.300653594771241</v>
      </c>
      <c r="M4519" s="50">
        <v>15.032679738562091</v>
      </c>
      <c r="N4519" s="51">
        <f t="shared" si="322"/>
        <v>1.3965829985936409</v>
      </c>
    </row>
    <row r="4520" spans="1:14" x14ac:dyDescent="0.2">
      <c r="A4520" s="20" t="s">
        <v>41</v>
      </c>
      <c r="B4520" s="167" t="s">
        <v>7</v>
      </c>
      <c r="C4520" s="136" t="s">
        <v>1033</v>
      </c>
      <c r="D4520" s="187" t="s">
        <v>534</v>
      </c>
      <c r="E4520" s="174" t="s">
        <v>4</v>
      </c>
      <c r="F4520" s="171"/>
      <c r="G4520" s="174"/>
      <c r="H4520" s="203"/>
      <c r="I4520" s="9">
        <v>143</v>
      </c>
      <c r="J4520" s="106">
        <f t="shared" si="321"/>
        <v>1539.2391299999999</v>
      </c>
      <c r="K4520" s="50">
        <v>24.475524475524477</v>
      </c>
      <c r="L4520" s="50">
        <v>31.46853146853147</v>
      </c>
      <c r="M4520" s="50">
        <v>27.972027972027973</v>
      </c>
      <c r="N4520" s="51">
        <f t="shared" si="322"/>
        <v>2.5986889484320717</v>
      </c>
    </row>
    <row r="4521" spans="1:14" x14ac:dyDescent="0.2">
      <c r="A4521" s="20" t="s">
        <v>41</v>
      </c>
      <c r="B4521" s="167" t="s">
        <v>7</v>
      </c>
      <c r="C4521" s="136" t="s">
        <v>1032</v>
      </c>
      <c r="D4521" s="187" t="s">
        <v>534</v>
      </c>
      <c r="E4521" s="174" t="s">
        <v>4</v>
      </c>
      <c r="F4521" s="171"/>
      <c r="G4521" s="174"/>
      <c r="H4521" s="203"/>
      <c r="I4521" s="9">
        <v>143</v>
      </c>
      <c r="J4521" s="106">
        <f t="shared" si="321"/>
        <v>1539.2391299999999</v>
      </c>
      <c r="K4521" s="50">
        <v>14.685314685314685</v>
      </c>
      <c r="L4521" s="50">
        <v>18.181818181818183</v>
      </c>
      <c r="M4521" s="50">
        <v>16.433566433566433</v>
      </c>
      <c r="N4521" s="51">
        <f t="shared" si="322"/>
        <v>1.5267297572038419</v>
      </c>
    </row>
    <row r="4522" spans="1:14" x14ac:dyDescent="0.2">
      <c r="A4522" s="20" t="s">
        <v>41</v>
      </c>
      <c r="B4522" s="167" t="s">
        <v>7</v>
      </c>
      <c r="C4522" s="136" t="s">
        <v>1031</v>
      </c>
      <c r="D4522" s="187" t="s">
        <v>534</v>
      </c>
      <c r="E4522" s="174" t="s">
        <v>4</v>
      </c>
      <c r="F4522" s="201"/>
      <c r="G4522" s="174"/>
      <c r="H4522" s="203"/>
      <c r="I4522" s="9">
        <v>143</v>
      </c>
      <c r="J4522" s="106">
        <f t="shared" si="321"/>
        <v>1539.2391299999999</v>
      </c>
      <c r="K4522" s="50">
        <v>13.986013986013987</v>
      </c>
      <c r="L4522" s="50">
        <v>18.181818181818183</v>
      </c>
      <c r="M4522" s="50">
        <v>16.083916083916087</v>
      </c>
      <c r="N4522" s="51">
        <f t="shared" si="322"/>
        <v>1.4942461453484412</v>
      </c>
    </row>
    <row r="4523" spans="1:14" x14ac:dyDescent="0.2">
      <c r="A4523" s="20" t="s">
        <v>41</v>
      </c>
      <c r="B4523" s="167" t="s">
        <v>7</v>
      </c>
      <c r="C4523" s="136" t="s">
        <v>965</v>
      </c>
      <c r="D4523" s="187" t="s">
        <v>534</v>
      </c>
      <c r="E4523" s="174" t="s">
        <v>4</v>
      </c>
      <c r="F4523" s="171"/>
      <c r="G4523" s="174"/>
      <c r="H4523" s="203"/>
      <c r="I4523" s="9">
        <v>153</v>
      </c>
      <c r="J4523" s="106">
        <f t="shared" si="321"/>
        <v>1646.8782299999998</v>
      </c>
      <c r="M4523" s="50">
        <v>27.450980392156861</v>
      </c>
      <c r="N4523" s="51">
        <f t="shared" si="322"/>
        <v>2.550281997431866</v>
      </c>
    </row>
    <row r="4524" spans="1:14" x14ac:dyDescent="0.2">
      <c r="A4524" s="20" t="s">
        <v>41</v>
      </c>
      <c r="B4524" s="167" t="s">
        <v>7</v>
      </c>
      <c r="C4524" s="136" t="s">
        <v>1028</v>
      </c>
      <c r="D4524" s="187" t="s">
        <v>534</v>
      </c>
      <c r="E4524" s="174" t="s">
        <v>4</v>
      </c>
      <c r="F4524" s="171"/>
      <c r="G4524" s="174"/>
      <c r="H4524" s="203"/>
      <c r="I4524" s="9">
        <v>143</v>
      </c>
      <c r="J4524" s="106">
        <f t="shared" si="321"/>
        <v>1539.2391299999999</v>
      </c>
      <c r="K4524" s="50">
        <v>18.181818181818183</v>
      </c>
      <c r="L4524" s="50">
        <v>19.58041958041958</v>
      </c>
      <c r="M4524" s="50">
        <v>18.88111888111888</v>
      </c>
      <c r="N4524" s="51">
        <f t="shared" si="322"/>
        <v>1.7541150401916481</v>
      </c>
    </row>
    <row r="4525" spans="1:14" x14ac:dyDescent="0.2">
      <c r="A4525" s="20" t="s">
        <v>41</v>
      </c>
      <c r="B4525" s="167" t="s">
        <v>7</v>
      </c>
      <c r="C4525" s="136" t="s">
        <v>1029</v>
      </c>
      <c r="D4525" s="187" t="s">
        <v>534</v>
      </c>
      <c r="E4525" s="174" t="s">
        <v>4</v>
      </c>
      <c r="F4525" s="171"/>
      <c r="G4525" s="174"/>
      <c r="H4525" s="203"/>
      <c r="I4525" s="9">
        <v>123</v>
      </c>
      <c r="J4525" s="106">
        <f t="shared" si="321"/>
        <v>1323.96093</v>
      </c>
      <c r="M4525" s="50">
        <v>29.878048780487806</v>
      </c>
      <c r="N4525" s="51">
        <f t="shared" si="322"/>
        <v>2.7757642472048056</v>
      </c>
    </row>
    <row r="4526" spans="1:14" x14ac:dyDescent="0.2">
      <c r="A4526" s="20" t="s">
        <v>41</v>
      </c>
      <c r="B4526" s="167" t="s">
        <v>7</v>
      </c>
      <c r="C4526" s="136" t="s">
        <v>1030</v>
      </c>
      <c r="D4526" s="187" t="s">
        <v>534</v>
      </c>
      <c r="E4526" s="174" t="s">
        <v>4</v>
      </c>
      <c r="F4526" s="171"/>
      <c r="G4526" s="174"/>
      <c r="H4526" s="203"/>
      <c r="I4526" s="9">
        <v>143</v>
      </c>
      <c r="J4526" s="106">
        <f t="shared" si="321"/>
        <v>1539.2391299999999</v>
      </c>
      <c r="M4526" s="50">
        <v>17.482517482517483</v>
      </c>
      <c r="N4526" s="51">
        <f t="shared" si="322"/>
        <v>1.6241805927700448</v>
      </c>
    </row>
    <row r="4527" spans="1:14" x14ac:dyDescent="0.2">
      <c r="A4527" s="20" t="s">
        <v>41</v>
      </c>
      <c r="B4527" s="167" t="s">
        <v>7</v>
      </c>
      <c r="C4527" s="136" t="s">
        <v>1026</v>
      </c>
      <c r="D4527" s="187" t="s">
        <v>534</v>
      </c>
      <c r="E4527" s="174" t="s">
        <v>4</v>
      </c>
      <c r="F4527" s="171"/>
      <c r="G4527" s="174"/>
      <c r="H4527" s="203"/>
      <c r="I4527" s="9">
        <v>130</v>
      </c>
      <c r="J4527" s="106">
        <f t="shared" si="321"/>
        <v>1399.3082999999999</v>
      </c>
      <c r="M4527" s="50">
        <v>9.2307692307692299</v>
      </c>
      <c r="N4527" s="51">
        <f t="shared" si="322"/>
        <v>0.85756735298258346</v>
      </c>
    </row>
    <row r="4528" spans="1:14" x14ac:dyDescent="0.2">
      <c r="A4528" s="20" t="s">
        <v>41</v>
      </c>
      <c r="B4528" s="167" t="s">
        <v>7</v>
      </c>
      <c r="C4528" s="136" t="s">
        <v>1027</v>
      </c>
      <c r="D4528" s="187" t="s">
        <v>534</v>
      </c>
      <c r="E4528" s="174" t="s">
        <v>4</v>
      </c>
      <c r="F4528" s="171"/>
      <c r="G4528" s="174"/>
      <c r="H4528" s="203"/>
      <c r="I4528" s="9">
        <v>143</v>
      </c>
      <c r="J4528" s="106">
        <f t="shared" si="321"/>
        <v>1539.2391299999999</v>
      </c>
      <c r="K4528" s="50">
        <v>9.0909090909090917</v>
      </c>
      <c r="L4528" s="50">
        <v>12.587412587412587</v>
      </c>
      <c r="M4528" s="50">
        <v>10.83916083916084</v>
      </c>
      <c r="N4528" s="51">
        <f t="shared" si="322"/>
        <v>1.0069919675174277</v>
      </c>
    </row>
    <row r="4529" spans="1:14" x14ac:dyDescent="0.2">
      <c r="A4529" s="20" t="s">
        <v>41</v>
      </c>
      <c r="B4529" s="167" t="s">
        <v>7</v>
      </c>
      <c r="C4529" s="136" t="s">
        <v>1025</v>
      </c>
      <c r="D4529" s="187" t="s">
        <v>534</v>
      </c>
      <c r="E4529" s="174" t="s">
        <v>4</v>
      </c>
      <c r="F4529" s="171"/>
      <c r="G4529" s="174"/>
      <c r="H4529" s="203"/>
      <c r="I4529" s="9">
        <v>143</v>
      </c>
      <c r="J4529" s="106">
        <f t="shared" si="321"/>
        <v>1539.2391299999999</v>
      </c>
      <c r="M4529" s="50">
        <v>19.58041958041958</v>
      </c>
      <c r="N4529" s="51">
        <f t="shared" si="322"/>
        <v>1.81908226390245</v>
      </c>
    </row>
    <row r="4530" spans="1:14" x14ac:dyDescent="0.2">
      <c r="A4530" s="20" t="s">
        <v>41</v>
      </c>
      <c r="B4530" s="167" t="s">
        <v>7</v>
      </c>
      <c r="C4530" s="136" t="s">
        <v>1023</v>
      </c>
      <c r="D4530" s="187" t="s">
        <v>534</v>
      </c>
      <c r="E4530" s="174" t="s">
        <v>4</v>
      </c>
      <c r="F4530" s="171"/>
      <c r="G4530" s="174"/>
      <c r="H4530" s="203"/>
      <c r="I4530" s="9">
        <v>147</v>
      </c>
      <c r="J4530" s="106">
        <f t="shared" si="321"/>
        <v>1582.29477</v>
      </c>
      <c r="M4530" s="50">
        <v>21.428571428571427</v>
      </c>
      <c r="N4530" s="51">
        <f t="shared" si="322"/>
        <v>1.9907813551381404</v>
      </c>
    </row>
    <row r="4531" spans="1:14" x14ac:dyDescent="0.2">
      <c r="A4531" s="20" t="s">
        <v>41</v>
      </c>
      <c r="B4531" s="167" t="s">
        <v>7</v>
      </c>
      <c r="C4531" s="136" t="s">
        <v>1024</v>
      </c>
      <c r="D4531" s="187" t="s">
        <v>534</v>
      </c>
      <c r="E4531" s="174" t="s">
        <v>4</v>
      </c>
      <c r="F4531" s="171"/>
      <c r="G4531" s="174"/>
      <c r="H4531" s="203"/>
      <c r="I4531" s="9">
        <v>143</v>
      </c>
      <c r="J4531" s="106">
        <f t="shared" si="321"/>
        <v>1539.2391299999999</v>
      </c>
      <c r="K4531" s="50">
        <v>18.181818181818183</v>
      </c>
      <c r="L4531" s="50">
        <v>19.58041958041958</v>
      </c>
      <c r="M4531" s="50">
        <v>18.88111888111888</v>
      </c>
      <c r="N4531" s="51">
        <f t="shared" si="322"/>
        <v>1.7541150401916481</v>
      </c>
    </row>
    <row r="4532" spans="1:14" x14ac:dyDescent="0.2">
      <c r="A4532" s="20" t="s">
        <v>41</v>
      </c>
      <c r="B4532" s="167" t="s">
        <v>7</v>
      </c>
      <c r="C4532" s="136" t="s">
        <v>1022</v>
      </c>
      <c r="D4532" s="187" t="s">
        <v>534</v>
      </c>
      <c r="E4532" s="174" t="s">
        <v>4</v>
      </c>
      <c r="F4532" s="171"/>
      <c r="G4532" s="174"/>
      <c r="H4532" s="203"/>
      <c r="I4532" s="9">
        <v>130</v>
      </c>
      <c r="J4532" s="106">
        <f t="shared" si="321"/>
        <v>1399.3082999999999</v>
      </c>
      <c r="M4532" s="50">
        <v>12.307692307692308</v>
      </c>
      <c r="N4532" s="51">
        <f t="shared" si="322"/>
        <v>1.1434231373101116</v>
      </c>
    </row>
    <row r="4533" spans="1:14" x14ac:dyDescent="0.2">
      <c r="A4533" s="20" t="s">
        <v>41</v>
      </c>
      <c r="B4533" s="167" t="s">
        <v>7</v>
      </c>
      <c r="C4533" s="136" t="s">
        <v>966</v>
      </c>
      <c r="D4533" s="187" t="s">
        <v>534</v>
      </c>
      <c r="E4533" s="174" t="s">
        <v>4</v>
      </c>
      <c r="F4533" s="171"/>
      <c r="G4533" s="174"/>
      <c r="H4533" s="203"/>
      <c r="I4533" s="9">
        <v>143</v>
      </c>
      <c r="J4533" s="106">
        <f t="shared" si="321"/>
        <v>1539.2391299999999</v>
      </c>
      <c r="M4533" s="50">
        <v>8.3916083916083917</v>
      </c>
      <c r="N4533" s="51">
        <f t="shared" si="322"/>
        <v>0.77960668452962145</v>
      </c>
    </row>
    <row r="4534" spans="1:14" x14ac:dyDescent="0.2">
      <c r="A4534" s="20" t="s">
        <v>41</v>
      </c>
      <c r="B4534" s="167" t="s">
        <v>7</v>
      </c>
      <c r="C4534" s="136" t="s">
        <v>1021</v>
      </c>
      <c r="D4534" s="187" t="s">
        <v>534</v>
      </c>
      <c r="E4534" s="174" t="s">
        <v>4</v>
      </c>
      <c r="F4534" s="171"/>
      <c r="G4534" s="174"/>
      <c r="H4534" s="203"/>
      <c r="I4534" s="9">
        <v>150</v>
      </c>
      <c r="J4534" s="106">
        <f t="shared" si="321"/>
        <v>1614.5864999999999</v>
      </c>
      <c r="M4534" s="50">
        <v>16</v>
      </c>
      <c r="N4534" s="51">
        <f t="shared" si="322"/>
        <v>1.4864500785031449</v>
      </c>
    </row>
    <row r="4535" spans="1:14" x14ac:dyDescent="0.2">
      <c r="A4535" s="20" t="s">
        <v>41</v>
      </c>
      <c r="B4535" s="167" t="s">
        <v>7</v>
      </c>
      <c r="C4535" s="136" t="s">
        <v>1020</v>
      </c>
      <c r="D4535" s="187" t="s">
        <v>534</v>
      </c>
      <c r="E4535" s="174" t="s">
        <v>4</v>
      </c>
      <c r="F4535" s="171"/>
      <c r="G4535" s="174"/>
      <c r="H4535" s="203"/>
      <c r="I4535" s="9">
        <v>153</v>
      </c>
      <c r="J4535" s="106">
        <f t="shared" si="321"/>
        <v>1646.8782299999998</v>
      </c>
      <c r="M4535" s="50">
        <v>10.784313725490197</v>
      </c>
      <c r="N4535" s="51">
        <f t="shared" si="322"/>
        <v>1.0018964989910903</v>
      </c>
    </row>
    <row r="4536" spans="1:14" x14ac:dyDescent="0.2">
      <c r="A4536" s="20" t="s">
        <v>41</v>
      </c>
      <c r="B4536" s="167" t="s">
        <v>7</v>
      </c>
      <c r="C4536" s="136" t="s">
        <v>1017</v>
      </c>
      <c r="D4536" s="187" t="s">
        <v>534</v>
      </c>
      <c r="E4536" s="174" t="s">
        <v>4</v>
      </c>
      <c r="F4536" s="171"/>
      <c r="G4536" s="174"/>
      <c r="H4536" s="203"/>
      <c r="I4536" s="9">
        <v>143</v>
      </c>
      <c r="J4536" s="106">
        <f t="shared" si="321"/>
        <v>1539.2391299999999</v>
      </c>
      <c r="K4536" s="50">
        <v>13.286713286713287</v>
      </c>
      <c r="L4536" s="50">
        <v>14.685314685314685</v>
      </c>
      <c r="M4536" s="50">
        <v>13.986013986013987</v>
      </c>
      <c r="N4536" s="51">
        <f t="shared" si="322"/>
        <v>1.2993444742160358</v>
      </c>
    </row>
    <row r="4537" spans="1:14" x14ac:dyDescent="0.2">
      <c r="A4537" s="20" t="s">
        <v>41</v>
      </c>
      <c r="B4537" s="167" t="s">
        <v>7</v>
      </c>
      <c r="C4537" s="136" t="s">
        <v>1018</v>
      </c>
      <c r="D4537" s="187" t="s">
        <v>534</v>
      </c>
      <c r="E4537" s="174" t="s">
        <v>4</v>
      </c>
      <c r="F4537" s="171"/>
      <c r="G4537" s="174"/>
      <c r="H4537" s="203"/>
      <c r="I4537" s="9">
        <v>143</v>
      </c>
      <c r="J4537" s="106">
        <f t="shared" si="321"/>
        <v>1539.2391299999999</v>
      </c>
      <c r="K4537" s="50">
        <v>10.48951048951049</v>
      </c>
      <c r="L4537" s="50">
        <v>13.286713286713287</v>
      </c>
      <c r="M4537" s="50">
        <v>11.888111888111888</v>
      </c>
      <c r="N4537" s="51">
        <f t="shared" si="322"/>
        <v>1.1044428030836304</v>
      </c>
    </row>
    <row r="4538" spans="1:14" x14ac:dyDescent="0.2">
      <c r="A4538" s="20" t="s">
        <v>41</v>
      </c>
      <c r="B4538" s="167" t="s">
        <v>7</v>
      </c>
      <c r="C4538" s="136" t="s">
        <v>1019</v>
      </c>
      <c r="D4538" s="187" t="s">
        <v>534</v>
      </c>
      <c r="E4538" s="174" t="s">
        <v>4</v>
      </c>
      <c r="F4538" s="171"/>
      <c r="G4538" s="174"/>
      <c r="H4538" s="203"/>
      <c r="I4538" s="9">
        <v>143</v>
      </c>
      <c r="J4538" s="106">
        <f t="shared" si="321"/>
        <v>1539.2391299999999</v>
      </c>
      <c r="K4538" s="50">
        <v>11.188811188811188</v>
      </c>
      <c r="L4538" s="50">
        <v>12.587412587412587</v>
      </c>
      <c r="M4538" s="50">
        <v>11.888111888111887</v>
      </c>
      <c r="N4538" s="51">
        <f t="shared" si="322"/>
        <v>1.1044428030836302</v>
      </c>
    </row>
    <row r="4539" spans="1:14" x14ac:dyDescent="0.2">
      <c r="A4539" s="20" t="s">
        <v>41</v>
      </c>
      <c r="B4539" s="167" t="s">
        <v>7</v>
      </c>
      <c r="C4539" s="136" t="s">
        <v>1016</v>
      </c>
      <c r="D4539" s="187" t="s">
        <v>534</v>
      </c>
      <c r="E4539" s="174" t="s">
        <v>4</v>
      </c>
      <c r="F4539" s="171"/>
      <c r="G4539" s="174"/>
      <c r="H4539" s="203"/>
      <c r="I4539" s="9">
        <v>156</v>
      </c>
      <c r="J4539" s="106">
        <f t="shared" si="321"/>
        <v>1679.1699599999999</v>
      </c>
      <c r="M4539" s="50">
        <v>16.025641025641026</v>
      </c>
      <c r="N4539" s="51">
        <f t="shared" si="322"/>
        <v>1.4888322100392075</v>
      </c>
    </row>
    <row r="4540" spans="1:14" x14ac:dyDescent="0.2">
      <c r="A4540" s="20" t="s">
        <v>41</v>
      </c>
      <c r="B4540" s="167" t="s">
        <v>7</v>
      </c>
      <c r="C4540" s="136" t="s">
        <v>1013</v>
      </c>
      <c r="D4540" s="187" t="s">
        <v>534</v>
      </c>
      <c r="E4540" s="174" t="s">
        <v>4</v>
      </c>
      <c r="F4540" s="171"/>
      <c r="G4540" s="174"/>
      <c r="H4540" s="203"/>
      <c r="I4540" s="9">
        <v>107.55</v>
      </c>
      <c r="J4540" s="106">
        <f t="shared" si="321"/>
        <v>1157.6585204999999</v>
      </c>
      <c r="M4540" s="50">
        <v>18.596001859600186</v>
      </c>
      <c r="N4540" s="51">
        <f t="shared" si="322"/>
        <v>1.7276267765029578</v>
      </c>
    </row>
    <row r="4541" spans="1:14" x14ac:dyDescent="0.2">
      <c r="A4541" s="20" t="s">
        <v>41</v>
      </c>
      <c r="B4541" s="167" t="s">
        <v>7</v>
      </c>
      <c r="C4541" s="136" t="s">
        <v>1015</v>
      </c>
      <c r="D4541" s="187" t="s">
        <v>534</v>
      </c>
      <c r="E4541" s="174" t="s">
        <v>4</v>
      </c>
      <c r="F4541" s="171"/>
      <c r="G4541" s="174"/>
      <c r="H4541" s="203"/>
      <c r="I4541" s="9">
        <v>130</v>
      </c>
      <c r="J4541" s="106">
        <f t="shared" si="321"/>
        <v>1399.3082999999999</v>
      </c>
      <c r="M4541" s="50">
        <v>10</v>
      </c>
      <c r="N4541" s="51">
        <f t="shared" si="322"/>
        <v>0.92903129906446547</v>
      </c>
    </row>
    <row r="4542" spans="1:14" x14ac:dyDescent="0.2">
      <c r="A4542" s="20" t="s">
        <v>41</v>
      </c>
      <c r="B4542" s="167" t="s">
        <v>7</v>
      </c>
      <c r="C4542" s="136" t="s">
        <v>1014</v>
      </c>
      <c r="D4542" s="187" t="s">
        <v>534</v>
      </c>
      <c r="E4542" s="174" t="s">
        <v>4</v>
      </c>
      <c r="F4542" s="171"/>
      <c r="G4542" s="174"/>
      <c r="H4542" s="203"/>
      <c r="I4542" s="9">
        <v>130</v>
      </c>
      <c r="J4542" s="106">
        <f t="shared" si="321"/>
        <v>1399.3082999999999</v>
      </c>
      <c r="M4542" s="50">
        <v>14.23076923076923</v>
      </c>
      <c r="N4542" s="51">
        <f t="shared" si="322"/>
        <v>1.3220830025148163</v>
      </c>
    </row>
    <row r="4543" spans="1:14" x14ac:dyDescent="0.2">
      <c r="A4543" s="20" t="s">
        <v>41</v>
      </c>
      <c r="B4543" s="167" t="s">
        <v>7</v>
      </c>
      <c r="C4543" s="136" t="s">
        <v>1011</v>
      </c>
      <c r="D4543" s="187" t="s">
        <v>534</v>
      </c>
      <c r="E4543" s="174" t="s">
        <v>4</v>
      </c>
      <c r="F4543" s="171"/>
      <c r="G4543" s="174"/>
      <c r="H4543" s="203"/>
      <c r="I4543" s="9">
        <v>133</v>
      </c>
      <c r="J4543" s="106">
        <f t="shared" si="321"/>
        <v>1431.6000299999998</v>
      </c>
      <c r="M4543" s="50">
        <v>24.060150375939848</v>
      </c>
      <c r="N4543" s="51">
        <f t="shared" si="322"/>
        <v>2.2352632759445785</v>
      </c>
    </row>
    <row r="4544" spans="1:14" x14ac:dyDescent="0.2">
      <c r="A4544" s="20" t="s">
        <v>41</v>
      </c>
      <c r="B4544" s="167" t="s">
        <v>7</v>
      </c>
      <c r="C4544" s="136" t="s">
        <v>1012</v>
      </c>
      <c r="D4544" s="187" t="s">
        <v>534</v>
      </c>
      <c r="E4544" s="174" t="s">
        <v>4</v>
      </c>
      <c r="F4544" s="171"/>
      <c r="G4544" s="174"/>
      <c r="H4544" s="203"/>
      <c r="I4544" s="9">
        <v>143</v>
      </c>
      <c r="J4544" s="106">
        <f t="shared" si="321"/>
        <v>1539.2391299999999</v>
      </c>
      <c r="M4544" s="50">
        <v>18.181818181818183</v>
      </c>
      <c r="N4544" s="51">
        <f t="shared" si="322"/>
        <v>1.6891478164808464</v>
      </c>
    </row>
    <row r="4545" spans="1:14" x14ac:dyDescent="0.2">
      <c r="A4545" s="20" t="s">
        <v>41</v>
      </c>
      <c r="B4545" s="167" t="s">
        <v>7</v>
      </c>
      <c r="C4545" s="136" t="s">
        <v>1008</v>
      </c>
      <c r="D4545" s="187" t="s">
        <v>534</v>
      </c>
      <c r="E4545" s="174" t="s">
        <v>4</v>
      </c>
      <c r="F4545" s="171"/>
      <c r="G4545" s="174"/>
      <c r="H4545" s="203"/>
      <c r="I4545" s="9">
        <v>143</v>
      </c>
      <c r="J4545" s="106">
        <f t="shared" si="321"/>
        <v>1539.2391299999999</v>
      </c>
      <c r="K4545" s="50">
        <v>27.972027972027973</v>
      </c>
      <c r="L4545" s="50">
        <v>34.965034965034967</v>
      </c>
      <c r="M4545" s="50">
        <v>31.46853146853147</v>
      </c>
      <c r="N4545" s="51">
        <f t="shared" si="322"/>
        <v>2.9235250669860804</v>
      </c>
    </row>
    <row r="4546" spans="1:14" x14ac:dyDescent="0.2">
      <c r="A4546" s="20" t="s">
        <v>41</v>
      </c>
      <c r="B4546" s="167" t="s">
        <v>7</v>
      </c>
      <c r="C4546" s="136" t="s">
        <v>1009</v>
      </c>
      <c r="D4546" s="187" t="s">
        <v>534</v>
      </c>
      <c r="E4546" s="174" t="s">
        <v>4</v>
      </c>
      <c r="F4546" s="171"/>
      <c r="G4546" s="174"/>
      <c r="H4546" s="203"/>
      <c r="I4546" s="9">
        <v>143</v>
      </c>
      <c r="J4546" s="106">
        <f t="shared" si="321"/>
        <v>1539.2391299999999</v>
      </c>
      <c r="M4546" s="50">
        <v>12.587412587412587</v>
      </c>
      <c r="N4546" s="51">
        <f t="shared" si="322"/>
        <v>1.1694100267944321</v>
      </c>
    </row>
    <row r="4547" spans="1:14" x14ac:dyDescent="0.2">
      <c r="A4547" s="20" t="s">
        <v>41</v>
      </c>
      <c r="B4547" s="167" t="s">
        <v>7</v>
      </c>
      <c r="C4547" s="136" t="s">
        <v>1010</v>
      </c>
      <c r="D4547" s="187" t="s">
        <v>534</v>
      </c>
      <c r="E4547" s="174" t="s">
        <v>4</v>
      </c>
      <c r="F4547" s="171"/>
      <c r="G4547" s="174"/>
      <c r="H4547" s="203"/>
      <c r="I4547" s="9">
        <v>143</v>
      </c>
      <c r="J4547" s="106">
        <f t="shared" si="321"/>
        <v>1539.2391299999999</v>
      </c>
      <c r="K4547" s="50">
        <v>27.972027972027973</v>
      </c>
      <c r="L4547" s="50">
        <v>33.566433566433567</v>
      </c>
      <c r="M4547" s="50">
        <v>30.76923076923077</v>
      </c>
      <c r="N4547" s="51">
        <f t="shared" si="322"/>
        <v>2.8585578432752787</v>
      </c>
    </row>
    <row r="4548" spans="1:14" x14ac:dyDescent="0.2">
      <c r="A4548" s="20" t="s">
        <v>41</v>
      </c>
      <c r="B4548" s="167" t="s">
        <v>7</v>
      </c>
      <c r="C4548" s="136" t="s">
        <v>1007</v>
      </c>
      <c r="D4548" s="187" t="s">
        <v>534</v>
      </c>
      <c r="E4548" s="174" t="s">
        <v>4</v>
      </c>
      <c r="F4548" s="171"/>
      <c r="G4548" s="174"/>
      <c r="H4548" s="203"/>
      <c r="I4548" s="9">
        <v>130</v>
      </c>
      <c r="J4548" s="106">
        <f t="shared" si="321"/>
        <v>1399.3082999999999</v>
      </c>
      <c r="K4548" s="50">
        <v>10</v>
      </c>
      <c r="L4548" s="50">
        <v>13.846153846153847</v>
      </c>
      <c r="M4548" s="50">
        <v>11.923076923076923</v>
      </c>
      <c r="N4548" s="51">
        <f t="shared" si="322"/>
        <v>1.1076911642691705</v>
      </c>
    </row>
    <row r="4549" spans="1:14" x14ac:dyDescent="0.2">
      <c r="A4549" s="20" t="s">
        <v>41</v>
      </c>
      <c r="B4549" s="167" t="s">
        <v>7</v>
      </c>
      <c r="C4549" s="136" t="s">
        <v>1000</v>
      </c>
      <c r="D4549" s="187" t="s">
        <v>534</v>
      </c>
      <c r="E4549" s="174" t="s">
        <v>4</v>
      </c>
      <c r="F4549" s="171"/>
      <c r="G4549" s="174"/>
      <c r="H4549" s="203"/>
      <c r="I4549" s="9">
        <v>156</v>
      </c>
      <c r="J4549" s="106">
        <f t="shared" si="321"/>
        <v>1679.1699599999999</v>
      </c>
      <c r="K4549" s="50">
        <v>30.76923076923077</v>
      </c>
      <c r="L4549" s="50">
        <v>38.46153846153846</v>
      </c>
      <c r="M4549" s="50">
        <v>34.615384615384613</v>
      </c>
      <c r="N4549" s="51">
        <f t="shared" si="322"/>
        <v>3.2158775736846881</v>
      </c>
    </row>
    <row r="4550" spans="1:14" x14ac:dyDescent="0.2">
      <c r="A4550" s="20" t="s">
        <v>41</v>
      </c>
      <c r="B4550" s="167" t="s">
        <v>7</v>
      </c>
      <c r="C4550" s="136" t="s">
        <v>1001</v>
      </c>
      <c r="D4550" s="187" t="s">
        <v>534</v>
      </c>
      <c r="E4550" s="174" t="s">
        <v>4</v>
      </c>
      <c r="F4550" s="171"/>
      <c r="G4550" s="174"/>
      <c r="H4550" s="203"/>
      <c r="I4550" s="9">
        <v>178</v>
      </c>
      <c r="J4550" s="106">
        <f t="shared" si="321"/>
        <v>1915.9759799999999</v>
      </c>
      <c r="K4550" s="50">
        <v>30.898876404494381</v>
      </c>
      <c r="L4550" s="50">
        <v>33.707865168539328</v>
      </c>
      <c r="M4550" s="50">
        <v>32.303370786516851</v>
      </c>
      <c r="N4550" s="51">
        <f t="shared" si="322"/>
        <v>3.0010842525958856</v>
      </c>
    </row>
    <row r="4551" spans="1:14" x14ac:dyDescent="0.2">
      <c r="A4551" s="20" t="s">
        <v>41</v>
      </c>
      <c r="B4551" s="167" t="s">
        <v>7</v>
      </c>
      <c r="C4551" s="136" t="s">
        <v>1002</v>
      </c>
      <c r="D4551" s="187" t="s">
        <v>534</v>
      </c>
      <c r="E4551" s="174" t="s">
        <v>4</v>
      </c>
      <c r="F4551" s="171"/>
      <c r="G4551" s="174"/>
      <c r="H4551" s="203"/>
      <c r="I4551" s="9">
        <v>167</v>
      </c>
      <c r="J4551" s="106">
        <f t="shared" si="321"/>
        <v>1797.5729699999999</v>
      </c>
      <c r="K4551" s="50">
        <v>28.742514970059879</v>
      </c>
      <c r="L4551" s="50">
        <v>32.934131736526943</v>
      </c>
      <c r="M4551" s="50">
        <v>30.838323353293411</v>
      </c>
      <c r="N4551" s="51">
        <f t="shared" si="322"/>
        <v>2.8649767605880223</v>
      </c>
    </row>
    <row r="4552" spans="1:14" x14ac:dyDescent="0.2">
      <c r="A4552" s="20" t="s">
        <v>41</v>
      </c>
      <c r="B4552" s="167" t="s">
        <v>7</v>
      </c>
      <c r="C4552" s="136" t="s">
        <v>1003</v>
      </c>
      <c r="D4552" s="187" t="s">
        <v>534</v>
      </c>
      <c r="E4552" s="174" t="s">
        <v>4</v>
      </c>
      <c r="F4552" s="171"/>
      <c r="G4552" s="174"/>
      <c r="H4552" s="203"/>
      <c r="I4552" s="9">
        <v>173</v>
      </c>
      <c r="J4552" s="106">
        <f t="shared" si="321"/>
        <v>1862.1564299999998</v>
      </c>
      <c r="K4552" s="50">
        <v>26.589595375722542</v>
      </c>
      <c r="L4552" s="50">
        <v>31.791907514450866</v>
      </c>
      <c r="M4552" s="50">
        <v>29.190751445086704</v>
      </c>
      <c r="N4552" s="51">
        <f t="shared" si="322"/>
        <v>2.7119121735696825</v>
      </c>
    </row>
    <row r="4553" spans="1:14" x14ac:dyDescent="0.2">
      <c r="A4553" s="20" t="s">
        <v>41</v>
      </c>
      <c r="B4553" s="167" t="s">
        <v>7</v>
      </c>
      <c r="C4553" s="136" t="s">
        <v>1004</v>
      </c>
      <c r="D4553" s="187" t="s">
        <v>534</v>
      </c>
      <c r="E4553" s="174" t="s">
        <v>4</v>
      </c>
      <c r="F4553" s="171"/>
      <c r="G4553" s="174"/>
      <c r="H4553" s="203"/>
      <c r="I4553" s="9">
        <v>135</v>
      </c>
      <c r="J4553" s="106">
        <f t="shared" si="321"/>
        <v>1453.1278499999999</v>
      </c>
      <c r="M4553" s="50">
        <v>33.333333333333336</v>
      </c>
      <c r="N4553" s="51">
        <f t="shared" si="322"/>
        <v>3.0967709968815518</v>
      </c>
    </row>
    <row r="4554" spans="1:14" x14ac:dyDescent="0.2">
      <c r="A4554" s="20" t="s">
        <v>41</v>
      </c>
      <c r="B4554" s="167" t="s">
        <v>7</v>
      </c>
      <c r="C4554" s="136" t="s">
        <v>1005</v>
      </c>
      <c r="D4554" s="187" t="s">
        <v>534</v>
      </c>
      <c r="E4554" s="174" t="s">
        <v>4</v>
      </c>
      <c r="F4554" s="171"/>
      <c r="G4554" s="174"/>
      <c r="H4554" s="203"/>
      <c r="I4554" s="9">
        <v>122</v>
      </c>
      <c r="J4554" s="106">
        <f t="shared" si="321"/>
        <v>1313.1970199999998</v>
      </c>
      <c r="M4554" s="50">
        <v>21.721311475409838</v>
      </c>
      <c r="N4554" s="51">
        <f t="shared" si="322"/>
        <v>2.0179778217383886</v>
      </c>
    </row>
    <row r="4555" spans="1:14" x14ac:dyDescent="0.2">
      <c r="A4555" s="20" t="s">
        <v>41</v>
      </c>
      <c r="B4555" s="167" t="s">
        <v>7</v>
      </c>
      <c r="C4555" s="136" t="s">
        <v>1006</v>
      </c>
      <c r="D4555" s="187" t="s">
        <v>534</v>
      </c>
      <c r="E4555" s="174" t="s">
        <v>4</v>
      </c>
      <c r="F4555" s="171"/>
      <c r="G4555" s="174"/>
      <c r="H4555" s="203"/>
      <c r="I4555" s="9">
        <v>111</v>
      </c>
      <c r="J4555" s="106">
        <f t="shared" si="321"/>
        <v>1194.7940099999998</v>
      </c>
      <c r="K4555" s="50">
        <v>13.513513513513514</v>
      </c>
      <c r="L4555" s="50">
        <v>19.81981981981982</v>
      </c>
      <c r="M4555" s="50">
        <v>16.666666666666668</v>
      </c>
      <c r="N4555" s="51">
        <f t="shared" si="322"/>
        <v>1.5483854984407759</v>
      </c>
    </row>
    <row r="4556" spans="1:14" x14ac:dyDescent="0.2">
      <c r="A4556" s="20" t="s">
        <v>41</v>
      </c>
      <c r="B4556" s="167" t="s">
        <v>7</v>
      </c>
      <c r="C4556" s="136" t="s">
        <v>999</v>
      </c>
      <c r="D4556" s="187" t="s">
        <v>534</v>
      </c>
      <c r="E4556" s="174" t="s">
        <v>4</v>
      </c>
      <c r="F4556" s="171"/>
      <c r="G4556" s="174"/>
      <c r="H4556" s="203"/>
      <c r="I4556" s="9">
        <v>167</v>
      </c>
      <c r="J4556" s="106">
        <f t="shared" si="321"/>
        <v>1797.5729699999999</v>
      </c>
      <c r="M4556" s="50">
        <v>9.5808383233532926</v>
      </c>
      <c r="N4556" s="51">
        <f t="shared" si="322"/>
        <v>0.89008986736715257</v>
      </c>
    </row>
    <row r="4557" spans="1:14" x14ac:dyDescent="0.2">
      <c r="A4557" s="20" t="s">
        <v>41</v>
      </c>
      <c r="B4557" s="167" t="s">
        <v>7</v>
      </c>
      <c r="C4557" s="136" t="s">
        <v>997</v>
      </c>
      <c r="D4557" s="187" t="s">
        <v>534</v>
      </c>
      <c r="E4557" s="174" t="s">
        <v>4</v>
      </c>
      <c r="F4557" s="171"/>
      <c r="G4557" s="174"/>
      <c r="H4557" s="203"/>
      <c r="I4557" s="9">
        <v>143</v>
      </c>
      <c r="J4557" s="106">
        <f t="shared" si="321"/>
        <v>1539.2391299999999</v>
      </c>
      <c r="K4557" s="50">
        <v>10.48951048951049</v>
      </c>
      <c r="L4557" s="50">
        <v>11.888111888111888</v>
      </c>
      <c r="M4557" s="50">
        <v>11.18881118881119</v>
      </c>
      <c r="N4557" s="51">
        <f t="shared" si="322"/>
        <v>1.0394755793728288</v>
      </c>
    </row>
    <row r="4558" spans="1:14" x14ac:dyDescent="0.2">
      <c r="A4558" s="20" t="s">
        <v>41</v>
      </c>
      <c r="B4558" s="167" t="s">
        <v>7</v>
      </c>
      <c r="C4558" s="136" t="s">
        <v>998</v>
      </c>
      <c r="D4558" s="187" t="s">
        <v>534</v>
      </c>
      <c r="E4558" s="174" t="s">
        <v>4</v>
      </c>
      <c r="F4558" s="171"/>
      <c r="G4558" s="174"/>
      <c r="H4558" s="203"/>
      <c r="I4558" s="9">
        <v>170</v>
      </c>
      <c r="J4558" s="106">
        <f t="shared" si="321"/>
        <v>1829.8646999999999</v>
      </c>
      <c r="K4558" s="50">
        <v>16.470588235294116</v>
      </c>
      <c r="L4558" s="50">
        <v>20.588235294117649</v>
      </c>
      <c r="M4558" s="50">
        <v>18.529411764705884</v>
      </c>
      <c r="N4558" s="51">
        <f t="shared" si="322"/>
        <v>1.7214403482665097</v>
      </c>
    </row>
    <row r="4559" spans="1:14" x14ac:dyDescent="0.2">
      <c r="A4559" s="20" t="s">
        <v>41</v>
      </c>
      <c r="B4559" s="167" t="s">
        <v>7</v>
      </c>
      <c r="C4559" s="136" t="s">
        <v>996</v>
      </c>
      <c r="D4559" s="187" t="s">
        <v>534</v>
      </c>
      <c r="E4559" s="174" t="s">
        <v>4</v>
      </c>
      <c r="F4559" s="171"/>
      <c r="G4559" s="174"/>
      <c r="H4559" s="203"/>
      <c r="I4559" s="9">
        <v>150</v>
      </c>
      <c r="J4559" s="106">
        <f t="shared" si="321"/>
        <v>1614.5864999999999</v>
      </c>
      <c r="M4559" s="50">
        <v>26.666666666666668</v>
      </c>
      <c r="N4559" s="51">
        <f t="shared" si="322"/>
        <v>2.4774167975052417</v>
      </c>
    </row>
    <row r="4560" spans="1:14" x14ac:dyDescent="0.2">
      <c r="A4560" s="20" t="s">
        <v>41</v>
      </c>
      <c r="B4560" s="167" t="s">
        <v>7</v>
      </c>
      <c r="C4560" s="136" t="s">
        <v>994</v>
      </c>
      <c r="D4560" s="187" t="s">
        <v>534</v>
      </c>
      <c r="E4560" s="174" t="s">
        <v>4</v>
      </c>
      <c r="F4560" s="171"/>
      <c r="G4560" s="174"/>
      <c r="H4560" s="203"/>
      <c r="I4560" s="9">
        <v>167</v>
      </c>
      <c r="J4560" s="106">
        <f t="shared" si="321"/>
        <v>1797.5729699999999</v>
      </c>
      <c r="K4560" s="50">
        <v>7.1856287425149699</v>
      </c>
      <c r="L4560" s="50">
        <v>9.8802395209580833</v>
      </c>
      <c r="M4560" s="50">
        <v>8.5329341317365266</v>
      </c>
      <c r="N4560" s="51">
        <f t="shared" si="322"/>
        <v>0.7927362881238702</v>
      </c>
    </row>
    <row r="4561" spans="1:14" x14ac:dyDescent="0.2">
      <c r="A4561" s="20" t="s">
        <v>41</v>
      </c>
      <c r="B4561" s="167" t="s">
        <v>7</v>
      </c>
      <c r="C4561" s="136" t="s">
        <v>995</v>
      </c>
      <c r="D4561" s="187" t="s">
        <v>534</v>
      </c>
      <c r="E4561" s="174" t="s">
        <v>4</v>
      </c>
      <c r="F4561" s="171"/>
      <c r="G4561" s="174"/>
      <c r="H4561" s="203"/>
      <c r="I4561" s="9">
        <v>167</v>
      </c>
      <c r="J4561" s="106">
        <f t="shared" si="321"/>
        <v>1797.5729699999999</v>
      </c>
      <c r="K4561" s="50">
        <v>15.568862275449101</v>
      </c>
      <c r="L4561" s="50">
        <v>16.766467065868262</v>
      </c>
      <c r="M4561" s="50">
        <v>16.167664670658681</v>
      </c>
      <c r="N4561" s="51">
        <f t="shared" si="322"/>
        <v>1.5020266511820699</v>
      </c>
    </row>
    <row r="4562" spans="1:14" x14ac:dyDescent="0.2">
      <c r="A4562" s="20" t="s">
        <v>41</v>
      </c>
      <c r="B4562" s="167" t="s">
        <v>7</v>
      </c>
      <c r="C4562" s="136" t="s">
        <v>991</v>
      </c>
      <c r="D4562" s="187" t="s">
        <v>534</v>
      </c>
      <c r="E4562" s="174" t="s">
        <v>4</v>
      </c>
      <c r="F4562" s="171"/>
      <c r="G4562" s="174"/>
      <c r="H4562" s="203"/>
      <c r="I4562" s="9">
        <v>167.22</v>
      </c>
      <c r="J4562" s="106">
        <f t="shared" si="321"/>
        <v>1799.9410301999999</v>
      </c>
      <c r="M4562" s="50">
        <v>20.930510704461188</v>
      </c>
      <c r="N4562" s="51">
        <f t="shared" si="322"/>
        <v>1.9445099549848279</v>
      </c>
    </row>
    <row r="4563" spans="1:14" x14ac:dyDescent="0.2">
      <c r="A4563" s="20" t="s">
        <v>41</v>
      </c>
      <c r="B4563" s="167" t="s">
        <v>7</v>
      </c>
      <c r="C4563" s="136" t="s">
        <v>992</v>
      </c>
      <c r="D4563" s="187" t="s">
        <v>534</v>
      </c>
      <c r="E4563" s="174" t="s">
        <v>4</v>
      </c>
      <c r="F4563" s="171"/>
      <c r="G4563" s="174"/>
      <c r="H4563" s="203"/>
      <c r="I4563" s="9">
        <v>143</v>
      </c>
      <c r="J4563" s="106">
        <f t="shared" si="321"/>
        <v>1539.2391299999999</v>
      </c>
      <c r="K4563" s="50">
        <v>12.587412587412587</v>
      </c>
      <c r="L4563" s="50">
        <v>13.986013986013987</v>
      </c>
      <c r="M4563" s="50">
        <v>13.286713286713287</v>
      </c>
      <c r="N4563" s="51">
        <f t="shared" si="322"/>
        <v>1.2343772505052339</v>
      </c>
    </row>
    <row r="4564" spans="1:14" x14ac:dyDescent="0.2">
      <c r="A4564" s="20" t="s">
        <v>41</v>
      </c>
      <c r="B4564" s="167" t="s">
        <v>7</v>
      </c>
      <c r="C4564" s="136" t="s">
        <v>993</v>
      </c>
      <c r="D4564" s="187" t="s">
        <v>534</v>
      </c>
      <c r="E4564" s="174" t="s">
        <v>4</v>
      </c>
      <c r="F4564" s="171"/>
      <c r="G4564" s="174"/>
      <c r="H4564" s="203"/>
      <c r="I4564" s="9">
        <v>167</v>
      </c>
      <c r="J4564" s="106">
        <f t="shared" ref="J4564:J4627" si="323">I4564*10.76391</f>
        <v>1797.5729699999999</v>
      </c>
      <c r="K4564" s="50">
        <v>22.155688622754489</v>
      </c>
      <c r="L4564" s="50">
        <v>23.353293413173652</v>
      </c>
      <c r="M4564" s="50">
        <v>22.754491017964071</v>
      </c>
      <c r="N4564" s="51">
        <f t="shared" ref="N4564:N4627" si="324">M4564/10.7639</f>
        <v>2.1139634349969874</v>
      </c>
    </row>
    <row r="4565" spans="1:14" x14ac:dyDescent="0.2">
      <c r="A4565" s="20" t="s">
        <v>41</v>
      </c>
      <c r="B4565" s="167" t="s">
        <v>7</v>
      </c>
      <c r="C4565" s="136" t="s">
        <v>993</v>
      </c>
      <c r="D4565" s="187" t="s">
        <v>534</v>
      </c>
      <c r="E4565" s="174" t="s">
        <v>4</v>
      </c>
      <c r="F4565" s="171"/>
      <c r="G4565" s="174"/>
      <c r="H4565" s="203"/>
      <c r="I4565" s="9">
        <v>167</v>
      </c>
      <c r="J4565" s="106">
        <f t="shared" si="323"/>
        <v>1797.5729699999999</v>
      </c>
      <c r="K4565" s="50">
        <v>22.155688622754489</v>
      </c>
      <c r="L4565" s="50">
        <v>23.353293413173652</v>
      </c>
      <c r="M4565" s="50">
        <v>22.754491017964071</v>
      </c>
      <c r="N4565" s="51">
        <f t="shared" si="324"/>
        <v>2.1139634349969874</v>
      </c>
    </row>
    <row r="4566" spans="1:14" x14ac:dyDescent="0.2">
      <c r="A4566" s="20" t="s">
        <v>41</v>
      </c>
      <c r="B4566" s="3" t="s">
        <v>67</v>
      </c>
      <c r="C4566" s="136" t="s">
        <v>1108</v>
      </c>
      <c r="D4566" s="187" t="s">
        <v>534</v>
      </c>
      <c r="E4566" s="174" t="s">
        <v>4</v>
      </c>
      <c r="F4566" s="194"/>
      <c r="G4566" s="188"/>
      <c r="H4566" s="203"/>
      <c r="I4566" s="9">
        <v>143</v>
      </c>
      <c r="J4566" s="106">
        <f t="shared" si="323"/>
        <v>1539.2391299999999</v>
      </c>
      <c r="M4566" s="50">
        <v>7.6923076923076925</v>
      </c>
      <c r="N4566" s="51">
        <f t="shared" si="324"/>
        <v>0.71463946081881968</v>
      </c>
    </row>
    <row r="4567" spans="1:14" x14ac:dyDescent="0.2">
      <c r="A4567" s="20" t="s">
        <v>41</v>
      </c>
      <c r="B4567" s="182" t="s">
        <v>220</v>
      </c>
      <c r="C4567" s="136" t="s">
        <v>1109</v>
      </c>
      <c r="D4567" s="187" t="s">
        <v>534</v>
      </c>
      <c r="E4567" s="174" t="s">
        <v>4</v>
      </c>
      <c r="F4567" s="171"/>
      <c r="G4567" s="174"/>
      <c r="H4567" s="203"/>
      <c r="I4567" s="9">
        <v>143</v>
      </c>
      <c r="J4567" s="106">
        <f t="shared" si="323"/>
        <v>1539.2391299999999</v>
      </c>
      <c r="M4567" s="50">
        <v>11.888111888111888</v>
      </c>
      <c r="N4567" s="51">
        <f t="shared" si="324"/>
        <v>1.1044428030836304</v>
      </c>
    </row>
    <row r="4568" spans="1:14" x14ac:dyDescent="0.2">
      <c r="A4568" s="20" t="s">
        <v>41</v>
      </c>
      <c r="B4568" s="3" t="str">
        <f t="shared" ref="B4568:B4581" si="325">B4567</f>
        <v>Kulai</v>
      </c>
      <c r="C4568" s="136" t="s">
        <v>1110</v>
      </c>
      <c r="D4568" s="187" t="s">
        <v>534</v>
      </c>
      <c r="E4568" s="174" t="s">
        <v>4</v>
      </c>
      <c r="F4568" s="171"/>
      <c r="G4568" s="174"/>
      <c r="H4568" s="203"/>
      <c r="I4568" s="9">
        <v>143</v>
      </c>
      <c r="J4568" s="106">
        <f t="shared" si="323"/>
        <v>1539.2391299999999</v>
      </c>
      <c r="M4568" s="50">
        <v>15.384615384615385</v>
      </c>
      <c r="N4568" s="51">
        <f t="shared" si="324"/>
        <v>1.4292789216376394</v>
      </c>
    </row>
    <row r="4569" spans="1:14" x14ac:dyDescent="0.2">
      <c r="A4569" s="20" t="s">
        <v>41</v>
      </c>
      <c r="B4569" s="3" t="str">
        <f t="shared" si="325"/>
        <v>Kulai</v>
      </c>
      <c r="C4569" s="136" t="s">
        <v>1111</v>
      </c>
      <c r="D4569" s="187" t="s">
        <v>534</v>
      </c>
      <c r="E4569" s="174" t="s">
        <v>4</v>
      </c>
      <c r="F4569" s="171"/>
      <c r="G4569" s="174"/>
      <c r="H4569" s="203"/>
      <c r="I4569" s="9">
        <v>143</v>
      </c>
      <c r="J4569" s="106">
        <f t="shared" si="323"/>
        <v>1539.2391299999999</v>
      </c>
      <c r="M4569" s="50">
        <v>13.986013986013987</v>
      </c>
      <c r="N4569" s="51">
        <f t="shared" si="324"/>
        <v>1.2993444742160358</v>
      </c>
    </row>
    <row r="4570" spans="1:14" x14ac:dyDescent="0.2">
      <c r="A4570" s="20" t="s">
        <v>41</v>
      </c>
      <c r="B4570" s="3" t="str">
        <f t="shared" si="325"/>
        <v>Kulai</v>
      </c>
      <c r="C4570" s="136" t="s">
        <v>1112</v>
      </c>
      <c r="D4570" s="187" t="s">
        <v>534</v>
      </c>
      <c r="E4570" s="174" t="s">
        <v>4</v>
      </c>
      <c r="F4570" s="171"/>
      <c r="G4570" s="174"/>
      <c r="H4570" s="203"/>
      <c r="I4570" s="9">
        <v>143</v>
      </c>
      <c r="J4570" s="106">
        <f t="shared" si="323"/>
        <v>1539.2391299999999</v>
      </c>
      <c r="K4570" s="50">
        <v>11.188811188811188</v>
      </c>
      <c r="L4570" s="50">
        <v>13.986013986013987</v>
      </c>
      <c r="M4570" s="50">
        <v>12.587412587412587</v>
      </c>
      <c r="N4570" s="51">
        <f t="shared" si="324"/>
        <v>1.1694100267944321</v>
      </c>
    </row>
    <row r="4571" spans="1:14" x14ac:dyDescent="0.2">
      <c r="A4571" s="20" t="s">
        <v>41</v>
      </c>
      <c r="B4571" s="3" t="str">
        <f t="shared" si="325"/>
        <v>Kulai</v>
      </c>
      <c r="C4571" s="136" t="s">
        <v>1113</v>
      </c>
      <c r="D4571" s="187" t="s">
        <v>534</v>
      </c>
      <c r="E4571" s="174" t="s">
        <v>4</v>
      </c>
      <c r="F4571" s="171"/>
      <c r="G4571" s="174"/>
      <c r="H4571" s="203"/>
      <c r="I4571" s="9">
        <v>143</v>
      </c>
      <c r="J4571" s="106">
        <f t="shared" si="323"/>
        <v>1539.2391299999999</v>
      </c>
      <c r="K4571" s="50">
        <v>13.986013986013987</v>
      </c>
      <c r="L4571" s="50">
        <v>14.685314685314685</v>
      </c>
      <c r="M4571" s="50">
        <v>14.335664335664337</v>
      </c>
      <c r="N4571" s="51">
        <f t="shared" si="324"/>
        <v>1.3318280860714367</v>
      </c>
    </row>
    <row r="4572" spans="1:14" x14ac:dyDescent="0.2">
      <c r="A4572" s="20" t="s">
        <v>41</v>
      </c>
      <c r="B4572" s="3" t="str">
        <f t="shared" si="325"/>
        <v>Kulai</v>
      </c>
      <c r="C4572" s="136" t="s">
        <v>1114</v>
      </c>
      <c r="D4572" s="187" t="s">
        <v>534</v>
      </c>
      <c r="E4572" s="174" t="s">
        <v>4</v>
      </c>
      <c r="F4572" s="171"/>
      <c r="G4572" s="174"/>
      <c r="H4572" s="203"/>
      <c r="I4572" s="9">
        <v>143</v>
      </c>
      <c r="J4572" s="106">
        <f t="shared" si="323"/>
        <v>1539.2391299999999</v>
      </c>
      <c r="K4572" s="50">
        <v>16.083916083916083</v>
      </c>
      <c r="L4572" s="50">
        <v>20.97902097902098</v>
      </c>
      <c r="M4572" s="50">
        <v>18.531468531468533</v>
      </c>
      <c r="N4572" s="51">
        <f t="shared" si="324"/>
        <v>1.7216314283362475</v>
      </c>
    </row>
    <row r="4573" spans="1:14" x14ac:dyDescent="0.2">
      <c r="A4573" s="20" t="s">
        <v>41</v>
      </c>
      <c r="B4573" s="3" t="str">
        <f t="shared" si="325"/>
        <v>Kulai</v>
      </c>
      <c r="C4573" s="136" t="s">
        <v>1115</v>
      </c>
      <c r="D4573" s="187" t="s">
        <v>534</v>
      </c>
      <c r="E4573" s="174" t="s">
        <v>4</v>
      </c>
      <c r="F4573" s="171"/>
      <c r="G4573" s="174"/>
      <c r="H4573" s="203"/>
      <c r="I4573" s="9">
        <v>143</v>
      </c>
      <c r="J4573" s="106">
        <f t="shared" si="323"/>
        <v>1539.2391299999999</v>
      </c>
      <c r="M4573" s="50">
        <v>13.986013986013987</v>
      </c>
      <c r="N4573" s="51">
        <f t="shared" si="324"/>
        <v>1.2993444742160358</v>
      </c>
    </row>
    <row r="4574" spans="1:14" x14ac:dyDescent="0.2">
      <c r="A4574" s="20" t="s">
        <v>41</v>
      </c>
      <c r="B4574" s="3" t="str">
        <f t="shared" si="325"/>
        <v>Kulai</v>
      </c>
      <c r="C4574" s="136" t="s">
        <v>1116</v>
      </c>
      <c r="D4574" s="187" t="s">
        <v>534</v>
      </c>
      <c r="E4574" s="174" t="s">
        <v>4</v>
      </c>
      <c r="F4574" s="171"/>
      <c r="G4574" s="174"/>
      <c r="H4574" s="203"/>
      <c r="I4574" s="9">
        <v>143</v>
      </c>
      <c r="J4574" s="106">
        <f t="shared" si="323"/>
        <v>1539.2391299999999</v>
      </c>
      <c r="K4574" s="50">
        <v>10.48951048951049</v>
      </c>
      <c r="L4574" s="50">
        <v>13.986013986013987</v>
      </c>
      <c r="M4574" s="50">
        <v>12.237762237762238</v>
      </c>
      <c r="N4574" s="51">
        <f t="shared" si="324"/>
        <v>1.1369264149390312</v>
      </c>
    </row>
    <row r="4575" spans="1:14" x14ac:dyDescent="0.2">
      <c r="A4575" s="20" t="s">
        <v>41</v>
      </c>
      <c r="B4575" s="3" t="str">
        <f t="shared" si="325"/>
        <v>Kulai</v>
      </c>
      <c r="C4575" s="136" t="s">
        <v>1117</v>
      </c>
      <c r="D4575" s="187" t="s">
        <v>534</v>
      </c>
      <c r="E4575" s="174" t="s">
        <v>4</v>
      </c>
      <c r="F4575" s="171"/>
      <c r="G4575" s="174"/>
      <c r="H4575" s="203"/>
      <c r="I4575" s="9">
        <v>143</v>
      </c>
      <c r="J4575" s="106">
        <f t="shared" si="323"/>
        <v>1539.2391299999999</v>
      </c>
      <c r="K4575" s="50">
        <v>6.9930069930069934</v>
      </c>
      <c r="L4575" s="50">
        <v>9.79020979020979</v>
      </c>
      <c r="M4575" s="50">
        <v>8.3916083916083917</v>
      </c>
      <c r="N4575" s="51">
        <f t="shared" si="324"/>
        <v>0.77960668452962145</v>
      </c>
    </row>
    <row r="4576" spans="1:14" x14ac:dyDescent="0.2">
      <c r="A4576" s="20" t="s">
        <v>41</v>
      </c>
      <c r="B4576" s="3" t="str">
        <f t="shared" si="325"/>
        <v>Kulai</v>
      </c>
      <c r="C4576" s="136" t="s">
        <v>1118</v>
      </c>
      <c r="D4576" s="187" t="s">
        <v>534</v>
      </c>
      <c r="E4576" s="174" t="s">
        <v>4</v>
      </c>
      <c r="F4576" s="171"/>
      <c r="G4576" s="174"/>
      <c r="H4576" s="203"/>
      <c r="I4576" s="9">
        <v>143</v>
      </c>
      <c r="J4576" s="106">
        <f t="shared" si="323"/>
        <v>1539.2391299999999</v>
      </c>
      <c r="K4576" s="50">
        <v>9.0909090909090917</v>
      </c>
      <c r="L4576" s="50">
        <v>10.58041958041958</v>
      </c>
      <c r="M4576" s="50">
        <v>9.8356643356643367</v>
      </c>
      <c r="N4576" s="51">
        <f t="shared" si="324"/>
        <v>0.9137640014924272</v>
      </c>
    </row>
    <row r="4577" spans="1:14" x14ac:dyDescent="0.2">
      <c r="A4577" s="20" t="s">
        <v>41</v>
      </c>
      <c r="B4577" s="3" t="str">
        <f t="shared" si="325"/>
        <v>Kulai</v>
      </c>
      <c r="C4577" s="136" t="s">
        <v>1119</v>
      </c>
      <c r="D4577" s="187" t="s">
        <v>534</v>
      </c>
      <c r="E4577" s="174" t="s">
        <v>4</v>
      </c>
      <c r="F4577" s="171"/>
      <c r="G4577" s="174"/>
      <c r="H4577" s="203"/>
      <c r="I4577" s="9">
        <v>143</v>
      </c>
      <c r="J4577" s="106">
        <f t="shared" si="323"/>
        <v>1539.2391299999999</v>
      </c>
      <c r="K4577" s="50">
        <v>9.79020979020979</v>
      </c>
      <c r="L4577" s="50">
        <v>10.48951048951049</v>
      </c>
      <c r="M4577" s="50">
        <v>10.13986013986014</v>
      </c>
      <c r="N4577" s="51">
        <f t="shared" si="324"/>
        <v>0.94202474380662593</v>
      </c>
    </row>
    <row r="4578" spans="1:14" x14ac:dyDescent="0.2">
      <c r="A4578" s="20" t="s">
        <v>41</v>
      </c>
      <c r="B4578" s="3" t="str">
        <f t="shared" si="325"/>
        <v>Kulai</v>
      </c>
      <c r="C4578" s="136" t="s">
        <v>1120</v>
      </c>
      <c r="D4578" s="187" t="s">
        <v>534</v>
      </c>
      <c r="E4578" s="174" t="s">
        <v>4</v>
      </c>
      <c r="F4578" s="171"/>
      <c r="G4578" s="174"/>
      <c r="H4578" s="203"/>
      <c r="I4578" s="9">
        <v>143</v>
      </c>
      <c r="J4578" s="106">
        <f t="shared" si="323"/>
        <v>1539.2391299999999</v>
      </c>
      <c r="M4578" s="50">
        <v>16.083916083916083</v>
      </c>
      <c r="N4578" s="51">
        <f t="shared" si="324"/>
        <v>1.494246145348441</v>
      </c>
    </row>
    <row r="4579" spans="1:14" x14ac:dyDescent="0.2">
      <c r="A4579" s="20" t="s">
        <v>41</v>
      </c>
      <c r="B4579" s="3" t="str">
        <f t="shared" si="325"/>
        <v>Kulai</v>
      </c>
      <c r="C4579" s="136" t="s">
        <v>1121</v>
      </c>
      <c r="D4579" s="187" t="s">
        <v>534</v>
      </c>
      <c r="E4579" s="174" t="s">
        <v>4</v>
      </c>
      <c r="F4579" s="171"/>
      <c r="G4579" s="174"/>
      <c r="H4579" s="203"/>
      <c r="I4579" s="9">
        <v>187</v>
      </c>
      <c r="J4579" s="106">
        <f t="shared" si="323"/>
        <v>2012.8511699999999</v>
      </c>
      <c r="M4579" s="50">
        <v>8.0213903743315509</v>
      </c>
      <c r="N4579" s="51">
        <f t="shared" si="324"/>
        <v>0.74521227197684403</v>
      </c>
    </row>
    <row r="4580" spans="1:14" x14ac:dyDescent="0.2">
      <c r="A4580" s="20" t="s">
        <v>41</v>
      </c>
      <c r="B4580" s="3" t="str">
        <f t="shared" si="325"/>
        <v>Kulai</v>
      </c>
      <c r="C4580" s="136" t="s">
        <v>1122</v>
      </c>
      <c r="D4580" s="187" t="s">
        <v>534</v>
      </c>
      <c r="E4580" s="174" t="s">
        <v>4</v>
      </c>
      <c r="F4580" s="171"/>
      <c r="G4580" s="174"/>
      <c r="H4580" s="203"/>
      <c r="I4580" s="9">
        <v>187</v>
      </c>
      <c r="J4580" s="106">
        <f t="shared" si="323"/>
        <v>2012.8511699999999</v>
      </c>
      <c r="K4580" s="50">
        <v>5.882352941176471</v>
      </c>
      <c r="L4580" s="50">
        <v>6.4171122994652405</v>
      </c>
      <c r="M4580" s="50">
        <v>6.1497326203208562</v>
      </c>
      <c r="N4580" s="51">
        <f t="shared" si="324"/>
        <v>0.57132940851558045</v>
      </c>
    </row>
    <row r="4581" spans="1:14" x14ac:dyDescent="0.2">
      <c r="A4581" s="20" t="s">
        <v>41</v>
      </c>
      <c r="B4581" s="3" t="str">
        <f t="shared" si="325"/>
        <v>Kulai</v>
      </c>
      <c r="C4581" s="136" t="s">
        <v>1123</v>
      </c>
      <c r="D4581" s="187" t="s">
        <v>534</v>
      </c>
      <c r="E4581" s="174" t="s">
        <v>4</v>
      </c>
      <c r="F4581" s="171"/>
      <c r="G4581" s="174"/>
      <c r="H4581" s="203"/>
      <c r="I4581" s="9">
        <v>143</v>
      </c>
      <c r="J4581" s="106">
        <f t="shared" si="323"/>
        <v>1539.2391299999999</v>
      </c>
      <c r="M4581" s="50">
        <v>12.587412587412587</v>
      </c>
      <c r="N4581" s="51">
        <f t="shared" si="324"/>
        <v>1.1694100267944321</v>
      </c>
    </row>
    <row r="4582" spans="1:14" x14ac:dyDescent="0.2">
      <c r="A4582" s="20" t="s">
        <v>41</v>
      </c>
      <c r="B4582" s="182" t="s">
        <v>60</v>
      </c>
      <c r="C4582" s="136" t="s">
        <v>1124</v>
      </c>
      <c r="D4582" s="187" t="s">
        <v>534</v>
      </c>
      <c r="E4582" s="174" t="s">
        <v>4</v>
      </c>
      <c r="F4582" s="194"/>
      <c r="G4582" s="174"/>
      <c r="H4582" s="203"/>
      <c r="I4582" s="9">
        <v>148</v>
      </c>
      <c r="J4582" s="106">
        <f t="shared" si="323"/>
        <v>1593.0586799999999</v>
      </c>
      <c r="K4582" s="50">
        <v>12.162162162162161</v>
      </c>
      <c r="L4582" s="50">
        <v>13.513513513513514</v>
      </c>
      <c r="M4582" s="50">
        <v>12.837837837837839</v>
      </c>
      <c r="N4582" s="51">
        <f t="shared" si="324"/>
        <v>1.1926753163665436</v>
      </c>
    </row>
    <row r="4583" spans="1:14" x14ac:dyDescent="0.2">
      <c r="A4583" s="20" t="s">
        <v>41</v>
      </c>
      <c r="B4583" s="3" t="str">
        <f t="shared" ref="B4583:B4586" si="326">B4582</f>
        <v>Kota Tinggi</v>
      </c>
      <c r="C4583" s="136" t="s">
        <v>1125</v>
      </c>
      <c r="D4583" s="187" t="s">
        <v>534</v>
      </c>
      <c r="E4583" s="174" t="s">
        <v>4</v>
      </c>
      <c r="F4583" s="171"/>
      <c r="G4583" s="174"/>
      <c r="H4583" s="203"/>
      <c r="I4583" s="9">
        <v>163</v>
      </c>
      <c r="J4583" s="106">
        <f t="shared" si="323"/>
        <v>1754.5173299999999</v>
      </c>
      <c r="K4583" s="50">
        <v>8.5889570552147241</v>
      </c>
      <c r="L4583" s="50">
        <v>13.496932515337424</v>
      </c>
      <c r="M4583" s="50">
        <v>11.042944785276074</v>
      </c>
      <c r="N4583" s="51">
        <f t="shared" si="324"/>
        <v>1.0259241339362195</v>
      </c>
    </row>
    <row r="4584" spans="1:14" x14ac:dyDescent="0.2">
      <c r="A4584" s="20" t="s">
        <v>41</v>
      </c>
      <c r="B4584" s="3" t="str">
        <f t="shared" si="326"/>
        <v>Kota Tinggi</v>
      </c>
      <c r="C4584" s="136" t="s">
        <v>1126</v>
      </c>
      <c r="D4584" s="187" t="s">
        <v>534</v>
      </c>
      <c r="E4584" s="174" t="s">
        <v>4</v>
      </c>
      <c r="F4584" s="171"/>
      <c r="G4584" s="174"/>
      <c r="H4584" s="203"/>
      <c r="I4584" s="9">
        <v>135</v>
      </c>
      <c r="J4584" s="106">
        <f t="shared" si="323"/>
        <v>1453.1278499999999</v>
      </c>
      <c r="M4584" s="50">
        <v>13.333333333333334</v>
      </c>
      <c r="N4584" s="51">
        <f t="shared" si="324"/>
        <v>1.2387083987526208</v>
      </c>
    </row>
    <row r="4585" spans="1:14" x14ac:dyDescent="0.2">
      <c r="A4585" s="20" t="s">
        <v>41</v>
      </c>
      <c r="B4585" s="3" t="str">
        <f t="shared" si="326"/>
        <v>Kota Tinggi</v>
      </c>
      <c r="C4585" s="136" t="s">
        <v>1127</v>
      </c>
      <c r="D4585" s="187" t="s">
        <v>534</v>
      </c>
      <c r="E4585" s="174" t="s">
        <v>4</v>
      </c>
      <c r="F4585" s="171"/>
      <c r="G4585" s="174"/>
      <c r="H4585" s="203"/>
      <c r="I4585" s="9">
        <v>143</v>
      </c>
      <c r="J4585" s="106">
        <f t="shared" si="323"/>
        <v>1539.2391299999999</v>
      </c>
      <c r="M4585" s="50">
        <v>18.88111888111888</v>
      </c>
      <c r="N4585" s="51">
        <f t="shared" si="324"/>
        <v>1.7541150401916481</v>
      </c>
    </row>
    <row r="4586" spans="1:14" x14ac:dyDescent="0.2">
      <c r="A4586" s="20" t="s">
        <v>41</v>
      </c>
      <c r="B4586" s="3" t="str">
        <f t="shared" si="326"/>
        <v>Kota Tinggi</v>
      </c>
      <c r="C4586" s="136" t="s">
        <v>1128</v>
      </c>
      <c r="D4586" s="187" t="s">
        <v>534</v>
      </c>
      <c r="E4586" s="174" t="s">
        <v>4</v>
      </c>
      <c r="F4586" s="194"/>
      <c r="G4586" s="174"/>
      <c r="H4586" s="203"/>
      <c r="I4586" s="9">
        <v>200</v>
      </c>
      <c r="J4586" s="106">
        <f t="shared" si="323"/>
        <v>2152.7819999999997</v>
      </c>
      <c r="M4586" s="50">
        <v>15</v>
      </c>
      <c r="N4586" s="51">
        <f t="shared" si="324"/>
        <v>1.3935469485966983</v>
      </c>
    </row>
    <row r="4587" spans="1:14" x14ac:dyDescent="0.2">
      <c r="A4587" s="20" t="s">
        <v>41</v>
      </c>
      <c r="B4587" s="183" t="s">
        <v>42</v>
      </c>
      <c r="C4587" s="136" t="s">
        <v>846</v>
      </c>
      <c r="D4587" s="187" t="s">
        <v>534</v>
      </c>
      <c r="E4587" s="174" t="s">
        <v>4</v>
      </c>
      <c r="F4587" s="195"/>
      <c r="G4587" s="91"/>
      <c r="H4587" s="203"/>
      <c r="I4587" s="9">
        <v>134</v>
      </c>
      <c r="J4587" s="106">
        <f t="shared" si="323"/>
        <v>1442.36394</v>
      </c>
      <c r="K4587" s="50">
        <v>11.940298507462687</v>
      </c>
      <c r="L4587" s="50">
        <v>13.432835820895523</v>
      </c>
      <c r="M4587" s="50">
        <v>12.686567164179106</v>
      </c>
      <c r="N4587" s="51">
        <f t="shared" si="324"/>
        <v>1.1786217973205908</v>
      </c>
    </row>
    <row r="4588" spans="1:14" x14ac:dyDescent="0.2">
      <c r="A4588" s="20" t="s">
        <v>41</v>
      </c>
      <c r="B4588" s="3" t="str">
        <f t="shared" ref="B4588:B4608" si="327">B4587</f>
        <v>Batu Pahat</v>
      </c>
      <c r="C4588" s="136" t="s">
        <v>1085</v>
      </c>
      <c r="D4588" s="187" t="s">
        <v>534</v>
      </c>
      <c r="E4588" s="174" t="s">
        <v>4</v>
      </c>
      <c r="F4588" s="195"/>
      <c r="G4588" s="91"/>
      <c r="H4588" s="203"/>
      <c r="I4588" s="9">
        <v>135</v>
      </c>
      <c r="J4588" s="106">
        <f t="shared" si="323"/>
        <v>1453.1278499999999</v>
      </c>
      <c r="K4588" s="50">
        <v>11.851851851851851</v>
      </c>
      <c r="L4588" s="50">
        <v>12.592592592592593</v>
      </c>
      <c r="M4588" s="50">
        <v>12.222222222222221</v>
      </c>
      <c r="N4588" s="51">
        <f t="shared" si="324"/>
        <v>1.1354826988565689</v>
      </c>
    </row>
    <row r="4589" spans="1:14" x14ac:dyDescent="0.2">
      <c r="A4589" s="20" t="s">
        <v>41</v>
      </c>
      <c r="B4589" s="3" t="str">
        <f t="shared" si="327"/>
        <v>Batu Pahat</v>
      </c>
      <c r="C4589" s="136" t="s">
        <v>1086</v>
      </c>
      <c r="D4589" s="187" t="s">
        <v>534</v>
      </c>
      <c r="E4589" s="174" t="s">
        <v>4</v>
      </c>
      <c r="F4589" s="195"/>
      <c r="G4589" s="91"/>
      <c r="H4589" s="203"/>
      <c r="I4589" s="9">
        <v>148</v>
      </c>
      <c r="J4589" s="106">
        <f t="shared" si="323"/>
        <v>1593.0586799999999</v>
      </c>
      <c r="K4589" s="50">
        <v>7.4324324324324325</v>
      </c>
      <c r="L4589" s="50">
        <v>8.1081081081081088</v>
      </c>
      <c r="M4589" s="50">
        <v>7.7702702702702702</v>
      </c>
      <c r="N4589" s="51">
        <f t="shared" si="324"/>
        <v>0.72188242832711846</v>
      </c>
    </row>
    <row r="4590" spans="1:14" x14ac:dyDescent="0.2">
      <c r="A4590" s="20" t="s">
        <v>41</v>
      </c>
      <c r="B4590" s="3" t="str">
        <f t="shared" si="327"/>
        <v>Batu Pahat</v>
      </c>
      <c r="C4590" s="136" t="s">
        <v>1087</v>
      </c>
      <c r="D4590" s="187" t="s">
        <v>534</v>
      </c>
      <c r="E4590" s="174" t="s">
        <v>4</v>
      </c>
      <c r="F4590" s="195"/>
      <c r="G4590" s="91"/>
      <c r="H4590" s="203"/>
      <c r="I4590" s="9">
        <v>129</v>
      </c>
      <c r="J4590" s="106">
        <f t="shared" si="323"/>
        <v>1388.5443899999998</v>
      </c>
      <c r="K4590" s="50">
        <v>9.3023255813953494</v>
      </c>
      <c r="L4590" s="50">
        <v>10.852713178294573</v>
      </c>
      <c r="M4590" s="50">
        <v>10.077519379844961</v>
      </c>
      <c r="N4590" s="51">
        <f t="shared" si="324"/>
        <v>0.93623309208046912</v>
      </c>
    </row>
    <row r="4591" spans="1:14" x14ac:dyDescent="0.2">
      <c r="A4591" s="20" t="s">
        <v>41</v>
      </c>
      <c r="B4591" s="3" t="str">
        <f t="shared" si="327"/>
        <v>Batu Pahat</v>
      </c>
      <c r="C4591" s="136" t="s">
        <v>1088</v>
      </c>
      <c r="D4591" s="187" t="s">
        <v>534</v>
      </c>
      <c r="E4591" s="174" t="s">
        <v>4</v>
      </c>
      <c r="F4591" s="195"/>
      <c r="G4591" s="91"/>
      <c r="H4591" s="203"/>
      <c r="I4591" s="9">
        <v>126</v>
      </c>
      <c r="J4591" s="106">
        <f t="shared" si="323"/>
        <v>1356.2526599999999</v>
      </c>
      <c r="K4591" s="50">
        <v>10.317460317460318</v>
      </c>
      <c r="L4591" s="50">
        <v>11.904761904761905</v>
      </c>
      <c r="M4591" s="50">
        <v>11.111111111111111</v>
      </c>
      <c r="N4591" s="51">
        <f t="shared" si="324"/>
        <v>1.0322569989605173</v>
      </c>
    </row>
    <row r="4592" spans="1:14" x14ac:dyDescent="0.2">
      <c r="A4592" s="20" t="s">
        <v>41</v>
      </c>
      <c r="B4592" s="3" t="str">
        <f t="shared" si="327"/>
        <v>Batu Pahat</v>
      </c>
      <c r="C4592" s="136" t="s">
        <v>558</v>
      </c>
      <c r="D4592" s="187" t="s">
        <v>534</v>
      </c>
      <c r="E4592" s="174" t="s">
        <v>4</v>
      </c>
      <c r="F4592" s="195"/>
      <c r="G4592" s="91"/>
      <c r="H4592" s="203"/>
      <c r="I4592" s="9">
        <v>129</v>
      </c>
      <c r="J4592" s="106">
        <f t="shared" si="323"/>
        <v>1388.5443899999998</v>
      </c>
      <c r="K4592" s="50">
        <v>9.3023255813953494</v>
      </c>
      <c r="L4592" s="50">
        <v>11.627906976744185</v>
      </c>
      <c r="M4592" s="50">
        <v>10.465116279069768</v>
      </c>
      <c r="N4592" s="51">
        <f t="shared" si="324"/>
        <v>0.97224205716048728</v>
      </c>
    </row>
    <row r="4593" spans="1:14" x14ac:dyDescent="0.2">
      <c r="A4593" s="20" t="s">
        <v>41</v>
      </c>
      <c r="B4593" s="3" t="str">
        <f t="shared" si="327"/>
        <v>Batu Pahat</v>
      </c>
      <c r="C4593" s="136" t="s">
        <v>1089</v>
      </c>
      <c r="D4593" s="187" t="s">
        <v>534</v>
      </c>
      <c r="E4593" s="174" t="s">
        <v>4</v>
      </c>
      <c r="F4593" s="196"/>
      <c r="G4593" s="189"/>
      <c r="H4593" s="203"/>
      <c r="I4593" s="9">
        <v>129</v>
      </c>
      <c r="J4593" s="106">
        <f t="shared" si="323"/>
        <v>1388.5443899999998</v>
      </c>
      <c r="K4593" s="50">
        <v>10.852713178294573</v>
      </c>
      <c r="L4593" s="50">
        <v>11.627906976744185</v>
      </c>
      <c r="M4593" s="50">
        <v>11.240310077519378</v>
      </c>
      <c r="N4593" s="51">
        <f t="shared" si="324"/>
        <v>1.0442599873205232</v>
      </c>
    </row>
    <row r="4594" spans="1:14" x14ac:dyDescent="0.2">
      <c r="A4594" s="20" t="s">
        <v>41</v>
      </c>
      <c r="B4594" s="3" t="str">
        <f t="shared" si="327"/>
        <v>Batu Pahat</v>
      </c>
      <c r="C4594" s="136" t="s">
        <v>1090</v>
      </c>
      <c r="D4594" s="187" t="s">
        <v>534</v>
      </c>
      <c r="E4594" s="174" t="s">
        <v>4</v>
      </c>
      <c r="F4594" s="197"/>
      <c r="G4594" s="190"/>
      <c r="H4594" s="203"/>
      <c r="I4594" s="9">
        <v>135</v>
      </c>
      <c r="J4594" s="106">
        <f t="shared" si="323"/>
        <v>1453.1278499999999</v>
      </c>
      <c r="M4594" s="50">
        <v>5.1851851851851851</v>
      </c>
      <c r="N4594" s="51">
        <f t="shared" si="324"/>
        <v>0.48171993284824138</v>
      </c>
    </row>
    <row r="4595" spans="1:14" x14ac:dyDescent="0.2">
      <c r="A4595" s="20" t="s">
        <v>41</v>
      </c>
      <c r="B4595" s="3" t="str">
        <f t="shared" si="327"/>
        <v>Batu Pahat</v>
      </c>
      <c r="C4595" s="136" t="s">
        <v>1091</v>
      </c>
      <c r="D4595" s="187" t="s">
        <v>534</v>
      </c>
      <c r="E4595" s="174" t="s">
        <v>4</v>
      </c>
      <c r="F4595" s="197"/>
      <c r="G4595" s="190"/>
      <c r="H4595" s="203"/>
      <c r="I4595" s="9">
        <v>136</v>
      </c>
      <c r="J4595" s="106">
        <f t="shared" si="323"/>
        <v>1463.89176</v>
      </c>
      <c r="M4595" s="50">
        <v>5.882352941176471</v>
      </c>
      <c r="N4595" s="51">
        <f t="shared" si="324"/>
        <v>0.54648899944968565</v>
      </c>
    </row>
    <row r="4596" spans="1:14" x14ac:dyDescent="0.2">
      <c r="A4596" s="20" t="s">
        <v>41</v>
      </c>
      <c r="B4596" s="3" t="str">
        <f t="shared" si="327"/>
        <v>Batu Pahat</v>
      </c>
      <c r="C4596" s="136" t="s">
        <v>1092</v>
      </c>
      <c r="D4596" s="187" t="s">
        <v>534</v>
      </c>
      <c r="E4596" s="174" t="s">
        <v>4</v>
      </c>
      <c r="F4596" s="197"/>
      <c r="G4596" s="190"/>
      <c r="H4596" s="203"/>
      <c r="I4596" s="9">
        <v>137.86000000000001</v>
      </c>
      <c r="J4596" s="106">
        <f t="shared" si="323"/>
        <v>1483.9126326000001</v>
      </c>
      <c r="M4596" s="50">
        <v>8.7044828086464516</v>
      </c>
      <c r="N4596" s="51">
        <f t="shared" si="324"/>
        <v>0.80867369714011206</v>
      </c>
    </row>
    <row r="4597" spans="1:14" x14ac:dyDescent="0.2">
      <c r="A4597" s="20" t="s">
        <v>41</v>
      </c>
      <c r="B4597" s="3" t="str">
        <f t="shared" si="327"/>
        <v>Batu Pahat</v>
      </c>
      <c r="C4597" s="136" t="s">
        <v>1093</v>
      </c>
      <c r="D4597" s="187" t="s">
        <v>534</v>
      </c>
      <c r="E4597" s="174" t="s">
        <v>4</v>
      </c>
      <c r="F4597" s="197"/>
      <c r="G4597" s="190"/>
      <c r="H4597" s="203"/>
      <c r="I4597" s="9">
        <v>147</v>
      </c>
      <c r="J4597" s="106">
        <f t="shared" si="323"/>
        <v>1582.29477</v>
      </c>
      <c r="M4597" s="50">
        <v>10.204081632653061</v>
      </c>
      <c r="N4597" s="51">
        <f t="shared" si="324"/>
        <v>0.9479911214943525</v>
      </c>
    </row>
    <row r="4598" spans="1:14" x14ac:dyDescent="0.2">
      <c r="A4598" s="20" t="s">
        <v>41</v>
      </c>
      <c r="B4598" s="3" t="str">
        <f t="shared" si="327"/>
        <v>Batu Pahat</v>
      </c>
      <c r="C4598" s="136" t="s">
        <v>989</v>
      </c>
      <c r="D4598" s="187" t="s">
        <v>534</v>
      </c>
      <c r="E4598" s="174" t="s">
        <v>4</v>
      </c>
      <c r="F4598" s="197"/>
      <c r="G4598" s="190"/>
      <c r="H4598" s="203"/>
      <c r="I4598" s="9">
        <v>143</v>
      </c>
      <c r="J4598" s="106">
        <f t="shared" si="323"/>
        <v>1539.2391299999999</v>
      </c>
      <c r="M4598" s="50">
        <v>6.9930069930069934</v>
      </c>
      <c r="N4598" s="51">
        <f t="shared" si="324"/>
        <v>0.64967223710801791</v>
      </c>
    </row>
    <row r="4599" spans="1:14" x14ac:dyDescent="0.2">
      <c r="A4599" s="20" t="s">
        <v>41</v>
      </c>
      <c r="B4599" s="3" t="str">
        <f t="shared" si="327"/>
        <v>Batu Pahat</v>
      </c>
      <c r="C4599" s="136" t="s">
        <v>985</v>
      </c>
      <c r="D4599" s="187" t="s">
        <v>534</v>
      </c>
      <c r="E4599" s="174" t="s">
        <v>4</v>
      </c>
      <c r="F4599" s="197"/>
      <c r="G4599" s="190"/>
      <c r="H4599" s="203"/>
      <c r="I4599" s="9">
        <v>143</v>
      </c>
      <c r="J4599" s="106">
        <f t="shared" si="323"/>
        <v>1539.2391299999999</v>
      </c>
      <c r="M4599" s="50">
        <v>6.9930069930069934</v>
      </c>
      <c r="N4599" s="51">
        <f t="shared" si="324"/>
        <v>0.64967223710801791</v>
      </c>
    </row>
    <row r="4600" spans="1:14" x14ac:dyDescent="0.2">
      <c r="A4600" s="20" t="s">
        <v>41</v>
      </c>
      <c r="B4600" s="3" t="str">
        <f t="shared" si="327"/>
        <v>Batu Pahat</v>
      </c>
      <c r="C4600" s="136" t="s">
        <v>1094</v>
      </c>
      <c r="D4600" s="187" t="s">
        <v>534</v>
      </c>
      <c r="E4600" s="174" t="s">
        <v>4</v>
      </c>
      <c r="F4600" s="197"/>
      <c r="G4600" s="190"/>
      <c r="H4600" s="203"/>
      <c r="I4600" s="9">
        <v>139</v>
      </c>
      <c r="J4600" s="106">
        <f t="shared" si="323"/>
        <v>1496.1834899999999</v>
      </c>
      <c r="K4600" s="50">
        <v>9.3525179856115113</v>
      </c>
      <c r="L4600" s="50">
        <v>10.071942446043165</v>
      </c>
      <c r="M4600" s="50">
        <v>9.7122302158273381</v>
      </c>
      <c r="N4600" s="51">
        <f t="shared" si="324"/>
        <v>0.90229658542232261</v>
      </c>
    </row>
    <row r="4601" spans="1:14" x14ac:dyDescent="0.2">
      <c r="A4601" s="20" t="s">
        <v>41</v>
      </c>
      <c r="B4601" s="3" t="str">
        <f t="shared" si="327"/>
        <v>Batu Pahat</v>
      </c>
      <c r="C4601" s="136" t="s">
        <v>984</v>
      </c>
      <c r="D4601" s="187" t="s">
        <v>534</v>
      </c>
      <c r="E4601" s="174" t="s">
        <v>4</v>
      </c>
      <c r="F4601" s="197"/>
      <c r="G4601" s="190"/>
      <c r="H4601" s="203"/>
      <c r="I4601" s="9">
        <v>128</v>
      </c>
      <c r="J4601" s="106">
        <f t="shared" si="323"/>
        <v>1377.7804799999999</v>
      </c>
      <c r="K4601" s="50">
        <v>6.25</v>
      </c>
      <c r="L4601" s="50">
        <v>7.8125</v>
      </c>
      <c r="M4601" s="50">
        <v>7.03125</v>
      </c>
      <c r="N4601" s="51">
        <f t="shared" si="324"/>
        <v>0.65322513215470235</v>
      </c>
    </row>
    <row r="4602" spans="1:14" x14ac:dyDescent="0.2">
      <c r="A4602" s="20" t="s">
        <v>41</v>
      </c>
      <c r="B4602" s="3" t="str">
        <f t="shared" si="327"/>
        <v>Batu Pahat</v>
      </c>
      <c r="C4602" s="136" t="s">
        <v>1095</v>
      </c>
      <c r="D4602" s="187" t="s">
        <v>534</v>
      </c>
      <c r="E4602" s="174" t="s">
        <v>4</v>
      </c>
      <c r="F4602" s="197"/>
      <c r="G4602" s="190"/>
      <c r="H4602" s="203"/>
      <c r="I4602" s="9">
        <v>149</v>
      </c>
      <c r="J4602" s="106">
        <f t="shared" si="323"/>
        <v>1603.82259</v>
      </c>
      <c r="M4602" s="50">
        <v>4.6979865771812079</v>
      </c>
      <c r="N4602" s="51">
        <f t="shared" si="324"/>
        <v>0.43645765727860797</v>
      </c>
    </row>
    <row r="4603" spans="1:14" x14ac:dyDescent="0.2">
      <c r="A4603" s="20" t="s">
        <v>41</v>
      </c>
      <c r="B4603" s="3" t="str">
        <f t="shared" si="327"/>
        <v>Batu Pahat</v>
      </c>
      <c r="C4603" s="136" t="s">
        <v>1096</v>
      </c>
      <c r="D4603" s="187" t="s">
        <v>534</v>
      </c>
      <c r="E4603" s="174" t="s">
        <v>4</v>
      </c>
      <c r="F4603" s="197"/>
      <c r="G4603" s="190"/>
      <c r="H4603" s="203"/>
      <c r="I4603" s="9">
        <v>143</v>
      </c>
      <c r="J4603" s="106">
        <f t="shared" si="323"/>
        <v>1539.2391299999999</v>
      </c>
      <c r="M4603" s="50">
        <v>6.9930069930069934</v>
      </c>
      <c r="N4603" s="51">
        <f t="shared" si="324"/>
        <v>0.64967223710801791</v>
      </c>
    </row>
    <row r="4604" spans="1:14" x14ac:dyDescent="0.2">
      <c r="A4604" s="20" t="s">
        <v>41</v>
      </c>
      <c r="B4604" s="3" t="str">
        <f t="shared" si="327"/>
        <v>Batu Pahat</v>
      </c>
      <c r="C4604" s="136" t="s">
        <v>1097</v>
      </c>
      <c r="D4604" s="187" t="s">
        <v>534</v>
      </c>
      <c r="E4604" s="174" t="s">
        <v>4</v>
      </c>
      <c r="F4604" s="197"/>
      <c r="G4604" s="190"/>
      <c r="H4604" s="203"/>
      <c r="I4604" s="9">
        <v>143</v>
      </c>
      <c r="J4604" s="106">
        <f t="shared" si="323"/>
        <v>1539.2391299999999</v>
      </c>
      <c r="M4604" s="50">
        <v>7.6923076923076925</v>
      </c>
      <c r="N4604" s="51">
        <f t="shared" si="324"/>
        <v>0.71463946081881968</v>
      </c>
    </row>
    <row r="4605" spans="1:14" x14ac:dyDescent="0.2">
      <c r="A4605" s="20" t="s">
        <v>41</v>
      </c>
      <c r="B4605" s="3" t="str">
        <f t="shared" si="327"/>
        <v>Batu Pahat</v>
      </c>
      <c r="C4605" s="136" t="s">
        <v>1098</v>
      </c>
      <c r="D4605" s="187" t="s">
        <v>534</v>
      </c>
      <c r="E4605" s="174" t="s">
        <v>4</v>
      </c>
      <c r="F4605" s="197"/>
      <c r="G4605" s="190"/>
      <c r="H4605" s="203"/>
      <c r="I4605" s="9">
        <v>134</v>
      </c>
      <c r="J4605" s="106">
        <f t="shared" si="323"/>
        <v>1442.36394</v>
      </c>
      <c r="M4605" s="50">
        <v>6.7164179104477615</v>
      </c>
      <c r="N4605" s="51">
        <f t="shared" si="324"/>
        <v>0.62397624564031273</v>
      </c>
    </row>
    <row r="4606" spans="1:14" x14ac:dyDescent="0.2">
      <c r="A4606" s="20" t="s">
        <v>41</v>
      </c>
      <c r="B4606" s="3" t="str">
        <f t="shared" si="327"/>
        <v>Batu Pahat</v>
      </c>
      <c r="C4606" s="136" t="s">
        <v>986</v>
      </c>
      <c r="D4606" s="187" t="s">
        <v>534</v>
      </c>
      <c r="E4606" s="174" t="s">
        <v>4</v>
      </c>
      <c r="F4606" s="197"/>
      <c r="G4606" s="190"/>
      <c r="H4606" s="203"/>
      <c r="I4606" s="9">
        <v>143</v>
      </c>
      <c r="J4606" s="106">
        <f t="shared" si="323"/>
        <v>1539.2391299999999</v>
      </c>
      <c r="M4606" s="50">
        <v>8.3916083916083917</v>
      </c>
      <c r="N4606" s="51">
        <f t="shared" si="324"/>
        <v>0.77960668452962145</v>
      </c>
    </row>
    <row r="4607" spans="1:14" x14ac:dyDescent="0.2">
      <c r="A4607" s="20" t="s">
        <v>41</v>
      </c>
      <c r="B4607" s="3" t="str">
        <f t="shared" si="327"/>
        <v>Batu Pahat</v>
      </c>
      <c r="C4607" s="136" t="s">
        <v>1099</v>
      </c>
      <c r="D4607" s="187" t="s">
        <v>534</v>
      </c>
      <c r="E4607" s="174" t="s">
        <v>4</v>
      </c>
      <c r="F4607" s="197"/>
      <c r="G4607" s="190"/>
      <c r="H4607" s="203"/>
      <c r="I4607" s="9">
        <v>128</v>
      </c>
      <c r="J4607" s="106">
        <f t="shared" si="323"/>
        <v>1377.7804799999999</v>
      </c>
      <c r="M4607" s="50">
        <v>10.9375</v>
      </c>
      <c r="N4607" s="51">
        <f t="shared" si="324"/>
        <v>1.0161279833517591</v>
      </c>
    </row>
    <row r="4608" spans="1:14" x14ac:dyDescent="0.2">
      <c r="A4608" s="20" t="s">
        <v>41</v>
      </c>
      <c r="B4608" s="3" t="str">
        <f t="shared" si="327"/>
        <v>Batu Pahat</v>
      </c>
      <c r="C4608" s="136" t="s">
        <v>1100</v>
      </c>
      <c r="D4608" s="187" t="s">
        <v>534</v>
      </c>
      <c r="E4608" s="174" t="s">
        <v>4</v>
      </c>
      <c r="F4608" s="197"/>
      <c r="G4608" s="190"/>
      <c r="H4608" s="203"/>
      <c r="I4608" s="9">
        <v>142</v>
      </c>
      <c r="J4608" s="106">
        <f t="shared" si="323"/>
        <v>1528.4752199999998</v>
      </c>
      <c r="M4608" s="50">
        <v>9.1549295774647881</v>
      </c>
      <c r="N4608" s="51">
        <f t="shared" si="324"/>
        <v>0.85052161181958108</v>
      </c>
    </row>
    <row r="4609" spans="1:14" x14ac:dyDescent="0.2">
      <c r="A4609" s="20" t="s">
        <v>41</v>
      </c>
      <c r="B4609" s="184" t="s">
        <v>857</v>
      </c>
      <c r="C4609" s="136" t="s">
        <v>1101</v>
      </c>
      <c r="D4609" s="187" t="s">
        <v>534</v>
      </c>
      <c r="E4609" s="174" t="s">
        <v>4</v>
      </c>
      <c r="F4609" s="198"/>
      <c r="G4609" s="191"/>
      <c r="H4609" s="203"/>
      <c r="I4609" s="9">
        <v>94</v>
      </c>
      <c r="J4609" s="106">
        <f t="shared" si="323"/>
        <v>1011.8075399999999</v>
      </c>
      <c r="K4609" s="50">
        <v>6.3829787234042552</v>
      </c>
      <c r="L4609" s="50">
        <v>7.4468085106382977</v>
      </c>
      <c r="M4609" s="50">
        <v>6.914893617021276</v>
      </c>
      <c r="N4609" s="51">
        <f t="shared" si="324"/>
        <v>0.64241525999138571</v>
      </c>
    </row>
    <row r="4610" spans="1:14" x14ac:dyDescent="0.2">
      <c r="A4610" s="20" t="s">
        <v>41</v>
      </c>
      <c r="B4610" s="3" t="str">
        <f t="shared" ref="B4610:B4615" si="328">B4609</f>
        <v xml:space="preserve">Kluang </v>
      </c>
      <c r="C4610" s="136" t="s">
        <v>1102</v>
      </c>
      <c r="D4610" s="187" t="s">
        <v>534</v>
      </c>
      <c r="E4610" s="174" t="s">
        <v>4</v>
      </c>
      <c r="F4610" s="198"/>
      <c r="G4610" s="191"/>
      <c r="H4610" s="203"/>
      <c r="I4610" s="9">
        <v>124</v>
      </c>
      <c r="J4610" s="106">
        <f t="shared" si="323"/>
        <v>1334.7248399999999</v>
      </c>
      <c r="K4610" s="50">
        <v>7.096774193548387</v>
      </c>
      <c r="L4610" s="50">
        <v>8.064516129032258</v>
      </c>
      <c r="M4610" s="50">
        <v>7.5806451612903221</v>
      </c>
      <c r="N4610" s="51">
        <f t="shared" si="324"/>
        <v>0.70426566219403031</v>
      </c>
    </row>
    <row r="4611" spans="1:14" x14ac:dyDescent="0.2">
      <c r="A4611" s="20" t="s">
        <v>41</v>
      </c>
      <c r="B4611" s="3" t="str">
        <f t="shared" si="328"/>
        <v xml:space="preserve">Kluang </v>
      </c>
      <c r="C4611" s="136" t="s">
        <v>1103</v>
      </c>
      <c r="D4611" s="187" t="s">
        <v>534</v>
      </c>
      <c r="E4611" s="174" t="s">
        <v>4</v>
      </c>
      <c r="F4611" s="198"/>
      <c r="G4611" s="191"/>
      <c r="H4611" s="203"/>
      <c r="I4611" s="9">
        <v>91</v>
      </c>
      <c r="J4611" s="106">
        <f t="shared" si="323"/>
        <v>979.51580999999987</v>
      </c>
      <c r="K4611" s="50">
        <v>6.0439560439560438</v>
      </c>
      <c r="L4611" s="50">
        <v>7.1428571428571432</v>
      </c>
      <c r="M4611" s="50">
        <v>6.5934065934065931</v>
      </c>
      <c r="N4611" s="51">
        <f t="shared" si="324"/>
        <v>0.61254810927327397</v>
      </c>
    </row>
    <row r="4612" spans="1:14" x14ac:dyDescent="0.2">
      <c r="A4612" s="20" t="s">
        <v>41</v>
      </c>
      <c r="B4612" s="3" t="str">
        <f t="shared" si="328"/>
        <v xml:space="preserve">Kluang </v>
      </c>
      <c r="C4612" s="136" t="s">
        <v>1104</v>
      </c>
      <c r="D4612" s="187" t="s">
        <v>534</v>
      </c>
      <c r="E4612" s="174" t="s">
        <v>4</v>
      </c>
      <c r="F4612" s="198"/>
      <c r="G4612" s="191"/>
      <c r="H4612" s="203"/>
      <c r="I4612" s="9">
        <v>130</v>
      </c>
      <c r="J4612" s="106">
        <f t="shared" si="323"/>
        <v>1399.3082999999999</v>
      </c>
      <c r="K4612" s="50">
        <v>7.6923076923076925</v>
      </c>
      <c r="L4612" s="50">
        <v>9.2307692307692299</v>
      </c>
      <c r="M4612" s="50">
        <v>8.4615384615384617</v>
      </c>
      <c r="N4612" s="51">
        <f t="shared" si="324"/>
        <v>0.78610340690070157</v>
      </c>
    </row>
    <row r="4613" spans="1:14" x14ac:dyDescent="0.2">
      <c r="A4613" s="20" t="s">
        <v>41</v>
      </c>
      <c r="B4613" s="3" t="str">
        <f t="shared" si="328"/>
        <v xml:space="preserve">Kluang </v>
      </c>
      <c r="C4613" s="136" t="s">
        <v>1105</v>
      </c>
      <c r="D4613" s="187" t="s">
        <v>534</v>
      </c>
      <c r="E4613" s="174" t="s">
        <v>4</v>
      </c>
      <c r="F4613" s="198"/>
      <c r="G4613" s="191"/>
      <c r="H4613" s="203"/>
      <c r="I4613" s="9">
        <v>131</v>
      </c>
      <c r="J4613" s="106">
        <f t="shared" si="323"/>
        <v>1410.0722099999998</v>
      </c>
      <c r="K4613" s="50">
        <v>5.5725190839694658</v>
      </c>
      <c r="L4613" s="50">
        <v>6.106870229007634</v>
      </c>
      <c r="M4613" s="50">
        <v>5.8396946564885504</v>
      </c>
      <c r="N4613" s="51">
        <f t="shared" si="324"/>
        <v>0.54252591128573757</v>
      </c>
    </row>
    <row r="4614" spans="1:14" x14ac:dyDescent="0.2">
      <c r="A4614" s="20" t="s">
        <v>41</v>
      </c>
      <c r="B4614" s="3" t="str">
        <f t="shared" si="328"/>
        <v xml:space="preserve">Kluang </v>
      </c>
      <c r="C4614" s="136" t="s">
        <v>1106</v>
      </c>
      <c r="D4614" s="187" t="s">
        <v>534</v>
      </c>
      <c r="E4614" s="174" t="s">
        <v>4</v>
      </c>
      <c r="F4614" s="198"/>
      <c r="G4614" s="191"/>
      <c r="H4614" s="203"/>
      <c r="I4614" s="9">
        <v>130</v>
      </c>
      <c r="J4614" s="106">
        <f t="shared" si="323"/>
        <v>1399.3082999999999</v>
      </c>
      <c r="K4614" s="50">
        <v>7.6923076923076925</v>
      </c>
      <c r="L4614" s="50">
        <v>8.4615384615384617</v>
      </c>
      <c r="M4614" s="50">
        <v>8.0769230769230766</v>
      </c>
      <c r="N4614" s="51">
        <f t="shared" si="324"/>
        <v>0.75037143385976057</v>
      </c>
    </row>
    <row r="4615" spans="1:14" x14ac:dyDescent="0.2">
      <c r="A4615" s="20" t="s">
        <v>41</v>
      </c>
      <c r="B4615" s="3" t="str">
        <f t="shared" si="328"/>
        <v xml:space="preserve">Kluang </v>
      </c>
      <c r="C4615" s="136" t="s">
        <v>1107</v>
      </c>
      <c r="D4615" s="187" t="s">
        <v>534</v>
      </c>
      <c r="E4615" s="174" t="s">
        <v>4</v>
      </c>
      <c r="F4615" s="198"/>
      <c r="G4615" s="191"/>
      <c r="H4615" s="203"/>
      <c r="I4615" s="9">
        <v>130</v>
      </c>
      <c r="J4615" s="106">
        <f t="shared" si="323"/>
        <v>1399.3082999999999</v>
      </c>
      <c r="K4615" s="50">
        <v>6.1538461538461542</v>
      </c>
      <c r="L4615" s="50">
        <v>7.6923076923076925</v>
      </c>
      <c r="M4615" s="50">
        <v>6.9230769230769234</v>
      </c>
      <c r="N4615" s="51">
        <f t="shared" si="324"/>
        <v>0.64317551473693768</v>
      </c>
    </row>
    <row r="4616" spans="1:14" x14ac:dyDescent="0.2">
      <c r="A4616" s="20" t="s">
        <v>41</v>
      </c>
      <c r="B4616" s="184" t="s">
        <v>1129</v>
      </c>
      <c r="C4616" s="136" t="s">
        <v>1130</v>
      </c>
      <c r="D4616" s="187" t="s">
        <v>534</v>
      </c>
      <c r="E4616" s="174" t="s">
        <v>4</v>
      </c>
      <c r="F4616" s="198"/>
      <c r="G4616" s="191"/>
      <c r="H4616" s="203"/>
      <c r="I4616" s="9">
        <v>126</v>
      </c>
      <c r="J4616" s="106">
        <f t="shared" si="323"/>
        <v>1356.2526599999999</v>
      </c>
      <c r="M4616" s="50">
        <v>7.9365079365079367</v>
      </c>
      <c r="N4616" s="51">
        <f t="shared" si="324"/>
        <v>0.73732642782894087</v>
      </c>
    </row>
    <row r="4617" spans="1:14" x14ac:dyDescent="0.2">
      <c r="A4617" s="20" t="s">
        <v>41</v>
      </c>
      <c r="B4617" s="3" t="str">
        <f t="shared" ref="B4617:B4620" si="329">B4616</f>
        <v>Mersing</v>
      </c>
      <c r="C4617" s="136" t="s">
        <v>1131</v>
      </c>
      <c r="D4617" s="187" t="s">
        <v>534</v>
      </c>
      <c r="E4617" s="174" t="s">
        <v>4</v>
      </c>
      <c r="F4617" s="198"/>
      <c r="G4617" s="191"/>
      <c r="H4617" s="203"/>
      <c r="I4617" s="9">
        <v>174</v>
      </c>
      <c r="J4617" s="106">
        <f t="shared" si="323"/>
        <v>1872.9203399999999</v>
      </c>
      <c r="K4617" s="50">
        <v>1.7241379310344827</v>
      </c>
      <c r="L4617" s="50">
        <v>2.8735632183908044</v>
      </c>
      <c r="M4617" s="50">
        <v>2.2988505747126435</v>
      </c>
      <c r="N4617" s="51">
        <f t="shared" si="324"/>
        <v>0.21357041357803805</v>
      </c>
    </row>
    <row r="4618" spans="1:14" x14ac:dyDescent="0.2">
      <c r="A4618" s="20" t="s">
        <v>41</v>
      </c>
      <c r="B4618" s="3" t="str">
        <f t="shared" si="329"/>
        <v>Mersing</v>
      </c>
      <c r="C4618" s="136" t="s">
        <v>1132</v>
      </c>
      <c r="D4618" s="187" t="s">
        <v>534</v>
      </c>
      <c r="E4618" s="174" t="s">
        <v>4</v>
      </c>
      <c r="F4618" s="198"/>
      <c r="G4618" s="191"/>
      <c r="H4618" s="203"/>
      <c r="I4618" s="9">
        <v>130</v>
      </c>
      <c r="J4618" s="106">
        <f t="shared" si="323"/>
        <v>1399.3082999999999</v>
      </c>
      <c r="M4618" s="50">
        <v>10.76923076923077</v>
      </c>
      <c r="N4618" s="51">
        <f t="shared" si="324"/>
        <v>1.0004952451463476</v>
      </c>
    </row>
    <row r="4619" spans="1:14" x14ac:dyDescent="0.2">
      <c r="A4619" s="20" t="s">
        <v>41</v>
      </c>
      <c r="B4619" s="3" t="str">
        <f t="shared" si="329"/>
        <v>Mersing</v>
      </c>
      <c r="C4619" s="136" t="s">
        <v>1133</v>
      </c>
      <c r="D4619" s="187" t="s">
        <v>534</v>
      </c>
      <c r="E4619" s="174" t="s">
        <v>4</v>
      </c>
      <c r="F4619" s="198"/>
      <c r="G4619" s="191"/>
      <c r="H4619" s="203"/>
      <c r="I4619" s="9">
        <v>129</v>
      </c>
      <c r="J4619" s="106">
        <f t="shared" si="323"/>
        <v>1388.5443899999998</v>
      </c>
      <c r="K4619" s="50">
        <v>10.077519379844961</v>
      </c>
      <c r="L4619" s="50">
        <v>12.015503875968992</v>
      </c>
      <c r="M4619" s="50">
        <v>11.046511627906977</v>
      </c>
      <c r="N4619" s="51">
        <f t="shared" si="324"/>
        <v>1.0262555047805142</v>
      </c>
    </row>
    <row r="4620" spans="1:14" x14ac:dyDescent="0.2">
      <c r="A4620" s="20" t="s">
        <v>41</v>
      </c>
      <c r="B4620" s="3" t="str">
        <f t="shared" si="329"/>
        <v>Mersing</v>
      </c>
      <c r="C4620" s="136" t="s">
        <v>1134</v>
      </c>
      <c r="D4620" s="187" t="s">
        <v>534</v>
      </c>
      <c r="E4620" s="174" t="s">
        <v>4</v>
      </c>
      <c r="F4620" s="198"/>
      <c r="G4620" s="191"/>
      <c r="H4620" s="203"/>
      <c r="I4620" s="9">
        <v>135</v>
      </c>
      <c r="J4620" s="106">
        <f t="shared" si="323"/>
        <v>1453.1278499999999</v>
      </c>
      <c r="M4620" s="50">
        <v>14.814814814814815</v>
      </c>
      <c r="N4620" s="51">
        <f t="shared" si="324"/>
        <v>1.3763426652806896</v>
      </c>
    </row>
    <row r="4621" spans="1:14" x14ac:dyDescent="0.2">
      <c r="A4621" s="20" t="s">
        <v>41</v>
      </c>
      <c r="B4621" s="184" t="s">
        <v>64</v>
      </c>
      <c r="C4621" s="136" t="s">
        <v>1135</v>
      </c>
      <c r="D4621" s="187" t="s">
        <v>534</v>
      </c>
      <c r="E4621" s="174" t="s">
        <v>4</v>
      </c>
      <c r="F4621" s="198"/>
      <c r="G4621" s="191"/>
      <c r="H4621" s="203"/>
      <c r="I4621" s="9">
        <v>144</v>
      </c>
      <c r="J4621" s="106">
        <f t="shared" si="323"/>
        <v>1550.0030399999998</v>
      </c>
      <c r="M4621" s="50">
        <v>11.111111111111111</v>
      </c>
      <c r="N4621" s="51">
        <f t="shared" si="324"/>
        <v>1.0322569989605173</v>
      </c>
    </row>
    <row r="4622" spans="1:14" x14ac:dyDescent="0.2">
      <c r="A4622" s="20" t="s">
        <v>41</v>
      </c>
      <c r="B4622" s="3" t="str">
        <f t="shared" ref="B4622:B4643" si="330">B4621</f>
        <v>Muar</v>
      </c>
      <c r="C4622" s="136" t="s">
        <v>1136</v>
      </c>
      <c r="D4622" s="187" t="s">
        <v>534</v>
      </c>
      <c r="E4622" s="174" t="s">
        <v>4</v>
      </c>
      <c r="F4622" s="198"/>
      <c r="G4622" s="191"/>
      <c r="H4622" s="203"/>
      <c r="I4622" s="9">
        <v>143</v>
      </c>
      <c r="J4622" s="106">
        <f t="shared" si="323"/>
        <v>1539.2391299999999</v>
      </c>
      <c r="M4622" s="50">
        <v>10.48951048951049</v>
      </c>
      <c r="N4622" s="51">
        <f t="shared" si="324"/>
        <v>0.97450835566202687</v>
      </c>
    </row>
    <row r="4623" spans="1:14" x14ac:dyDescent="0.2">
      <c r="A4623" s="20" t="s">
        <v>41</v>
      </c>
      <c r="B4623" s="3" t="str">
        <f t="shared" si="330"/>
        <v>Muar</v>
      </c>
      <c r="C4623" s="136" t="s">
        <v>1137</v>
      </c>
      <c r="D4623" s="187" t="s">
        <v>534</v>
      </c>
      <c r="E4623" s="174" t="s">
        <v>4</v>
      </c>
      <c r="F4623" s="198"/>
      <c r="G4623" s="191"/>
      <c r="H4623" s="203"/>
      <c r="I4623" s="9">
        <v>135.9</v>
      </c>
      <c r="J4623" s="106">
        <f t="shared" si="323"/>
        <v>1462.8153689999999</v>
      </c>
      <c r="M4623" s="50">
        <v>11.037527593818984</v>
      </c>
      <c r="N4623" s="51">
        <f t="shared" si="324"/>
        <v>1.0254208598945536</v>
      </c>
    </row>
    <row r="4624" spans="1:14" x14ac:dyDescent="0.2">
      <c r="A4624" s="20" t="s">
        <v>41</v>
      </c>
      <c r="B4624" s="3" t="str">
        <f t="shared" si="330"/>
        <v>Muar</v>
      </c>
      <c r="C4624" s="136" t="s">
        <v>1138</v>
      </c>
      <c r="D4624" s="187" t="s">
        <v>534</v>
      </c>
      <c r="E4624" s="174" t="s">
        <v>4</v>
      </c>
      <c r="F4624" s="198"/>
      <c r="G4624" s="191"/>
      <c r="H4624" s="203"/>
      <c r="I4624" s="9">
        <v>144</v>
      </c>
      <c r="J4624" s="106">
        <f t="shared" si="323"/>
        <v>1550.0030399999998</v>
      </c>
      <c r="M4624" s="50">
        <v>10.763888888888889</v>
      </c>
      <c r="N4624" s="51">
        <f t="shared" si="324"/>
        <v>0.99999896774300112</v>
      </c>
    </row>
    <row r="4625" spans="1:14" x14ac:dyDescent="0.2">
      <c r="A4625" s="20" t="s">
        <v>41</v>
      </c>
      <c r="B4625" s="3" t="str">
        <f t="shared" si="330"/>
        <v>Muar</v>
      </c>
      <c r="C4625" s="136" t="s">
        <v>1139</v>
      </c>
      <c r="D4625" s="187" t="s">
        <v>534</v>
      </c>
      <c r="E4625" s="174" t="s">
        <v>4</v>
      </c>
      <c r="F4625" s="198"/>
      <c r="G4625" s="191"/>
      <c r="H4625" s="203"/>
      <c r="I4625" s="9">
        <v>144</v>
      </c>
      <c r="J4625" s="106">
        <f t="shared" si="323"/>
        <v>1550.0030399999998</v>
      </c>
      <c r="M4625" s="50">
        <v>9.0277777777777786</v>
      </c>
      <c r="N4625" s="51">
        <f t="shared" si="324"/>
        <v>0.83870881165542033</v>
      </c>
    </row>
    <row r="4626" spans="1:14" x14ac:dyDescent="0.2">
      <c r="A4626" s="20" t="s">
        <v>41</v>
      </c>
      <c r="B4626" s="3" t="str">
        <f t="shared" si="330"/>
        <v>Muar</v>
      </c>
      <c r="C4626" s="136" t="s">
        <v>1140</v>
      </c>
      <c r="D4626" s="187" t="s">
        <v>534</v>
      </c>
      <c r="E4626" s="174" t="s">
        <v>4</v>
      </c>
      <c r="F4626" s="198"/>
      <c r="G4626" s="191"/>
      <c r="H4626" s="203"/>
      <c r="I4626" s="9">
        <v>156</v>
      </c>
      <c r="J4626" s="106">
        <f t="shared" si="323"/>
        <v>1679.1699599999999</v>
      </c>
      <c r="M4626" s="50">
        <v>8.3333333333333339</v>
      </c>
      <c r="N4626" s="51">
        <f t="shared" si="324"/>
        <v>0.77419274922038794</v>
      </c>
    </row>
    <row r="4627" spans="1:14" x14ac:dyDescent="0.2">
      <c r="A4627" s="20" t="s">
        <v>41</v>
      </c>
      <c r="B4627" s="3" t="str">
        <f t="shared" si="330"/>
        <v>Muar</v>
      </c>
      <c r="C4627" s="136" t="s">
        <v>1141</v>
      </c>
      <c r="D4627" s="187" t="s">
        <v>534</v>
      </c>
      <c r="E4627" s="174" t="s">
        <v>4</v>
      </c>
      <c r="F4627" s="198"/>
      <c r="G4627" s="191"/>
      <c r="H4627" s="203"/>
      <c r="I4627" s="9">
        <v>170.66</v>
      </c>
      <c r="J4627" s="106">
        <f t="shared" si="323"/>
        <v>1836.9688805999999</v>
      </c>
      <c r="K4627" s="50">
        <v>6.4455642798546817</v>
      </c>
      <c r="L4627" s="50">
        <v>7.0315246689323807</v>
      </c>
      <c r="M4627" s="50">
        <v>6.7385444743935317</v>
      </c>
      <c r="N4627" s="51">
        <f t="shared" si="324"/>
        <v>0.62603187268494986</v>
      </c>
    </row>
    <row r="4628" spans="1:14" x14ac:dyDescent="0.2">
      <c r="A4628" s="20" t="s">
        <v>41</v>
      </c>
      <c r="B4628" s="3" t="str">
        <f t="shared" si="330"/>
        <v>Muar</v>
      </c>
      <c r="C4628" s="136" t="s">
        <v>1142</v>
      </c>
      <c r="D4628" s="187" t="s">
        <v>534</v>
      </c>
      <c r="E4628" s="174" t="s">
        <v>4</v>
      </c>
      <c r="F4628" s="198"/>
      <c r="G4628" s="191"/>
      <c r="H4628" s="203"/>
      <c r="I4628" s="9">
        <v>139</v>
      </c>
      <c r="J4628" s="106">
        <f t="shared" ref="J4628:J4691" si="331">I4628*10.76391</f>
        <v>1496.1834899999999</v>
      </c>
      <c r="M4628" s="50">
        <v>8.6330935251798557</v>
      </c>
      <c r="N4628" s="51">
        <f t="shared" ref="N4628:N4691" si="332">M4628/10.7639</f>
        <v>0.8020414092642868</v>
      </c>
    </row>
    <row r="4629" spans="1:14" x14ac:dyDescent="0.2">
      <c r="A4629" s="20" t="s">
        <v>41</v>
      </c>
      <c r="B4629" s="3" t="str">
        <f t="shared" si="330"/>
        <v>Muar</v>
      </c>
      <c r="C4629" s="136" t="s">
        <v>1138</v>
      </c>
      <c r="D4629" s="187" t="s">
        <v>534</v>
      </c>
      <c r="E4629" s="174" t="s">
        <v>4</v>
      </c>
      <c r="F4629" s="198"/>
      <c r="G4629" s="191"/>
      <c r="H4629" s="203"/>
      <c r="I4629" s="9">
        <v>121</v>
      </c>
      <c r="J4629" s="106">
        <f t="shared" si="331"/>
        <v>1302.4331099999999</v>
      </c>
      <c r="M4629" s="50">
        <v>9.9173553719008272</v>
      </c>
      <c r="N4629" s="51">
        <f t="shared" si="332"/>
        <v>0.92135335444409805</v>
      </c>
    </row>
    <row r="4630" spans="1:14" x14ac:dyDescent="0.2">
      <c r="A4630" s="20" t="s">
        <v>41</v>
      </c>
      <c r="B4630" s="3" t="str">
        <f t="shared" si="330"/>
        <v>Muar</v>
      </c>
      <c r="C4630" s="136" t="s">
        <v>1143</v>
      </c>
      <c r="D4630" s="187" t="s">
        <v>534</v>
      </c>
      <c r="E4630" s="174" t="s">
        <v>4</v>
      </c>
      <c r="F4630" s="198"/>
      <c r="G4630" s="191"/>
      <c r="H4630" s="203"/>
      <c r="I4630" s="9">
        <v>272</v>
      </c>
      <c r="J4630" s="106">
        <f t="shared" si="331"/>
        <v>2927.78352</v>
      </c>
      <c r="M4630" s="50">
        <v>4.4117647058823533</v>
      </c>
      <c r="N4630" s="51">
        <f t="shared" si="332"/>
        <v>0.40986674958726421</v>
      </c>
    </row>
    <row r="4631" spans="1:14" x14ac:dyDescent="0.2">
      <c r="A4631" s="20" t="s">
        <v>41</v>
      </c>
      <c r="B4631" s="3" t="str">
        <f t="shared" si="330"/>
        <v>Muar</v>
      </c>
      <c r="C4631" s="136" t="s">
        <v>1144</v>
      </c>
      <c r="D4631" s="187" t="s">
        <v>534</v>
      </c>
      <c r="E4631" s="174" t="s">
        <v>4</v>
      </c>
      <c r="F4631" s="198"/>
      <c r="G4631" s="191"/>
      <c r="H4631" s="203"/>
      <c r="I4631" s="9">
        <v>129</v>
      </c>
      <c r="J4631" s="106">
        <f t="shared" si="331"/>
        <v>1388.5443899999998</v>
      </c>
      <c r="M4631" s="50">
        <v>8.5271317829457356</v>
      </c>
      <c r="N4631" s="51">
        <f t="shared" si="332"/>
        <v>0.79219723176039691</v>
      </c>
    </row>
    <row r="4632" spans="1:14" x14ac:dyDescent="0.2">
      <c r="A4632" s="20" t="s">
        <v>41</v>
      </c>
      <c r="B4632" s="3" t="str">
        <f t="shared" si="330"/>
        <v>Muar</v>
      </c>
      <c r="C4632" s="136" t="s">
        <v>1145</v>
      </c>
      <c r="D4632" s="187" t="s">
        <v>534</v>
      </c>
      <c r="E4632" s="174" t="s">
        <v>4</v>
      </c>
      <c r="F4632" s="198"/>
      <c r="G4632" s="191"/>
      <c r="H4632" s="203"/>
      <c r="I4632" s="9">
        <v>135.9</v>
      </c>
      <c r="J4632" s="106">
        <f t="shared" si="331"/>
        <v>1462.8153689999999</v>
      </c>
      <c r="K4632" s="50">
        <v>7.3583517292126563</v>
      </c>
      <c r="L4632" s="50">
        <v>8.0941869021339219</v>
      </c>
      <c r="M4632" s="50">
        <v>7.7262693156732887</v>
      </c>
      <c r="N4632" s="51">
        <f t="shared" si="332"/>
        <v>0.71779460192618749</v>
      </c>
    </row>
    <row r="4633" spans="1:14" x14ac:dyDescent="0.2">
      <c r="A4633" s="20" t="s">
        <v>41</v>
      </c>
      <c r="B4633" s="3" t="str">
        <f t="shared" si="330"/>
        <v>Muar</v>
      </c>
      <c r="C4633" s="136" t="s">
        <v>1146</v>
      </c>
      <c r="D4633" s="187" t="s">
        <v>534</v>
      </c>
      <c r="E4633" s="174" t="s">
        <v>4</v>
      </c>
      <c r="F4633" s="198"/>
      <c r="G4633" s="191"/>
      <c r="H4633" s="203"/>
      <c r="I4633" s="9">
        <v>135</v>
      </c>
      <c r="J4633" s="106">
        <f t="shared" si="331"/>
        <v>1453.1278499999999</v>
      </c>
      <c r="M4633" s="50">
        <v>7.0370370370370372</v>
      </c>
      <c r="N4633" s="51">
        <f t="shared" si="332"/>
        <v>0.65376276600832761</v>
      </c>
    </row>
    <row r="4634" spans="1:14" x14ac:dyDescent="0.2">
      <c r="A4634" s="20" t="s">
        <v>41</v>
      </c>
      <c r="B4634" s="3" t="str">
        <f t="shared" si="330"/>
        <v>Muar</v>
      </c>
      <c r="C4634" s="136" t="s">
        <v>1147</v>
      </c>
      <c r="D4634" s="187" t="s">
        <v>534</v>
      </c>
      <c r="E4634" s="174" t="s">
        <v>4</v>
      </c>
      <c r="F4634" s="198"/>
      <c r="G4634" s="191"/>
      <c r="H4634" s="203"/>
      <c r="I4634" s="9">
        <v>110</v>
      </c>
      <c r="J4634" s="106">
        <f t="shared" si="331"/>
        <v>1184.0300999999999</v>
      </c>
      <c r="M4634" s="50">
        <v>8.1818181818181817</v>
      </c>
      <c r="N4634" s="51">
        <f t="shared" si="332"/>
        <v>0.76011651741638087</v>
      </c>
    </row>
    <row r="4635" spans="1:14" x14ac:dyDescent="0.2">
      <c r="A4635" s="20" t="s">
        <v>41</v>
      </c>
      <c r="B4635" s="3" t="str">
        <f t="shared" si="330"/>
        <v>Muar</v>
      </c>
      <c r="C4635" s="136" t="s">
        <v>1148</v>
      </c>
      <c r="D4635" s="187" t="s">
        <v>534</v>
      </c>
      <c r="E4635" s="174" t="s">
        <v>4</v>
      </c>
      <c r="F4635" s="198"/>
      <c r="G4635" s="191"/>
      <c r="H4635" s="203"/>
      <c r="I4635" s="9">
        <v>128</v>
      </c>
      <c r="J4635" s="106">
        <f t="shared" si="331"/>
        <v>1377.7804799999999</v>
      </c>
      <c r="M4635" s="50">
        <v>6.640625</v>
      </c>
      <c r="N4635" s="51">
        <f t="shared" si="332"/>
        <v>0.61693484703499668</v>
      </c>
    </row>
    <row r="4636" spans="1:14" x14ac:dyDescent="0.2">
      <c r="A4636" s="20" t="s">
        <v>41</v>
      </c>
      <c r="B4636" s="3" t="str">
        <f t="shared" si="330"/>
        <v>Muar</v>
      </c>
      <c r="C4636" s="136" t="s">
        <v>1149</v>
      </c>
      <c r="D4636" s="187" t="s">
        <v>534</v>
      </c>
      <c r="E4636" s="174" t="s">
        <v>4</v>
      </c>
      <c r="F4636" s="198"/>
      <c r="G4636" s="191"/>
      <c r="H4636" s="203"/>
      <c r="I4636" s="9">
        <v>148</v>
      </c>
      <c r="J4636" s="106">
        <f t="shared" si="331"/>
        <v>1593.0586799999999</v>
      </c>
      <c r="M4636" s="50">
        <v>5.743243243243243</v>
      </c>
      <c r="N4636" s="51">
        <f t="shared" si="332"/>
        <v>0.53356527311134838</v>
      </c>
    </row>
    <row r="4637" spans="1:14" x14ac:dyDescent="0.2">
      <c r="A4637" s="20" t="s">
        <v>41</v>
      </c>
      <c r="B4637" s="3" t="str">
        <f t="shared" si="330"/>
        <v>Muar</v>
      </c>
      <c r="C4637" s="136" t="s">
        <v>987</v>
      </c>
      <c r="D4637" s="187" t="s">
        <v>534</v>
      </c>
      <c r="E4637" s="174" t="s">
        <v>4</v>
      </c>
      <c r="F4637" s="198"/>
      <c r="G4637" s="191"/>
      <c r="H4637" s="203"/>
      <c r="I4637" s="9">
        <v>143</v>
      </c>
      <c r="J4637" s="106">
        <f t="shared" si="331"/>
        <v>1539.2391299999999</v>
      </c>
      <c r="M4637" s="50">
        <v>5.5944055944055942</v>
      </c>
      <c r="N4637" s="51">
        <f t="shared" si="332"/>
        <v>0.51973778968641426</v>
      </c>
    </row>
    <row r="4638" spans="1:14" x14ac:dyDescent="0.2">
      <c r="A4638" s="20" t="s">
        <v>41</v>
      </c>
      <c r="B4638" s="3" t="str">
        <f t="shared" si="330"/>
        <v>Muar</v>
      </c>
      <c r="C4638" s="136" t="s">
        <v>1150</v>
      </c>
      <c r="D4638" s="187" t="s">
        <v>534</v>
      </c>
      <c r="E4638" s="174" t="s">
        <v>4</v>
      </c>
      <c r="F4638" s="198"/>
      <c r="G4638" s="191"/>
      <c r="H4638" s="203"/>
      <c r="I4638" s="9">
        <v>124</v>
      </c>
      <c r="J4638" s="106">
        <f t="shared" si="331"/>
        <v>1334.7248399999999</v>
      </c>
      <c r="M4638" s="50">
        <v>6.4516129032258061</v>
      </c>
      <c r="N4638" s="51">
        <f t="shared" si="332"/>
        <v>0.5993750316544938</v>
      </c>
    </row>
    <row r="4639" spans="1:14" x14ac:dyDescent="0.2">
      <c r="A4639" s="20" t="s">
        <v>41</v>
      </c>
      <c r="B4639" s="3" t="str">
        <f t="shared" si="330"/>
        <v>Muar</v>
      </c>
      <c r="C4639" s="136" t="s">
        <v>1151</v>
      </c>
      <c r="D4639" s="187" t="s">
        <v>534</v>
      </c>
      <c r="E4639" s="174" t="s">
        <v>4</v>
      </c>
      <c r="F4639" s="198"/>
      <c r="G4639" s="191"/>
      <c r="H4639" s="203"/>
      <c r="I4639" s="9">
        <v>129</v>
      </c>
      <c r="J4639" s="106">
        <f t="shared" si="331"/>
        <v>1388.5443899999998</v>
      </c>
      <c r="M4639" s="50">
        <v>6.2015503875968996</v>
      </c>
      <c r="N4639" s="51">
        <f t="shared" si="332"/>
        <v>0.57614344128028872</v>
      </c>
    </row>
    <row r="4640" spans="1:14" x14ac:dyDescent="0.2">
      <c r="A4640" s="20" t="s">
        <v>41</v>
      </c>
      <c r="B4640" s="3" t="str">
        <f t="shared" si="330"/>
        <v>Muar</v>
      </c>
      <c r="C4640" s="136" t="s">
        <v>1152</v>
      </c>
      <c r="D4640" s="187" t="s">
        <v>534</v>
      </c>
      <c r="E4640" s="174" t="s">
        <v>4</v>
      </c>
      <c r="F4640" s="198"/>
      <c r="G4640" s="191"/>
      <c r="H4640" s="203"/>
      <c r="I4640" s="9">
        <v>128.75</v>
      </c>
      <c r="J4640" s="106">
        <f t="shared" si="331"/>
        <v>1385.8534124999999</v>
      </c>
      <c r="M4640" s="50">
        <v>5.825242718446602</v>
      </c>
      <c r="N4640" s="51">
        <f t="shared" si="332"/>
        <v>0.5411832810084265</v>
      </c>
    </row>
    <row r="4641" spans="1:14" x14ac:dyDescent="0.2">
      <c r="A4641" s="20" t="s">
        <v>41</v>
      </c>
      <c r="B4641" s="3" t="str">
        <f t="shared" si="330"/>
        <v>Muar</v>
      </c>
      <c r="C4641" s="136" t="s">
        <v>1153</v>
      </c>
      <c r="D4641" s="187" t="s">
        <v>534</v>
      </c>
      <c r="E4641" s="174" t="s">
        <v>4</v>
      </c>
      <c r="F4641" s="198"/>
      <c r="G4641" s="191"/>
      <c r="H4641" s="203"/>
      <c r="I4641" s="9">
        <v>143</v>
      </c>
      <c r="J4641" s="106">
        <f t="shared" si="331"/>
        <v>1539.2391299999999</v>
      </c>
      <c r="M4641" s="50">
        <v>4.5454545454545459</v>
      </c>
      <c r="N4641" s="51">
        <f t="shared" si="332"/>
        <v>0.42228695412021161</v>
      </c>
    </row>
    <row r="4642" spans="1:14" x14ac:dyDescent="0.2">
      <c r="A4642" s="20" t="s">
        <v>41</v>
      </c>
      <c r="B4642" s="3" t="str">
        <f t="shared" si="330"/>
        <v>Muar</v>
      </c>
      <c r="C4642" s="136" t="s">
        <v>988</v>
      </c>
      <c r="D4642" s="187" t="s">
        <v>534</v>
      </c>
      <c r="E4642" s="174" t="s">
        <v>4</v>
      </c>
      <c r="F4642" s="198"/>
      <c r="G4642" s="191"/>
      <c r="H4642" s="203"/>
      <c r="I4642" s="9">
        <v>121</v>
      </c>
      <c r="J4642" s="106">
        <f t="shared" si="331"/>
        <v>1302.4331099999999</v>
      </c>
      <c r="M4642" s="50">
        <v>5.3719008264462813</v>
      </c>
      <c r="N4642" s="51">
        <f t="shared" si="332"/>
        <v>0.49906640032388644</v>
      </c>
    </row>
    <row r="4643" spans="1:14" x14ac:dyDescent="0.2">
      <c r="A4643" s="20" t="s">
        <v>41</v>
      </c>
      <c r="B4643" s="3" t="str">
        <f t="shared" si="330"/>
        <v>Muar</v>
      </c>
      <c r="C4643" s="136" t="s">
        <v>1154</v>
      </c>
      <c r="D4643" s="187" t="s">
        <v>534</v>
      </c>
      <c r="E4643" s="174" t="s">
        <v>4</v>
      </c>
      <c r="F4643" s="198"/>
      <c r="G4643" s="191"/>
      <c r="H4643" s="203"/>
      <c r="I4643" s="9">
        <v>143</v>
      </c>
      <c r="J4643" s="106">
        <f t="shared" si="331"/>
        <v>1539.2391299999999</v>
      </c>
      <c r="M4643" s="50">
        <v>4.1958041958041958</v>
      </c>
      <c r="N4643" s="51">
        <f t="shared" si="332"/>
        <v>0.38980334226481073</v>
      </c>
    </row>
    <row r="4644" spans="1:14" x14ac:dyDescent="0.2">
      <c r="A4644" s="20" t="s">
        <v>41</v>
      </c>
      <c r="B4644" s="184" t="s">
        <v>71</v>
      </c>
      <c r="C4644" s="136" t="s">
        <v>1155</v>
      </c>
      <c r="D4644" s="187" t="s">
        <v>534</v>
      </c>
      <c r="E4644" s="174" t="s">
        <v>4</v>
      </c>
      <c r="F4644" s="198"/>
      <c r="G4644" s="191"/>
      <c r="H4644" s="203"/>
      <c r="I4644" s="9">
        <v>143</v>
      </c>
      <c r="J4644" s="106">
        <f t="shared" si="331"/>
        <v>1539.2391299999999</v>
      </c>
      <c r="K4644" s="50">
        <v>10.48951048951049</v>
      </c>
      <c r="L4644" s="50">
        <v>11.188811188811188</v>
      </c>
      <c r="M4644" s="50">
        <v>10.83916083916084</v>
      </c>
      <c r="N4644" s="51">
        <f t="shared" si="332"/>
        <v>1.0069919675174277</v>
      </c>
    </row>
    <row r="4645" spans="1:14" x14ac:dyDescent="0.2">
      <c r="A4645" s="20" t="s">
        <v>41</v>
      </c>
      <c r="B4645" s="3" t="str">
        <f t="shared" ref="B4645:B4650" si="333">B4644</f>
        <v>Tangkak</v>
      </c>
      <c r="C4645" s="136" t="s">
        <v>1156</v>
      </c>
      <c r="D4645" s="187" t="s">
        <v>534</v>
      </c>
      <c r="E4645" s="174" t="s">
        <v>4</v>
      </c>
      <c r="F4645" s="195"/>
      <c r="G4645" s="91"/>
      <c r="H4645" s="203"/>
      <c r="I4645" s="9">
        <v>135</v>
      </c>
      <c r="J4645" s="106">
        <f t="shared" si="331"/>
        <v>1453.1278499999999</v>
      </c>
      <c r="M4645" s="50">
        <v>11.111111111111111</v>
      </c>
      <c r="N4645" s="51">
        <f t="shared" si="332"/>
        <v>1.0322569989605173</v>
      </c>
    </row>
    <row r="4646" spans="1:14" x14ac:dyDescent="0.2">
      <c r="A4646" s="20" t="s">
        <v>41</v>
      </c>
      <c r="B4646" s="3" t="str">
        <f t="shared" si="333"/>
        <v>Tangkak</v>
      </c>
      <c r="C4646" s="136" t="s">
        <v>1157</v>
      </c>
      <c r="D4646" s="187" t="s">
        <v>534</v>
      </c>
      <c r="E4646" s="174" t="s">
        <v>4</v>
      </c>
      <c r="F4646" s="195"/>
      <c r="G4646" s="91"/>
      <c r="H4646" s="203"/>
      <c r="I4646" s="9">
        <v>143</v>
      </c>
      <c r="J4646" s="106">
        <f t="shared" si="331"/>
        <v>1539.2391299999999</v>
      </c>
      <c r="M4646" s="50">
        <v>8.3916083916083917</v>
      </c>
      <c r="N4646" s="51">
        <f t="shared" si="332"/>
        <v>0.77960668452962145</v>
      </c>
    </row>
    <row r="4647" spans="1:14" x14ac:dyDescent="0.2">
      <c r="A4647" s="20" t="s">
        <v>41</v>
      </c>
      <c r="B4647" s="3" t="str">
        <f t="shared" si="333"/>
        <v>Tangkak</v>
      </c>
      <c r="C4647" s="136" t="s">
        <v>1158</v>
      </c>
      <c r="D4647" s="187" t="s">
        <v>534</v>
      </c>
      <c r="E4647" s="174" t="s">
        <v>4</v>
      </c>
      <c r="F4647" s="195"/>
      <c r="G4647" s="91"/>
      <c r="H4647" s="203"/>
      <c r="I4647" s="9">
        <v>144</v>
      </c>
      <c r="J4647" s="106">
        <f t="shared" si="331"/>
        <v>1550.0030399999998</v>
      </c>
      <c r="K4647" s="50">
        <v>6.9444444444444446</v>
      </c>
      <c r="L4647" s="50">
        <v>7.6388888888888893</v>
      </c>
      <c r="M4647" s="50">
        <v>7.291666666666667</v>
      </c>
      <c r="N4647" s="51">
        <f t="shared" si="332"/>
        <v>0.67741865556783942</v>
      </c>
    </row>
    <row r="4648" spans="1:14" x14ac:dyDescent="0.2">
      <c r="A4648" s="20" t="s">
        <v>41</v>
      </c>
      <c r="B4648" s="3" t="str">
        <f t="shared" si="333"/>
        <v>Tangkak</v>
      </c>
      <c r="C4648" s="136" t="s">
        <v>1159</v>
      </c>
      <c r="D4648" s="187" t="s">
        <v>534</v>
      </c>
      <c r="E4648" s="174" t="s">
        <v>4</v>
      </c>
      <c r="F4648" s="195"/>
      <c r="G4648" s="91"/>
      <c r="H4648" s="203"/>
      <c r="I4648" s="9">
        <v>136</v>
      </c>
      <c r="J4648" s="106">
        <f t="shared" si="331"/>
        <v>1463.89176</v>
      </c>
      <c r="M4648" s="50">
        <v>7.3529411764705879</v>
      </c>
      <c r="N4648" s="51">
        <f t="shared" si="332"/>
        <v>0.68311124931210698</v>
      </c>
    </row>
    <row r="4649" spans="1:14" x14ac:dyDescent="0.2">
      <c r="A4649" s="20" t="s">
        <v>41</v>
      </c>
      <c r="B4649" s="3" t="str">
        <f t="shared" si="333"/>
        <v>Tangkak</v>
      </c>
      <c r="C4649" s="136" t="s">
        <v>1160</v>
      </c>
      <c r="D4649" s="187" t="s">
        <v>534</v>
      </c>
      <c r="E4649" s="174" t="s">
        <v>4</v>
      </c>
      <c r="F4649" s="195"/>
      <c r="G4649" s="91"/>
      <c r="H4649" s="203"/>
      <c r="I4649" s="9">
        <v>145</v>
      </c>
      <c r="J4649" s="106">
        <f t="shared" si="331"/>
        <v>1560.76695</v>
      </c>
      <c r="M4649" s="50">
        <v>6.5517241379310347</v>
      </c>
      <c r="N4649" s="51">
        <f t="shared" si="332"/>
        <v>0.60867567869740846</v>
      </c>
    </row>
    <row r="4650" spans="1:14" x14ac:dyDescent="0.2">
      <c r="A4650" s="20" t="s">
        <v>41</v>
      </c>
      <c r="B4650" s="3" t="str">
        <f t="shared" si="333"/>
        <v>Tangkak</v>
      </c>
      <c r="C4650" s="136" t="s">
        <v>1161</v>
      </c>
      <c r="D4650" s="187" t="s">
        <v>534</v>
      </c>
      <c r="E4650" s="174" t="s">
        <v>4</v>
      </c>
      <c r="F4650" s="195"/>
      <c r="G4650" s="91"/>
      <c r="H4650" s="203"/>
      <c r="I4650" s="9">
        <v>128.69999999999999</v>
      </c>
      <c r="J4650" s="106">
        <f t="shared" si="331"/>
        <v>1385.3152169999998</v>
      </c>
      <c r="M4650" s="50">
        <v>3.8850038850038855</v>
      </c>
      <c r="N4650" s="51">
        <f t="shared" si="332"/>
        <v>0.36092902061556553</v>
      </c>
    </row>
    <row r="4651" spans="1:14" x14ac:dyDescent="0.2">
      <c r="A4651" s="20" t="s">
        <v>41</v>
      </c>
      <c r="B4651" s="186" t="s">
        <v>68</v>
      </c>
      <c r="C4651" s="136" t="s">
        <v>1162</v>
      </c>
      <c r="D4651" s="187" t="s">
        <v>534</v>
      </c>
      <c r="E4651" s="174" t="s">
        <v>4</v>
      </c>
      <c r="F4651" s="200"/>
      <c r="G4651" s="192"/>
      <c r="H4651" s="203"/>
      <c r="I4651" s="9">
        <v>129</v>
      </c>
      <c r="J4651" s="106">
        <f t="shared" si="331"/>
        <v>1388.5443899999998</v>
      </c>
      <c r="K4651" s="50">
        <v>6.9767441860465116</v>
      </c>
      <c r="L4651" s="50">
        <v>9.3023255813953494</v>
      </c>
      <c r="M4651" s="50">
        <v>8.1395348837209305</v>
      </c>
      <c r="N4651" s="51">
        <f t="shared" si="332"/>
        <v>0.75618826668037897</v>
      </c>
    </row>
    <row r="4652" spans="1:14" x14ac:dyDescent="0.2">
      <c r="A4652" s="20" t="s">
        <v>41</v>
      </c>
      <c r="B4652" s="3" t="str">
        <f t="shared" ref="B4652:B4715" si="334">B4651</f>
        <v>Segamat</v>
      </c>
      <c r="C4652" s="136" t="s">
        <v>1163</v>
      </c>
      <c r="D4652" s="187" t="s">
        <v>534</v>
      </c>
      <c r="E4652" s="174" t="s">
        <v>4</v>
      </c>
      <c r="F4652" s="200"/>
      <c r="G4652" s="192"/>
      <c r="H4652" s="203"/>
      <c r="I4652" s="9">
        <v>127</v>
      </c>
      <c r="J4652" s="106">
        <f t="shared" si="331"/>
        <v>1367.01657</v>
      </c>
      <c r="K4652" s="50">
        <v>7.8740157480314963</v>
      </c>
      <c r="L4652" s="50">
        <v>11.811023622047244</v>
      </c>
      <c r="M4652" s="50">
        <v>9.8425196850393704</v>
      </c>
      <c r="N4652" s="51">
        <f t="shared" si="332"/>
        <v>0.91440088490597005</v>
      </c>
    </row>
    <row r="4653" spans="1:14" x14ac:dyDescent="0.2">
      <c r="A4653" s="20" t="s">
        <v>41</v>
      </c>
      <c r="B4653" s="3" t="str">
        <f t="shared" si="334"/>
        <v>Segamat</v>
      </c>
      <c r="C4653" s="136" t="s">
        <v>1164</v>
      </c>
      <c r="D4653" s="187" t="s">
        <v>534</v>
      </c>
      <c r="E4653" s="174" t="s">
        <v>4</v>
      </c>
      <c r="F4653" s="200"/>
      <c r="G4653" s="192"/>
      <c r="H4653" s="203"/>
      <c r="I4653" s="9">
        <v>130</v>
      </c>
      <c r="J4653" s="106">
        <f t="shared" si="331"/>
        <v>1399.3082999999999</v>
      </c>
      <c r="K4653" s="50">
        <v>12.692307692307692</v>
      </c>
      <c r="L4653" s="50">
        <v>13.846153846153847</v>
      </c>
      <c r="M4653" s="50">
        <v>13.26923076923077</v>
      </c>
      <c r="N4653" s="51">
        <f t="shared" si="332"/>
        <v>1.232753069912464</v>
      </c>
    </row>
    <row r="4654" spans="1:14" x14ac:dyDescent="0.2">
      <c r="A4654" s="20" t="s">
        <v>41</v>
      </c>
      <c r="B4654" s="3" t="str">
        <f t="shared" si="334"/>
        <v>Segamat</v>
      </c>
      <c r="C4654" s="136" t="s">
        <v>990</v>
      </c>
      <c r="D4654" s="187" t="s">
        <v>534</v>
      </c>
      <c r="E4654" s="174" t="s">
        <v>4</v>
      </c>
      <c r="F4654" s="200"/>
      <c r="G4654" s="192"/>
      <c r="H4654" s="203"/>
      <c r="I4654" s="9">
        <v>140</v>
      </c>
      <c r="J4654" s="106">
        <f t="shared" si="331"/>
        <v>1506.9473999999998</v>
      </c>
      <c r="K4654" s="50">
        <v>5.3571428571428568</v>
      </c>
      <c r="L4654" s="50">
        <v>5.7142857142857144</v>
      </c>
      <c r="M4654" s="50">
        <v>5.5357142857142856</v>
      </c>
      <c r="N4654" s="51">
        <f t="shared" si="332"/>
        <v>0.5142851834106863</v>
      </c>
    </row>
    <row r="4655" spans="1:14" x14ac:dyDescent="0.2">
      <c r="A4655" s="20" t="s">
        <v>41</v>
      </c>
      <c r="B4655" s="3" t="str">
        <f t="shared" si="334"/>
        <v>Segamat</v>
      </c>
      <c r="C4655" s="136" t="s">
        <v>1165</v>
      </c>
      <c r="D4655" s="187" t="s">
        <v>534</v>
      </c>
      <c r="E4655" s="174" t="s">
        <v>4</v>
      </c>
      <c r="F4655" s="200"/>
      <c r="G4655" s="192"/>
      <c r="H4655" s="203"/>
      <c r="I4655" s="9">
        <v>140</v>
      </c>
      <c r="J4655" s="106">
        <f t="shared" si="331"/>
        <v>1506.9473999999998</v>
      </c>
      <c r="K4655" s="50">
        <v>8.5714285714285712</v>
      </c>
      <c r="L4655" s="50">
        <v>11.428571428571429</v>
      </c>
      <c r="M4655" s="50">
        <v>10</v>
      </c>
      <c r="N4655" s="51">
        <f t="shared" si="332"/>
        <v>0.92903129906446547</v>
      </c>
    </row>
    <row r="4656" spans="1:14" x14ac:dyDescent="0.2">
      <c r="A4656" s="20" t="s">
        <v>41</v>
      </c>
      <c r="B4656" s="3" t="str">
        <f t="shared" si="334"/>
        <v>Segamat</v>
      </c>
      <c r="C4656" s="136" t="s">
        <v>1166</v>
      </c>
      <c r="D4656" s="187" t="s">
        <v>534</v>
      </c>
      <c r="E4656" s="174" t="s">
        <v>4</v>
      </c>
      <c r="F4656" s="200"/>
      <c r="G4656" s="192"/>
      <c r="H4656" s="203"/>
      <c r="I4656" s="9">
        <v>102</v>
      </c>
      <c r="J4656" s="106">
        <f t="shared" si="331"/>
        <v>1097.9188199999999</v>
      </c>
      <c r="K4656" s="50">
        <v>6.8627450980392153</v>
      </c>
      <c r="L4656" s="50">
        <v>7.3529411764705879</v>
      </c>
      <c r="M4656" s="50">
        <v>7.1078431372549016</v>
      </c>
      <c r="N4656" s="51">
        <f t="shared" si="332"/>
        <v>0.66034087433503674</v>
      </c>
    </row>
    <row r="4657" spans="1:14" x14ac:dyDescent="0.2">
      <c r="A4657" s="20" t="s">
        <v>41</v>
      </c>
      <c r="B4657" s="3" t="str">
        <f t="shared" si="334"/>
        <v>Segamat</v>
      </c>
      <c r="C4657" s="136" t="s">
        <v>1167</v>
      </c>
      <c r="D4657" s="187" t="s">
        <v>534</v>
      </c>
      <c r="E4657" s="174" t="s">
        <v>4</v>
      </c>
      <c r="F4657" s="200"/>
      <c r="G4657" s="192"/>
      <c r="H4657" s="203"/>
      <c r="I4657" s="9">
        <v>106</v>
      </c>
      <c r="J4657" s="106">
        <f t="shared" si="331"/>
        <v>1140.9744599999999</v>
      </c>
      <c r="M4657" s="50">
        <v>7.5471698113207548</v>
      </c>
      <c r="N4657" s="51">
        <f t="shared" si="332"/>
        <v>0.70115569740714379</v>
      </c>
    </row>
    <row r="4658" spans="1:14" x14ac:dyDescent="0.2">
      <c r="A4658" s="20" t="s">
        <v>41</v>
      </c>
      <c r="B4658" s="3" t="str">
        <f t="shared" si="334"/>
        <v>Segamat</v>
      </c>
      <c r="C4658" s="136" t="s">
        <v>1168</v>
      </c>
      <c r="D4658" s="187" t="s">
        <v>534</v>
      </c>
      <c r="E4658" s="174" t="s">
        <v>4</v>
      </c>
      <c r="F4658" s="200"/>
      <c r="G4658" s="192"/>
      <c r="H4658" s="203"/>
      <c r="I4658" s="9">
        <v>106</v>
      </c>
      <c r="J4658" s="106">
        <f t="shared" si="331"/>
        <v>1140.9744599999999</v>
      </c>
      <c r="K4658" s="50">
        <v>14.150943396226415</v>
      </c>
      <c r="L4658" s="50">
        <v>16.981132075471699</v>
      </c>
      <c r="M4658" s="50">
        <v>15.566037735849058</v>
      </c>
      <c r="N4658" s="51">
        <f t="shared" si="332"/>
        <v>1.4461336259022342</v>
      </c>
    </row>
    <row r="4659" spans="1:14" x14ac:dyDescent="0.2">
      <c r="A4659" s="20" t="s">
        <v>41</v>
      </c>
      <c r="B4659" s="3" t="str">
        <f t="shared" si="334"/>
        <v>Segamat</v>
      </c>
      <c r="C4659" s="136" t="s">
        <v>1169</v>
      </c>
      <c r="D4659" s="187" t="s">
        <v>534</v>
      </c>
      <c r="E4659" s="174" t="s">
        <v>4</v>
      </c>
      <c r="F4659" s="200"/>
      <c r="G4659" s="192"/>
      <c r="H4659" s="203"/>
      <c r="I4659" s="9">
        <v>128</v>
      </c>
      <c r="J4659" s="106">
        <f t="shared" si="331"/>
        <v>1377.7804799999999</v>
      </c>
      <c r="M4659" s="50">
        <v>7.8125</v>
      </c>
      <c r="N4659" s="51">
        <f t="shared" si="332"/>
        <v>0.72580570239411368</v>
      </c>
    </row>
    <row r="4660" spans="1:14" x14ac:dyDescent="0.2">
      <c r="A4660" s="20" t="s">
        <v>41</v>
      </c>
      <c r="B4660" s="3" t="str">
        <f t="shared" si="334"/>
        <v>Segamat</v>
      </c>
      <c r="C4660" s="136" t="s">
        <v>1170</v>
      </c>
      <c r="D4660" s="187" t="s">
        <v>534</v>
      </c>
      <c r="E4660" s="174" t="s">
        <v>4</v>
      </c>
      <c r="F4660" s="200"/>
      <c r="G4660" s="192"/>
      <c r="H4660" s="203"/>
      <c r="I4660" s="9">
        <v>101</v>
      </c>
      <c r="J4660" s="106">
        <f t="shared" si="331"/>
        <v>1087.15491</v>
      </c>
      <c r="K4660" s="50">
        <v>9.9009900990099009</v>
      </c>
      <c r="L4660" s="50">
        <v>11.881188118811881</v>
      </c>
      <c r="M4660" s="50">
        <v>10.89108910891089</v>
      </c>
      <c r="N4660" s="51">
        <f t="shared" si="332"/>
        <v>1.0118162663078336</v>
      </c>
    </row>
    <row r="4661" spans="1:14" x14ac:dyDescent="0.2">
      <c r="A4661" s="20" t="s">
        <v>41</v>
      </c>
      <c r="B4661" s="3" t="str">
        <f t="shared" si="334"/>
        <v>Segamat</v>
      </c>
      <c r="C4661" s="136" t="s">
        <v>1171</v>
      </c>
      <c r="D4661" s="187" t="s">
        <v>534</v>
      </c>
      <c r="E4661" s="174" t="s">
        <v>4</v>
      </c>
      <c r="F4661" s="200"/>
      <c r="G4661" s="192"/>
      <c r="H4661" s="203"/>
      <c r="I4661" s="9">
        <v>134</v>
      </c>
      <c r="J4661" s="106">
        <f t="shared" si="331"/>
        <v>1442.36394</v>
      </c>
      <c r="K4661" s="50">
        <v>4.4776119402985071</v>
      </c>
      <c r="L4661" s="50">
        <v>5.2238805970149258</v>
      </c>
      <c r="M4661" s="50">
        <v>4.8507462686567164</v>
      </c>
      <c r="N4661" s="51">
        <f t="shared" si="332"/>
        <v>0.4506495107402258</v>
      </c>
    </row>
    <row r="4662" spans="1:14" x14ac:dyDescent="0.2">
      <c r="A4662" s="20" t="s">
        <v>41</v>
      </c>
      <c r="B4662" s="3" t="str">
        <f t="shared" si="334"/>
        <v>Segamat</v>
      </c>
      <c r="C4662" s="136" t="s">
        <v>1172</v>
      </c>
      <c r="D4662" s="187" t="s">
        <v>534</v>
      </c>
      <c r="E4662" s="174" t="s">
        <v>4</v>
      </c>
      <c r="F4662" s="200"/>
      <c r="G4662" s="192"/>
      <c r="H4662" s="203"/>
      <c r="I4662" s="9">
        <v>92</v>
      </c>
      <c r="J4662" s="106">
        <f t="shared" si="331"/>
        <v>990.27971999999988</v>
      </c>
      <c r="K4662" s="50">
        <v>8.1521739130434785</v>
      </c>
      <c r="L4662" s="50">
        <v>8.695652173913043</v>
      </c>
      <c r="M4662" s="50">
        <v>8.4239130434782616</v>
      </c>
      <c r="N4662" s="51">
        <f t="shared" si="332"/>
        <v>0.78260788779887047</v>
      </c>
    </row>
    <row r="4663" spans="1:14" x14ac:dyDescent="0.2">
      <c r="A4663" s="20" t="s">
        <v>41</v>
      </c>
      <c r="B4663" s="3" t="str">
        <f t="shared" si="334"/>
        <v>Segamat</v>
      </c>
      <c r="C4663" s="136" t="s">
        <v>1173</v>
      </c>
      <c r="D4663" s="187" t="s">
        <v>534</v>
      </c>
      <c r="E4663" s="174" t="s">
        <v>4</v>
      </c>
      <c r="F4663" s="200"/>
      <c r="G4663" s="192"/>
      <c r="H4663" s="203"/>
      <c r="I4663" s="9">
        <v>108</v>
      </c>
      <c r="J4663" s="106">
        <f t="shared" si="331"/>
        <v>1162.5022799999999</v>
      </c>
      <c r="K4663" s="50">
        <v>6.4814814814814818</v>
      </c>
      <c r="L4663" s="50">
        <v>7.4074074074074074</v>
      </c>
      <c r="M4663" s="50">
        <v>6.9444444444444446</v>
      </c>
      <c r="N4663" s="51">
        <f t="shared" si="332"/>
        <v>0.64516062435032329</v>
      </c>
    </row>
    <row r="4664" spans="1:14" x14ac:dyDescent="0.2">
      <c r="A4664" s="20" t="s">
        <v>41</v>
      </c>
      <c r="B4664" s="3" t="str">
        <f t="shared" si="334"/>
        <v>Segamat</v>
      </c>
      <c r="C4664" s="136" t="s">
        <v>1174</v>
      </c>
      <c r="D4664" s="187" t="s">
        <v>534</v>
      </c>
      <c r="E4664" s="174" t="s">
        <v>4</v>
      </c>
      <c r="F4664" s="171"/>
      <c r="G4664" s="174"/>
      <c r="H4664" s="203"/>
      <c r="I4664" s="9">
        <v>128</v>
      </c>
      <c r="J4664" s="106">
        <f t="shared" si="331"/>
        <v>1377.7804799999999</v>
      </c>
      <c r="K4664" s="50">
        <v>5.46875</v>
      </c>
      <c r="L4664" s="50">
        <v>7.03125</v>
      </c>
      <c r="M4664" s="50">
        <v>6.25</v>
      </c>
      <c r="N4664" s="51">
        <f t="shared" si="332"/>
        <v>0.5806445619152909</v>
      </c>
    </row>
    <row r="4665" spans="1:14" x14ac:dyDescent="0.2">
      <c r="A4665" s="20" t="s">
        <v>41</v>
      </c>
      <c r="B4665" s="3" t="str">
        <f t="shared" si="334"/>
        <v>Segamat</v>
      </c>
      <c r="C4665" s="136" t="s">
        <v>1175</v>
      </c>
      <c r="D4665" s="187" t="s">
        <v>534</v>
      </c>
      <c r="E4665" s="174" t="s">
        <v>4</v>
      </c>
      <c r="F4665" s="200"/>
      <c r="G4665" s="192"/>
      <c r="H4665" s="203"/>
      <c r="I4665" s="9">
        <v>129</v>
      </c>
      <c r="J4665" s="106">
        <f t="shared" si="331"/>
        <v>1388.5443899999998</v>
      </c>
      <c r="K4665" s="50">
        <v>5.0387596899224807</v>
      </c>
      <c r="L4665" s="50">
        <v>5.4263565891472867</v>
      </c>
      <c r="M4665" s="50">
        <v>5.2325581395348841</v>
      </c>
      <c r="N4665" s="51">
        <f t="shared" si="332"/>
        <v>0.48612102858024364</v>
      </c>
    </row>
    <row r="4666" spans="1:14" x14ac:dyDescent="0.2">
      <c r="A4666" s="20" t="s">
        <v>41</v>
      </c>
      <c r="B4666" s="3" t="str">
        <f t="shared" si="334"/>
        <v>Segamat</v>
      </c>
      <c r="C4666" s="136" t="s">
        <v>1176</v>
      </c>
      <c r="D4666" s="187" t="s">
        <v>534</v>
      </c>
      <c r="E4666" s="174" t="s">
        <v>4</v>
      </c>
      <c r="F4666" s="200"/>
      <c r="G4666" s="192"/>
      <c r="H4666" s="203"/>
      <c r="I4666" s="9">
        <v>127</v>
      </c>
      <c r="J4666" s="106">
        <f t="shared" si="331"/>
        <v>1367.01657</v>
      </c>
      <c r="K4666" s="50">
        <v>7.8740157480314963</v>
      </c>
      <c r="L4666" s="50">
        <v>10.236220472440944</v>
      </c>
      <c r="M4666" s="50">
        <v>9.0551181102362204</v>
      </c>
      <c r="N4666" s="51">
        <f t="shared" si="332"/>
        <v>0.84124881411349239</v>
      </c>
    </row>
    <row r="4667" spans="1:14" x14ac:dyDescent="0.2">
      <c r="A4667" s="20" t="s">
        <v>41</v>
      </c>
      <c r="B4667" s="3" t="str">
        <f t="shared" si="334"/>
        <v>Segamat</v>
      </c>
      <c r="C4667" s="136" t="s">
        <v>1177</v>
      </c>
      <c r="D4667" s="187" t="s">
        <v>534</v>
      </c>
      <c r="E4667" s="174" t="s">
        <v>4</v>
      </c>
      <c r="F4667" s="200"/>
      <c r="G4667" s="192"/>
      <c r="H4667" s="203"/>
      <c r="I4667" s="9">
        <v>92</v>
      </c>
      <c r="J4667" s="106">
        <f t="shared" si="331"/>
        <v>990.27971999999988</v>
      </c>
      <c r="M4667" s="50">
        <v>10.869565217391305</v>
      </c>
      <c r="N4667" s="51">
        <f t="shared" si="332"/>
        <v>1.0098166294178974</v>
      </c>
    </row>
    <row r="4668" spans="1:14" x14ac:dyDescent="0.2">
      <c r="A4668" s="20" t="s">
        <v>41</v>
      </c>
      <c r="B4668" s="3" t="str">
        <f t="shared" si="334"/>
        <v>Segamat</v>
      </c>
      <c r="C4668" s="136" t="s">
        <v>1178</v>
      </c>
      <c r="D4668" s="187" t="s">
        <v>534</v>
      </c>
      <c r="E4668" s="174" t="s">
        <v>4</v>
      </c>
      <c r="F4668" s="200"/>
      <c r="G4668" s="192"/>
      <c r="H4668" s="203"/>
      <c r="I4668" s="9">
        <v>116</v>
      </c>
      <c r="J4668" s="106">
        <f t="shared" si="331"/>
        <v>1248.61356</v>
      </c>
      <c r="K4668" s="50">
        <v>6.4655172413793105</v>
      </c>
      <c r="L4668" s="50">
        <v>6.8965517241379306</v>
      </c>
      <c r="M4668" s="50">
        <v>6.681034482758621</v>
      </c>
      <c r="N4668" s="51">
        <f t="shared" si="332"/>
        <v>0.62068901446117308</v>
      </c>
    </row>
    <row r="4669" spans="1:14" x14ac:dyDescent="0.2">
      <c r="A4669" s="20" t="s">
        <v>41</v>
      </c>
      <c r="B4669" s="3" t="str">
        <f t="shared" si="334"/>
        <v>Segamat</v>
      </c>
      <c r="C4669" s="136" t="s">
        <v>963</v>
      </c>
      <c r="D4669" s="187" t="s">
        <v>534</v>
      </c>
      <c r="E4669" s="174" t="s">
        <v>4</v>
      </c>
      <c r="F4669" s="200"/>
      <c r="G4669" s="192"/>
      <c r="H4669" s="203"/>
      <c r="I4669" s="9">
        <v>129</v>
      </c>
      <c r="J4669" s="106">
        <f t="shared" si="331"/>
        <v>1388.5443899999998</v>
      </c>
      <c r="K4669" s="50">
        <v>4.6511627906976747</v>
      </c>
      <c r="L4669" s="50">
        <v>5.0387596899224807</v>
      </c>
      <c r="M4669" s="50">
        <v>4.8449612403100772</v>
      </c>
      <c r="N4669" s="51">
        <f t="shared" si="332"/>
        <v>0.45011206350022553</v>
      </c>
    </row>
    <row r="4670" spans="1:14" x14ac:dyDescent="0.2">
      <c r="A4670" s="20" t="s">
        <v>41</v>
      </c>
      <c r="B4670" s="3" t="str">
        <f t="shared" si="334"/>
        <v>Segamat</v>
      </c>
      <c r="C4670" s="136" t="s">
        <v>1179</v>
      </c>
      <c r="D4670" s="187" t="s">
        <v>534</v>
      </c>
      <c r="E4670" s="174" t="s">
        <v>4</v>
      </c>
      <c r="F4670" s="200"/>
      <c r="G4670" s="192"/>
      <c r="H4670" s="203"/>
      <c r="I4670" s="9">
        <v>130</v>
      </c>
      <c r="J4670" s="106">
        <f t="shared" si="331"/>
        <v>1399.3082999999999</v>
      </c>
      <c r="M4670" s="50">
        <v>10</v>
      </c>
      <c r="N4670" s="51">
        <f t="shared" si="332"/>
        <v>0.92903129906446547</v>
      </c>
    </row>
    <row r="4671" spans="1:14" x14ac:dyDescent="0.2">
      <c r="A4671" s="20" t="s">
        <v>41</v>
      </c>
      <c r="B4671" s="3" t="str">
        <f t="shared" si="334"/>
        <v>Segamat</v>
      </c>
      <c r="C4671" s="136" t="s">
        <v>1180</v>
      </c>
      <c r="D4671" s="187" t="s">
        <v>534</v>
      </c>
      <c r="E4671" s="174" t="s">
        <v>4</v>
      </c>
      <c r="F4671" s="200"/>
      <c r="G4671" s="192"/>
      <c r="H4671" s="203"/>
      <c r="I4671" s="9">
        <v>92</v>
      </c>
      <c r="J4671" s="106">
        <f t="shared" si="331"/>
        <v>990.27971999999988</v>
      </c>
      <c r="K4671" s="50">
        <v>10.869565217391305</v>
      </c>
      <c r="L4671" s="50">
        <v>13.043478260869565</v>
      </c>
      <c r="M4671" s="50">
        <v>11.956521739130434</v>
      </c>
      <c r="N4671" s="51">
        <f t="shared" si="332"/>
        <v>1.1107982923596869</v>
      </c>
    </row>
    <row r="4672" spans="1:14" x14ac:dyDescent="0.2">
      <c r="A4672" s="20" t="s">
        <v>41</v>
      </c>
      <c r="B4672" s="3" t="str">
        <f t="shared" si="334"/>
        <v>Segamat</v>
      </c>
      <c r="C4672" s="136" t="s">
        <v>1181</v>
      </c>
      <c r="D4672" s="187" t="s">
        <v>534</v>
      </c>
      <c r="E4672" s="174" t="s">
        <v>4</v>
      </c>
      <c r="F4672" s="200"/>
      <c r="G4672" s="192"/>
      <c r="H4672" s="203"/>
      <c r="I4672" s="9">
        <v>129</v>
      </c>
      <c r="J4672" s="106">
        <f t="shared" si="331"/>
        <v>1388.5443899999998</v>
      </c>
      <c r="K4672" s="50">
        <v>9.3023255813953494</v>
      </c>
      <c r="L4672" s="50">
        <v>10.852713178294573</v>
      </c>
      <c r="M4672" s="50">
        <v>10.077519379844961</v>
      </c>
      <c r="N4672" s="51">
        <f t="shared" si="332"/>
        <v>0.93623309208046912</v>
      </c>
    </row>
    <row r="4673" spans="1:14" x14ac:dyDescent="0.2">
      <c r="A4673" s="20" t="s">
        <v>41</v>
      </c>
      <c r="B4673" s="3" t="str">
        <f t="shared" si="334"/>
        <v>Segamat</v>
      </c>
      <c r="C4673" s="136" t="s">
        <v>1182</v>
      </c>
      <c r="D4673" s="187" t="s">
        <v>534</v>
      </c>
      <c r="E4673" s="174" t="s">
        <v>4</v>
      </c>
      <c r="F4673" s="200"/>
      <c r="G4673" s="192"/>
      <c r="H4673" s="203"/>
      <c r="I4673" s="9">
        <v>129</v>
      </c>
      <c r="J4673" s="106">
        <f t="shared" si="331"/>
        <v>1388.5443899999998</v>
      </c>
      <c r="K4673" s="50">
        <v>8.5271317829457356</v>
      </c>
      <c r="L4673" s="50">
        <v>11.627906976744185</v>
      </c>
      <c r="M4673" s="50">
        <v>10.077519379844961</v>
      </c>
      <c r="N4673" s="51">
        <f t="shared" si="332"/>
        <v>0.93623309208046912</v>
      </c>
    </row>
    <row r="4674" spans="1:14" x14ac:dyDescent="0.2">
      <c r="A4674" s="20" t="s">
        <v>41</v>
      </c>
      <c r="B4674" s="3" t="str">
        <f t="shared" si="334"/>
        <v>Segamat</v>
      </c>
      <c r="C4674" s="136" t="s">
        <v>1183</v>
      </c>
      <c r="D4674" s="187" t="s">
        <v>534</v>
      </c>
      <c r="E4674" s="174" t="s">
        <v>4</v>
      </c>
      <c r="F4674" s="200"/>
      <c r="G4674" s="192"/>
      <c r="H4674" s="203"/>
      <c r="I4674" s="9">
        <v>128</v>
      </c>
      <c r="J4674" s="106">
        <f t="shared" si="331"/>
        <v>1377.7804799999999</v>
      </c>
      <c r="K4674" s="50">
        <v>6.25</v>
      </c>
      <c r="L4674" s="50">
        <v>7.8125</v>
      </c>
      <c r="M4674" s="50">
        <v>7.03125</v>
      </c>
      <c r="N4674" s="51">
        <f t="shared" si="332"/>
        <v>0.65322513215470235</v>
      </c>
    </row>
    <row r="4675" spans="1:14" x14ac:dyDescent="0.2">
      <c r="A4675" s="20" t="s">
        <v>41</v>
      </c>
      <c r="B4675" s="3" t="str">
        <f t="shared" si="334"/>
        <v>Segamat</v>
      </c>
      <c r="C4675" s="136" t="s">
        <v>1184</v>
      </c>
      <c r="D4675" s="187" t="s">
        <v>534</v>
      </c>
      <c r="E4675" s="174" t="s">
        <v>4</v>
      </c>
      <c r="F4675" s="200"/>
      <c r="G4675" s="192"/>
      <c r="H4675" s="203"/>
      <c r="I4675" s="9">
        <v>129</v>
      </c>
      <c r="J4675" s="106">
        <f t="shared" si="331"/>
        <v>1388.5443899999998</v>
      </c>
      <c r="M4675" s="50">
        <v>6.2015503875968996</v>
      </c>
      <c r="N4675" s="51">
        <f t="shared" si="332"/>
        <v>0.57614344128028872</v>
      </c>
    </row>
    <row r="4676" spans="1:14" x14ac:dyDescent="0.2">
      <c r="A4676" s="20" t="s">
        <v>41</v>
      </c>
      <c r="B4676" s="3" t="str">
        <f t="shared" si="334"/>
        <v>Segamat</v>
      </c>
      <c r="C4676" s="136" t="s">
        <v>1185</v>
      </c>
      <c r="D4676" s="187" t="s">
        <v>534</v>
      </c>
      <c r="E4676" s="174" t="s">
        <v>4</v>
      </c>
      <c r="F4676" s="200"/>
      <c r="G4676" s="192"/>
      <c r="H4676" s="203"/>
      <c r="I4676" s="9">
        <v>127</v>
      </c>
      <c r="J4676" s="106">
        <f t="shared" si="331"/>
        <v>1367.01657</v>
      </c>
      <c r="K4676" s="50">
        <v>15.748031496062993</v>
      </c>
      <c r="L4676" s="50">
        <v>19.685039370078741</v>
      </c>
      <c r="M4676" s="50">
        <v>17.716535433070867</v>
      </c>
      <c r="N4676" s="51">
        <f t="shared" si="332"/>
        <v>1.645921592830746</v>
      </c>
    </row>
    <row r="4677" spans="1:14" x14ac:dyDescent="0.2">
      <c r="A4677" s="20" t="s">
        <v>41</v>
      </c>
      <c r="B4677" s="3" t="str">
        <f t="shared" si="334"/>
        <v>Segamat</v>
      </c>
      <c r="C4677" s="136" t="s">
        <v>1186</v>
      </c>
      <c r="D4677" s="187" t="s">
        <v>534</v>
      </c>
      <c r="E4677" s="174" t="s">
        <v>4</v>
      </c>
      <c r="F4677" s="200"/>
      <c r="G4677" s="192"/>
      <c r="H4677" s="203"/>
      <c r="I4677" s="9">
        <v>127</v>
      </c>
      <c r="J4677" s="106">
        <f t="shared" si="331"/>
        <v>1367.01657</v>
      </c>
      <c r="K4677" s="50">
        <v>14.173228346456693</v>
      </c>
      <c r="L4677" s="50">
        <v>15.748031496062993</v>
      </c>
      <c r="M4677" s="50">
        <v>14.960629921259843</v>
      </c>
      <c r="N4677" s="51">
        <f t="shared" si="332"/>
        <v>1.3898893450570744</v>
      </c>
    </row>
    <row r="4678" spans="1:14" x14ac:dyDescent="0.2">
      <c r="A4678" s="20" t="s">
        <v>41</v>
      </c>
      <c r="B4678" s="3" t="str">
        <f t="shared" si="334"/>
        <v>Segamat</v>
      </c>
      <c r="C4678" s="136" t="s">
        <v>1187</v>
      </c>
      <c r="D4678" s="187" t="s">
        <v>534</v>
      </c>
      <c r="E4678" s="174" t="s">
        <v>4</v>
      </c>
      <c r="F4678" s="200"/>
      <c r="G4678" s="192"/>
      <c r="H4678" s="203"/>
      <c r="I4678" s="9">
        <v>139</v>
      </c>
      <c r="J4678" s="106">
        <f t="shared" si="331"/>
        <v>1496.1834899999999</v>
      </c>
      <c r="K4678" s="50">
        <v>7.1942446043165464</v>
      </c>
      <c r="L4678" s="50">
        <v>8.6330935251798557</v>
      </c>
      <c r="M4678" s="50">
        <v>7.9136690647482011</v>
      </c>
      <c r="N4678" s="51">
        <f t="shared" si="332"/>
        <v>0.73520462515892948</v>
      </c>
    </row>
    <row r="4679" spans="1:14" x14ac:dyDescent="0.2">
      <c r="A4679" s="20" t="s">
        <v>41</v>
      </c>
      <c r="B4679" s="3" t="str">
        <f t="shared" si="334"/>
        <v>Segamat</v>
      </c>
      <c r="C4679" s="136" t="s">
        <v>1188</v>
      </c>
      <c r="D4679" s="187" t="s">
        <v>534</v>
      </c>
      <c r="E4679" s="174" t="s">
        <v>4</v>
      </c>
      <c r="F4679" s="198"/>
      <c r="G4679" s="191"/>
      <c r="H4679" s="203"/>
      <c r="I4679" s="9">
        <v>129</v>
      </c>
      <c r="J4679" s="106">
        <f t="shared" si="331"/>
        <v>1388.5443899999998</v>
      </c>
      <c r="K4679" s="50">
        <v>6.2015503875968996</v>
      </c>
      <c r="L4679" s="50">
        <v>6.9767441860465116</v>
      </c>
      <c r="M4679" s="50">
        <v>6.5891472868217056</v>
      </c>
      <c r="N4679" s="51">
        <f t="shared" si="332"/>
        <v>0.61215240636030677</v>
      </c>
    </row>
    <row r="4680" spans="1:14" x14ac:dyDescent="0.2">
      <c r="A4680" s="20" t="s">
        <v>41</v>
      </c>
      <c r="B4680" s="3" t="str">
        <f t="shared" si="334"/>
        <v>Segamat</v>
      </c>
      <c r="C4680" s="136" t="s">
        <v>1189</v>
      </c>
      <c r="D4680" s="187" t="s">
        <v>534</v>
      </c>
      <c r="E4680" s="174" t="s">
        <v>4</v>
      </c>
      <c r="F4680" s="200"/>
      <c r="G4680" s="192"/>
      <c r="H4680" s="203"/>
      <c r="I4680" s="9">
        <v>117</v>
      </c>
      <c r="J4680" s="106">
        <f t="shared" si="331"/>
        <v>1259.3774699999999</v>
      </c>
      <c r="M4680" s="50">
        <v>7.6923076923076925</v>
      </c>
      <c r="N4680" s="51">
        <f t="shared" si="332"/>
        <v>0.71463946081881968</v>
      </c>
    </row>
    <row r="4681" spans="1:14" x14ac:dyDescent="0.2">
      <c r="A4681" s="20" t="s">
        <v>41</v>
      </c>
      <c r="B4681" s="3" t="str">
        <f t="shared" si="334"/>
        <v>Segamat</v>
      </c>
      <c r="C4681" s="136" t="s">
        <v>1190</v>
      </c>
      <c r="D4681" s="187" t="s">
        <v>534</v>
      </c>
      <c r="E4681" s="174" t="s">
        <v>4</v>
      </c>
      <c r="F4681" s="198"/>
      <c r="G4681" s="191"/>
      <c r="H4681" s="203"/>
      <c r="I4681" s="9">
        <v>134</v>
      </c>
      <c r="J4681" s="106">
        <f t="shared" si="331"/>
        <v>1442.36394</v>
      </c>
      <c r="M4681" s="50">
        <v>3.7313432835820897</v>
      </c>
      <c r="N4681" s="51">
        <f t="shared" si="332"/>
        <v>0.3466534698001737</v>
      </c>
    </row>
    <row r="4682" spans="1:14" x14ac:dyDescent="0.2">
      <c r="A4682" s="20" t="s">
        <v>41</v>
      </c>
      <c r="B4682" s="3" t="str">
        <f t="shared" si="334"/>
        <v>Segamat</v>
      </c>
      <c r="C4682" s="136" t="s">
        <v>1191</v>
      </c>
      <c r="D4682" s="187" t="s">
        <v>534</v>
      </c>
      <c r="E4682" s="174" t="s">
        <v>4</v>
      </c>
      <c r="F4682" s="198"/>
      <c r="G4682" s="191"/>
      <c r="H4682" s="203"/>
      <c r="I4682" s="9">
        <v>121</v>
      </c>
      <c r="J4682" s="106">
        <f t="shared" si="331"/>
        <v>1302.4331099999999</v>
      </c>
      <c r="M4682" s="50">
        <v>4.9586776859504136</v>
      </c>
      <c r="N4682" s="51">
        <f t="shared" si="332"/>
        <v>0.46067667722204902</v>
      </c>
    </row>
    <row r="4683" spans="1:14" x14ac:dyDescent="0.2">
      <c r="A4683" s="20" t="s">
        <v>41</v>
      </c>
      <c r="B4683" s="3" t="str">
        <f t="shared" si="334"/>
        <v>Segamat</v>
      </c>
      <c r="C4683" s="136" t="s">
        <v>1192</v>
      </c>
      <c r="D4683" s="187" t="s">
        <v>534</v>
      </c>
      <c r="E4683" s="174" t="s">
        <v>4</v>
      </c>
      <c r="F4683" s="198"/>
      <c r="G4683" s="191"/>
      <c r="H4683" s="203"/>
      <c r="I4683" s="9">
        <v>129</v>
      </c>
      <c r="J4683" s="106">
        <f t="shared" si="331"/>
        <v>1388.5443899999998</v>
      </c>
      <c r="M4683" s="50">
        <v>6.2015503875968996</v>
      </c>
      <c r="N4683" s="51">
        <f t="shared" si="332"/>
        <v>0.57614344128028872</v>
      </c>
    </row>
    <row r="4684" spans="1:14" x14ac:dyDescent="0.2">
      <c r="A4684" s="20" t="s">
        <v>41</v>
      </c>
      <c r="B4684" s="3" t="str">
        <f t="shared" si="334"/>
        <v>Segamat</v>
      </c>
      <c r="C4684" s="136" t="s">
        <v>1193</v>
      </c>
      <c r="D4684" s="187" t="s">
        <v>534</v>
      </c>
      <c r="E4684" s="174" t="s">
        <v>4</v>
      </c>
      <c r="F4684" s="198"/>
      <c r="G4684" s="191"/>
      <c r="H4684" s="203"/>
      <c r="I4684" s="9">
        <v>135</v>
      </c>
      <c r="J4684" s="106">
        <f t="shared" si="331"/>
        <v>1453.1278499999999</v>
      </c>
      <c r="K4684" s="50">
        <v>9.6296296296296298</v>
      </c>
      <c r="L4684" s="50">
        <v>12.222222222222221</v>
      </c>
      <c r="M4684" s="50">
        <v>10.925925925925926</v>
      </c>
      <c r="N4684" s="51">
        <f t="shared" si="332"/>
        <v>1.0150527156445086</v>
      </c>
    </row>
    <row r="4685" spans="1:14" x14ac:dyDescent="0.2">
      <c r="A4685" s="20" t="s">
        <v>41</v>
      </c>
      <c r="B4685" s="3" t="str">
        <f t="shared" si="334"/>
        <v>Segamat</v>
      </c>
      <c r="C4685" s="136" t="s">
        <v>1194</v>
      </c>
      <c r="D4685" s="187" t="s">
        <v>534</v>
      </c>
      <c r="E4685" s="174" t="s">
        <v>4</v>
      </c>
      <c r="F4685" s="198"/>
      <c r="G4685" s="191"/>
      <c r="H4685" s="203"/>
      <c r="I4685" s="9">
        <v>123</v>
      </c>
      <c r="J4685" s="106">
        <f t="shared" si="331"/>
        <v>1323.96093</v>
      </c>
      <c r="M4685" s="50">
        <v>7.3170731707317076</v>
      </c>
      <c r="N4685" s="51">
        <f t="shared" si="332"/>
        <v>0.6797789993154626</v>
      </c>
    </row>
    <row r="4686" spans="1:14" x14ac:dyDescent="0.2">
      <c r="A4686" s="20" t="s">
        <v>41</v>
      </c>
      <c r="B4686" s="3" t="str">
        <f t="shared" si="334"/>
        <v>Segamat</v>
      </c>
      <c r="C4686" s="136" t="s">
        <v>1195</v>
      </c>
      <c r="D4686" s="187" t="s">
        <v>534</v>
      </c>
      <c r="E4686" s="174" t="s">
        <v>4</v>
      </c>
      <c r="F4686" s="198"/>
      <c r="G4686" s="191"/>
      <c r="H4686" s="203"/>
      <c r="I4686" s="9">
        <v>113</v>
      </c>
      <c r="J4686" s="106">
        <f t="shared" si="331"/>
        <v>1216.3218299999999</v>
      </c>
      <c r="M4686" s="50">
        <v>11.504424778761061</v>
      </c>
      <c r="N4686" s="51">
        <f t="shared" si="332"/>
        <v>1.0687970697201814</v>
      </c>
    </row>
    <row r="4687" spans="1:14" x14ac:dyDescent="0.2">
      <c r="A4687" s="20" t="s">
        <v>41</v>
      </c>
      <c r="B4687" s="3" t="str">
        <f t="shared" si="334"/>
        <v>Segamat</v>
      </c>
      <c r="C4687" s="136" t="s">
        <v>1196</v>
      </c>
      <c r="D4687" s="187" t="s">
        <v>534</v>
      </c>
      <c r="E4687" s="174" t="s">
        <v>4</v>
      </c>
      <c r="F4687" s="200"/>
      <c r="G4687" s="192"/>
      <c r="H4687" s="203"/>
      <c r="I4687" s="9">
        <v>130</v>
      </c>
      <c r="J4687" s="106">
        <f t="shared" si="331"/>
        <v>1399.3082999999999</v>
      </c>
      <c r="M4687" s="50">
        <v>3.0769230769230771</v>
      </c>
      <c r="N4687" s="51">
        <f t="shared" si="332"/>
        <v>0.2858557843275279</v>
      </c>
    </row>
    <row r="4688" spans="1:14" x14ac:dyDescent="0.2">
      <c r="A4688" s="20" t="s">
        <v>41</v>
      </c>
      <c r="B4688" s="3" t="str">
        <f t="shared" si="334"/>
        <v>Segamat</v>
      </c>
      <c r="C4688" s="136" t="s">
        <v>1197</v>
      </c>
      <c r="D4688" s="187" t="s">
        <v>534</v>
      </c>
      <c r="E4688" s="174" t="s">
        <v>4</v>
      </c>
      <c r="F4688" s="198"/>
      <c r="G4688" s="191"/>
      <c r="H4688" s="203"/>
      <c r="I4688" s="9">
        <v>128</v>
      </c>
      <c r="J4688" s="106">
        <f t="shared" si="331"/>
        <v>1377.7804799999999</v>
      </c>
      <c r="K4688" s="50">
        <v>8.59375</v>
      </c>
      <c r="L4688" s="50">
        <v>10.15625</v>
      </c>
      <c r="M4688" s="50">
        <v>9.375</v>
      </c>
      <c r="N4688" s="51">
        <f t="shared" si="332"/>
        <v>0.87096684287293646</v>
      </c>
    </row>
    <row r="4689" spans="1:14" x14ac:dyDescent="0.2">
      <c r="A4689" s="20" t="s">
        <v>41</v>
      </c>
      <c r="B4689" s="3" t="str">
        <f t="shared" si="334"/>
        <v>Segamat</v>
      </c>
      <c r="C4689" s="136" t="s">
        <v>1198</v>
      </c>
      <c r="D4689" s="187" t="s">
        <v>534</v>
      </c>
      <c r="E4689" s="174" t="s">
        <v>4</v>
      </c>
      <c r="F4689" s="198"/>
      <c r="G4689" s="191"/>
      <c r="H4689" s="203"/>
      <c r="I4689" s="9">
        <v>130</v>
      </c>
      <c r="J4689" s="106">
        <f t="shared" si="331"/>
        <v>1399.3082999999999</v>
      </c>
      <c r="K4689" s="50">
        <v>9.2307692307692299</v>
      </c>
      <c r="L4689" s="50">
        <v>12.307692307692308</v>
      </c>
      <c r="M4689" s="50">
        <v>10.76923076923077</v>
      </c>
      <c r="N4689" s="51">
        <f t="shared" si="332"/>
        <v>1.0004952451463476</v>
      </c>
    </row>
    <row r="4690" spans="1:14" x14ac:dyDescent="0.2">
      <c r="A4690" s="20" t="s">
        <v>41</v>
      </c>
      <c r="B4690" s="3" t="str">
        <f t="shared" si="334"/>
        <v>Segamat</v>
      </c>
      <c r="C4690" s="136" t="s">
        <v>1199</v>
      </c>
      <c r="D4690" s="187" t="s">
        <v>534</v>
      </c>
      <c r="E4690" s="174" t="s">
        <v>4</v>
      </c>
      <c r="F4690" s="200"/>
      <c r="G4690" s="192"/>
      <c r="H4690" s="203"/>
      <c r="I4690" s="9">
        <v>130</v>
      </c>
      <c r="J4690" s="106">
        <f t="shared" si="331"/>
        <v>1399.3082999999999</v>
      </c>
      <c r="K4690" s="50">
        <v>6.5384615384615383</v>
      </c>
      <c r="L4690" s="50">
        <v>7.6923076923076925</v>
      </c>
      <c r="M4690" s="50">
        <v>7.115384615384615</v>
      </c>
      <c r="N4690" s="51">
        <f t="shared" si="332"/>
        <v>0.66104150125740813</v>
      </c>
    </row>
    <row r="4691" spans="1:14" x14ac:dyDescent="0.2">
      <c r="A4691" s="20" t="s">
        <v>41</v>
      </c>
      <c r="B4691" s="3" t="str">
        <f t="shared" si="334"/>
        <v>Segamat</v>
      </c>
      <c r="C4691" s="136" t="s">
        <v>1200</v>
      </c>
      <c r="D4691" s="187" t="s">
        <v>534</v>
      </c>
      <c r="E4691" s="174" t="s">
        <v>4</v>
      </c>
      <c r="F4691" s="200"/>
      <c r="G4691" s="192"/>
      <c r="H4691" s="203"/>
      <c r="I4691" s="9">
        <v>130</v>
      </c>
      <c r="J4691" s="106">
        <f t="shared" si="331"/>
        <v>1399.3082999999999</v>
      </c>
      <c r="K4691" s="50">
        <v>3.8461538461538463</v>
      </c>
      <c r="L4691" s="50">
        <v>4.615384615384615</v>
      </c>
      <c r="M4691" s="50">
        <v>4.2307692307692308</v>
      </c>
      <c r="N4691" s="51">
        <f t="shared" si="332"/>
        <v>0.39305170345035079</v>
      </c>
    </row>
    <row r="4692" spans="1:14" x14ac:dyDescent="0.2">
      <c r="A4692" s="20" t="s">
        <v>41</v>
      </c>
      <c r="B4692" s="3" t="str">
        <f t="shared" si="334"/>
        <v>Segamat</v>
      </c>
      <c r="C4692" s="136" t="s">
        <v>1201</v>
      </c>
      <c r="D4692" s="187" t="s">
        <v>534</v>
      </c>
      <c r="E4692" s="174" t="s">
        <v>4</v>
      </c>
      <c r="F4692" s="198"/>
      <c r="G4692" s="191"/>
      <c r="H4692" s="203"/>
      <c r="I4692" s="9">
        <v>130</v>
      </c>
      <c r="J4692" s="106">
        <f t="shared" ref="J4692:J4716" si="335">I4692*10.76391</f>
        <v>1399.3082999999999</v>
      </c>
      <c r="K4692" s="50">
        <v>3.8461538461538463</v>
      </c>
      <c r="L4692" s="50">
        <v>4.615384615384615</v>
      </c>
      <c r="M4692" s="50">
        <v>4.2307692307692308</v>
      </c>
      <c r="N4692" s="51">
        <f t="shared" ref="N4692:N4716" si="336">M4692/10.7639</f>
        <v>0.39305170345035079</v>
      </c>
    </row>
    <row r="4693" spans="1:14" x14ac:dyDescent="0.2">
      <c r="A4693" s="20" t="s">
        <v>41</v>
      </c>
      <c r="B4693" s="3" t="str">
        <f t="shared" si="334"/>
        <v>Segamat</v>
      </c>
      <c r="C4693" s="136" t="s">
        <v>1202</v>
      </c>
      <c r="D4693" s="187" t="s">
        <v>534</v>
      </c>
      <c r="E4693" s="174" t="s">
        <v>4</v>
      </c>
      <c r="F4693" s="200"/>
      <c r="G4693" s="192"/>
      <c r="H4693" s="203"/>
      <c r="I4693" s="9">
        <v>130</v>
      </c>
      <c r="J4693" s="106">
        <f t="shared" si="335"/>
        <v>1399.3082999999999</v>
      </c>
      <c r="M4693" s="50">
        <v>3.4615384615384617</v>
      </c>
      <c r="N4693" s="51">
        <f t="shared" si="336"/>
        <v>0.32158775736846884</v>
      </c>
    </row>
    <row r="4694" spans="1:14" x14ac:dyDescent="0.2">
      <c r="A4694" s="20" t="s">
        <v>41</v>
      </c>
      <c r="B4694" s="3" t="str">
        <f t="shared" si="334"/>
        <v>Segamat</v>
      </c>
      <c r="C4694" s="136" t="s">
        <v>1203</v>
      </c>
      <c r="D4694" s="187" t="s">
        <v>534</v>
      </c>
      <c r="E4694" s="174" t="s">
        <v>4</v>
      </c>
      <c r="F4694" s="200"/>
      <c r="G4694" s="192"/>
      <c r="H4694" s="203"/>
      <c r="I4694" s="9">
        <v>130</v>
      </c>
      <c r="J4694" s="106">
        <f t="shared" si="335"/>
        <v>1399.3082999999999</v>
      </c>
      <c r="K4694" s="50">
        <v>3.8461538461538463</v>
      </c>
      <c r="L4694" s="50">
        <v>5.384615384615385</v>
      </c>
      <c r="M4694" s="50">
        <v>4.6153846153846159</v>
      </c>
      <c r="N4694" s="51">
        <f t="shared" si="336"/>
        <v>0.42878367649129184</v>
      </c>
    </row>
    <row r="4695" spans="1:14" x14ac:dyDescent="0.2">
      <c r="A4695" s="20" t="s">
        <v>41</v>
      </c>
      <c r="B4695" s="3" t="str">
        <f t="shared" si="334"/>
        <v>Segamat</v>
      </c>
      <c r="C4695" s="136" t="s">
        <v>1204</v>
      </c>
      <c r="D4695" s="187" t="s">
        <v>534</v>
      </c>
      <c r="E4695" s="174" t="s">
        <v>4</v>
      </c>
      <c r="F4695" s="200"/>
      <c r="G4695" s="192"/>
      <c r="H4695" s="203"/>
      <c r="I4695" s="9">
        <v>130</v>
      </c>
      <c r="J4695" s="106">
        <f t="shared" si="335"/>
        <v>1399.3082999999999</v>
      </c>
      <c r="K4695" s="50">
        <v>6.9230769230769234</v>
      </c>
      <c r="L4695" s="50">
        <v>7.6923076923076925</v>
      </c>
      <c r="M4695" s="50">
        <v>7.3076923076923084</v>
      </c>
      <c r="N4695" s="51">
        <f t="shared" si="336"/>
        <v>0.67890748777787868</v>
      </c>
    </row>
    <row r="4696" spans="1:14" x14ac:dyDescent="0.2">
      <c r="A4696" s="20" t="s">
        <v>41</v>
      </c>
      <c r="B4696" s="3" t="str">
        <f t="shared" si="334"/>
        <v>Segamat</v>
      </c>
      <c r="C4696" s="136" t="s">
        <v>1205</v>
      </c>
      <c r="D4696" s="187" t="s">
        <v>534</v>
      </c>
      <c r="E4696" s="174" t="s">
        <v>4</v>
      </c>
      <c r="F4696" s="200"/>
      <c r="G4696" s="192"/>
      <c r="H4696" s="203"/>
      <c r="I4696" s="9">
        <v>130</v>
      </c>
      <c r="J4696" s="106">
        <f t="shared" si="335"/>
        <v>1399.3082999999999</v>
      </c>
      <c r="K4696" s="50">
        <v>6.1538461538461542</v>
      </c>
      <c r="L4696" s="50">
        <v>6.5384615384615383</v>
      </c>
      <c r="M4696" s="50">
        <v>6.3461538461538467</v>
      </c>
      <c r="N4696" s="51">
        <f t="shared" si="336"/>
        <v>0.58957755517552624</v>
      </c>
    </row>
    <row r="4697" spans="1:14" x14ac:dyDescent="0.2">
      <c r="A4697" s="20" t="s">
        <v>41</v>
      </c>
      <c r="B4697" s="3" t="str">
        <f t="shared" si="334"/>
        <v>Segamat</v>
      </c>
      <c r="C4697" s="136" t="s">
        <v>1206</v>
      </c>
      <c r="D4697" s="187" t="s">
        <v>534</v>
      </c>
      <c r="E4697" s="174" t="s">
        <v>4</v>
      </c>
      <c r="F4697" s="200"/>
      <c r="G4697" s="192"/>
      <c r="H4697" s="203"/>
      <c r="I4697" s="9">
        <v>130</v>
      </c>
      <c r="J4697" s="106">
        <f t="shared" si="335"/>
        <v>1399.3082999999999</v>
      </c>
      <c r="K4697" s="50">
        <v>6.9230769230769234</v>
      </c>
      <c r="L4697" s="50">
        <v>7.6923076923076925</v>
      </c>
      <c r="M4697" s="50">
        <v>7.3076923076923084</v>
      </c>
      <c r="N4697" s="51">
        <f t="shared" si="336"/>
        <v>0.67890748777787868</v>
      </c>
    </row>
    <row r="4698" spans="1:14" x14ac:dyDescent="0.2">
      <c r="A4698" s="20" t="s">
        <v>41</v>
      </c>
      <c r="B4698" s="3" t="str">
        <f t="shared" si="334"/>
        <v>Segamat</v>
      </c>
      <c r="C4698" s="136" t="s">
        <v>1207</v>
      </c>
      <c r="D4698" s="187" t="s">
        <v>534</v>
      </c>
      <c r="E4698" s="174" t="s">
        <v>4</v>
      </c>
      <c r="F4698" s="200"/>
      <c r="G4698" s="192"/>
      <c r="H4698" s="203"/>
      <c r="I4698" s="9">
        <v>130</v>
      </c>
      <c r="J4698" s="106">
        <f t="shared" si="335"/>
        <v>1399.3082999999999</v>
      </c>
      <c r="K4698" s="50">
        <v>5.384615384615385</v>
      </c>
      <c r="L4698" s="50">
        <v>6.1538461538461542</v>
      </c>
      <c r="M4698" s="50">
        <v>5.7692307692307701</v>
      </c>
      <c r="N4698" s="51">
        <f t="shared" si="336"/>
        <v>0.53597959561411479</v>
      </c>
    </row>
    <row r="4699" spans="1:14" x14ac:dyDescent="0.2">
      <c r="A4699" s="20" t="s">
        <v>41</v>
      </c>
      <c r="B4699" s="3" t="str">
        <f t="shared" si="334"/>
        <v>Segamat</v>
      </c>
      <c r="C4699" s="136" t="s">
        <v>1208</v>
      </c>
      <c r="D4699" s="187" t="s">
        <v>534</v>
      </c>
      <c r="E4699" s="174" t="s">
        <v>4</v>
      </c>
      <c r="F4699" s="200"/>
      <c r="G4699" s="192"/>
      <c r="H4699" s="203"/>
      <c r="I4699" s="9">
        <v>130</v>
      </c>
      <c r="J4699" s="106">
        <f t="shared" si="335"/>
        <v>1399.3082999999999</v>
      </c>
      <c r="K4699" s="50">
        <v>6.9230769230769234</v>
      </c>
      <c r="L4699" s="50">
        <v>9.2307692307692299</v>
      </c>
      <c r="M4699" s="50">
        <v>8.0769230769230766</v>
      </c>
      <c r="N4699" s="51">
        <f t="shared" si="336"/>
        <v>0.75037143385976057</v>
      </c>
    </row>
    <row r="4700" spans="1:14" x14ac:dyDescent="0.2">
      <c r="A4700" s="20" t="s">
        <v>41</v>
      </c>
      <c r="B4700" s="3" t="str">
        <f t="shared" si="334"/>
        <v>Segamat</v>
      </c>
      <c r="C4700" s="136" t="s">
        <v>1209</v>
      </c>
      <c r="D4700" s="187" t="s">
        <v>534</v>
      </c>
      <c r="E4700" s="174" t="s">
        <v>4</v>
      </c>
      <c r="F4700" s="200"/>
      <c r="G4700" s="192"/>
      <c r="H4700" s="203"/>
      <c r="I4700" s="9">
        <v>130</v>
      </c>
      <c r="J4700" s="106">
        <f t="shared" si="335"/>
        <v>1399.3082999999999</v>
      </c>
      <c r="K4700" s="50">
        <v>5</v>
      </c>
      <c r="L4700" s="50">
        <v>6.1538461538461542</v>
      </c>
      <c r="M4700" s="50">
        <v>5.5769230769230766</v>
      </c>
      <c r="N4700" s="51">
        <f t="shared" si="336"/>
        <v>0.51811360909364423</v>
      </c>
    </row>
    <row r="4701" spans="1:14" x14ac:dyDescent="0.2">
      <c r="A4701" s="20" t="s">
        <v>41</v>
      </c>
      <c r="B4701" s="3" t="str">
        <f t="shared" si="334"/>
        <v>Segamat</v>
      </c>
      <c r="C4701" s="136" t="s">
        <v>1210</v>
      </c>
      <c r="D4701" s="187" t="s">
        <v>534</v>
      </c>
      <c r="E4701" s="174" t="s">
        <v>4</v>
      </c>
      <c r="F4701" s="198"/>
      <c r="G4701" s="191"/>
      <c r="H4701" s="203"/>
      <c r="I4701" s="9">
        <v>128</v>
      </c>
      <c r="J4701" s="106">
        <f t="shared" si="335"/>
        <v>1377.7804799999999</v>
      </c>
      <c r="K4701" s="50">
        <v>10.9375</v>
      </c>
      <c r="L4701" s="50">
        <v>11.71875</v>
      </c>
      <c r="M4701" s="50">
        <v>11.328125</v>
      </c>
      <c r="N4701" s="51">
        <f t="shared" si="336"/>
        <v>1.0524182684714649</v>
      </c>
    </row>
    <row r="4702" spans="1:14" x14ac:dyDescent="0.2">
      <c r="A4702" s="20" t="s">
        <v>41</v>
      </c>
      <c r="B4702" s="3" t="str">
        <f t="shared" si="334"/>
        <v>Segamat</v>
      </c>
      <c r="C4702" s="136" t="s">
        <v>1211</v>
      </c>
      <c r="D4702" s="187" t="s">
        <v>534</v>
      </c>
      <c r="E4702" s="174" t="s">
        <v>4</v>
      </c>
      <c r="F4702" s="200"/>
      <c r="G4702" s="192"/>
      <c r="H4702" s="203"/>
      <c r="I4702" s="9">
        <v>130</v>
      </c>
      <c r="J4702" s="106">
        <f t="shared" si="335"/>
        <v>1399.3082999999999</v>
      </c>
      <c r="K4702" s="50">
        <v>6.1538461538461542</v>
      </c>
      <c r="L4702" s="50">
        <v>7.6923076923076925</v>
      </c>
      <c r="M4702" s="50">
        <v>6.9230769230769234</v>
      </c>
      <c r="N4702" s="51">
        <f t="shared" si="336"/>
        <v>0.64317551473693768</v>
      </c>
    </row>
    <row r="4703" spans="1:14" x14ac:dyDescent="0.2">
      <c r="A4703" s="20" t="s">
        <v>41</v>
      </c>
      <c r="B4703" s="3" t="str">
        <f t="shared" si="334"/>
        <v>Segamat</v>
      </c>
      <c r="C4703" s="136" t="s">
        <v>1212</v>
      </c>
      <c r="D4703" s="187" t="s">
        <v>534</v>
      </c>
      <c r="E4703" s="174" t="s">
        <v>4</v>
      </c>
      <c r="F4703" s="200"/>
      <c r="G4703" s="192"/>
      <c r="H4703" s="203"/>
      <c r="I4703" s="9">
        <v>130</v>
      </c>
      <c r="J4703" s="106">
        <f t="shared" si="335"/>
        <v>1399.3082999999999</v>
      </c>
      <c r="K4703" s="50">
        <v>4.615384615384615</v>
      </c>
      <c r="L4703" s="50">
        <v>5</v>
      </c>
      <c r="M4703" s="50">
        <v>4.8076923076923075</v>
      </c>
      <c r="N4703" s="51">
        <f t="shared" si="336"/>
        <v>0.44664966301176223</v>
      </c>
    </row>
    <row r="4704" spans="1:14" x14ac:dyDescent="0.2">
      <c r="A4704" s="20" t="s">
        <v>41</v>
      </c>
      <c r="B4704" s="3" t="str">
        <f t="shared" si="334"/>
        <v>Segamat</v>
      </c>
      <c r="C4704" s="136" t="s">
        <v>1213</v>
      </c>
      <c r="D4704" s="187" t="s">
        <v>534</v>
      </c>
      <c r="E4704" s="174" t="s">
        <v>4</v>
      </c>
      <c r="F4704" s="200"/>
      <c r="G4704" s="192"/>
      <c r="H4704" s="203"/>
      <c r="I4704" s="9">
        <v>128</v>
      </c>
      <c r="J4704" s="106">
        <f t="shared" si="335"/>
        <v>1377.7804799999999</v>
      </c>
      <c r="M4704" s="50">
        <v>4.296875</v>
      </c>
      <c r="N4704" s="51">
        <f t="shared" si="336"/>
        <v>0.39919313631676251</v>
      </c>
    </row>
    <row r="4705" spans="1:14" x14ac:dyDescent="0.2">
      <c r="A4705" s="20" t="s">
        <v>41</v>
      </c>
      <c r="B4705" s="3" t="str">
        <f t="shared" si="334"/>
        <v>Segamat</v>
      </c>
      <c r="C4705" s="136" t="s">
        <v>1214</v>
      </c>
      <c r="D4705" s="187" t="s">
        <v>534</v>
      </c>
      <c r="E4705" s="174" t="s">
        <v>4</v>
      </c>
      <c r="F4705" s="200"/>
      <c r="G4705" s="192"/>
      <c r="H4705" s="203"/>
      <c r="I4705" s="9">
        <v>115</v>
      </c>
      <c r="J4705" s="106">
        <f t="shared" si="335"/>
        <v>1237.8496499999999</v>
      </c>
      <c r="K4705" s="50">
        <v>8.695652173913043</v>
      </c>
      <c r="L4705" s="50">
        <v>9.5652173913043477</v>
      </c>
      <c r="M4705" s="50">
        <v>9.1304347826086953</v>
      </c>
      <c r="N4705" s="51">
        <f t="shared" si="336"/>
        <v>0.84824596871103375</v>
      </c>
    </row>
    <row r="4706" spans="1:14" x14ac:dyDescent="0.2">
      <c r="A4706" s="20" t="s">
        <v>41</v>
      </c>
      <c r="B4706" s="3" t="str">
        <f t="shared" si="334"/>
        <v>Segamat</v>
      </c>
      <c r="C4706" s="136" t="s">
        <v>1215</v>
      </c>
      <c r="D4706" s="187" t="s">
        <v>534</v>
      </c>
      <c r="E4706" s="174" t="s">
        <v>4</v>
      </c>
      <c r="F4706" s="200"/>
      <c r="G4706" s="192"/>
      <c r="H4706" s="203"/>
      <c r="I4706" s="9">
        <v>130</v>
      </c>
      <c r="J4706" s="106">
        <f t="shared" si="335"/>
        <v>1399.3082999999999</v>
      </c>
      <c r="K4706" s="50">
        <v>6.1538461538461542</v>
      </c>
      <c r="L4706" s="50">
        <v>7.6923076923076925</v>
      </c>
      <c r="M4706" s="50">
        <v>6.9230769230769234</v>
      </c>
      <c r="N4706" s="51">
        <f t="shared" si="336"/>
        <v>0.64317551473693768</v>
      </c>
    </row>
    <row r="4707" spans="1:14" x14ac:dyDescent="0.2">
      <c r="A4707" s="20" t="s">
        <v>41</v>
      </c>
      <c r="B4707" s="3" t="str">
        <f t="shared" si="334"/>
        <v>Segamat</v>
      </c>
      <c r="C4707" s="136" t="s">
        <v>1216</v>
      </c>
      <c r="D4707" s="187" t="s">
        <v>534</v>
      </c>
      <c r="E4707" s="174" t="s">
        <v>4</v>
      </c>
      <c r="F4707" s="200"/>
      <c r="G4707" s="192"/>
      <c r="H4707" s="203"/>
      <c r="I4707" s="9">
        <v>129</v>
      </c>
      <c r="J4707" s="106">
        <f t="shared" si="335"/>
        <v>1388.5443899999998</v>
      </c>
      <c r="K4707" s="50">
        <v>6.5891472868217056</v>
      </c>
      <c r="L4707" s="50">
        <v>6.9767441860465116</v>
      </c>
      <c r="M4707" s="50">
        <v>6.7829457364341081</v>
      </c>
      <c r="N4707" s="51">
        <f t="shared" si="336"/>
        <v>0.63015688890031574</v>
      </c>
    </row>
    <row r="4708" spans="1:14" x14ac:dyDescent="0.2">
      <c r="A4708" s="20" t="s">
        <v>41</v>
      </c>
      <c r="B4708" s="3" t="str">
        <f t="shared" si="334"/>
        <v>Segamat</v>
      </c>
      <c r="C4708" s="136" t="s">
        <v>1217</v>
      </c>
      <c r="D4708" s="187" t="s">
        <v>534</v>
      </c>
      <c r="E4708" s="174" t="s">
        <v>4</v>
      </c>
      <c r="F4708" s="200"/>
      <c r="G4708" s="192"/>
      <c r="H4708" s="203"/>
      <c r="I4708" s="9">
        <v>130</v>
      </c>
      <c r="J4708" s="106">
        <f t="shared" si="335"/>
        <v>1399.3082999999999</v>
      </c>
      <c r="K4708" s="50">
        <v>5.384615384615385</v>
      </c>
      <c r="L4708" s="50">
        <v>6.1538461538461542</v>
      </c>
      <c r="M4708" s="50">
        <v>5.7692307692307701</v>
      </c>
      <c r="N4708" s="51">
        <f t="shared" si="336"/>
        <v>0.53597959561411479</v>
      </c>
    </row>
    <row r="4709" spans="1:14" x14ac:dyDescent="0.2">
      <c r="A4709" s="20" t="s">
        <v>41</v>
      </c>
      <c r="B4709" s="3" t="str">
        <f t="shared" si="334"/>
        <v>Segamat</v>
      </c>
      <c r="C4709" s="136" t="s">
        <v>1218</v>
      </c>
      <c r="D4709" s="187" t="s">
        <v>534</v>
      </c>
      <c r="E4709" s="174" t="s">
        <v>4</v>
      </c>
      <c r="F4709" s="200"/>
      <c r="G4709" s="192"/>
      <c r="H4709" s="203"/>
      <c r="I4709" s="9">
        <v>130</v>
      </c>
      <c r="J4709" s="106">
        <f t="shared" si="335"/>
        <v>1399.3082999999999</v>
      </c>
      <c r="M4709" s="50">
        <v>5.384615384615385</v>
      </c>
      <c r="N4709" s="51">
        <f t="shared" si="336"/>
        <v>0.50024762257317379</v>
      </c>
    </row>
    <row r="4710" spans="1:14" x14ac:dyDescent="0.2">
      <c r="A4710" s="20" t="s">
        <v>41</v>
      </c>
      <c r="B4710" s="3" t="str">
        <f t="shared" si="334"/>
        <v>Segamat</v>
      </c>
      <c r="C4710" s="136" t="s">
        <v>1219</v>
      </c>
      <c r="D4710" s="187" t="s">
        <v>534</v>
      </c>
      <c r="E4710" s="174" t="s">
        <v>4</v>
      </c>
      <c r="F4710" s="198"/>
      <c r="G4710" s="191"/>
      <c r="H4710" s="203"/>
      <c r="I4710" s="9">
        <v>130</v>
      </c>
      <c r="J4710" s="106">
        <f t="shared" si="335"/>
        <v>1399.3082999999999</v>
      </c>
      <c r="K4710" s="50">
        <v>7.6923076923076925</v>
      </c>
      <c r="L4710" s="50">
        <v>10</v>
      </c>
      <c r="M4710" s="50">
        <v>8.8461538461538467</v>
      </c>
      <c r="N4710" s="51">
        <f t="shared" si="336"/>
        <v>0.82183537994164257</v>
      </c>
    </row>
    <row r="4711" spans="1:14" x14ac:dyDescent="0.2">
      <c r="A4711" s="20" t="s">
        <v>41</v>
      </c>
      <c r="B4711" s="3" t="str">
        <f t="shared" si="334"/>
        <v>Segamat</v>
      </c>
      <c r="C4711" s="136" t="s">
        <v>1220</v>
      </c>
      <c r="D4711" s="187" t="s">
        <v>534</v>
      </c>
      <c r="E4711" s="174" t="s">
        <v>4</v>
      </c>
      <c r="F4711" s="200"/>
      <c r="G4711" s="192"/>
      <c r="H4711" s="203"/>
      <c r="I4711" s="9">
        <v>149</v>
      </c>
      <c r="J4711" s="106">
        <f t="shared" si="335"/>
        <v>1603.82259</v>
      </c>
      <c r="M4711" s="50">
        <v>4.6979865771812079</v>
      </c>
      <c r="N4711" s="51">
        <f t="shared" si="336"/>
        <v>0.43645765727860797</v>
      </c>
    </row>
    <row r="4712" spans="1:14" x14ac:dyDescent="0.2">
      <c r="A4712" s="20" t="s">
        <v>41</v>
      </c>
      <c r="B4712" s="3" t="str">
        <f t="shared" si="334"/>
        <v>Segamat</v>
      </c>
      <c r="C4712" s="136" t="s">
        <v>1221</v>
      </c>
      <c r="D4712" s="187" t="s">
        <v>534</v>
      </c>
      <c r="E4712" s="174" t="s">
        <v>4</v>
      </c>
      <c r="F4712" s="200"/>
      <c r="G4712" s="192"/>
      <c r="H4712" s="203"/>
      <c r="I4712" s="9">
        <v>130</v>
      </c>
      <c r="J4712" s="106">
        <f t="shared" si="335"/>
        <v>1399.3082999999999</v>
      </c>
      <c r="K4712" s="50">
        <v>6.9230769230769234</v>
      </c>
      <c r="L4712" s="50">
        <v>7.6923076923076925</v>
      </c>
      <c r="M4712" s="50">
        <v>7.3076923076923084</v>
      </c>
      <c r="N4712" s="51">
        <f t="shared" si="336"/>
        <v>0.67890748777787868</v>
      </c>
    </row>
    <row r="4713" spans="1:14" x14ac:dyDescent="0.2">
      <c r="A4713" s="20" t="s">
        <v>41</v>
      </c>
      <c r="B4713" s="3" t="str">
        <f t="shared" si="334"/>
        <v>Segamat</v>
      </c>
      <c r="C4713" s="136" t="s">
        <v>1222</v>
      </c>
      <c r="D4713" s="187" t="s">
        <v>534</v>
      </c>
      <c r="E4713" s="174" t="s">
        <v>4</v>
      </c>
      <c r="F4713" s="200"/>
      <c r="G4713" s="192"/>
      <c r="H4713" s="203"/>
      <c r="I4713" s="9">
        <v>121</v>
      </c>
      <c r="J4713" s="106">
        <f t="shared" si="335"/>
        <v>1302.4331099999999</v>
      </c>
      <c r="K4713" s="50">
        <v>3.3057851239669422</v>
      </c>
      <c r="L4713" s="50">
        <v>6.1983471074380168</v>
      </c>
      <c r="M4713" s="50">
        <v>4.7520661157024797</v>
      </c>
      <c r="N4713" s="51">
        <f t="shared" si="336"/>
        <v>0.44148181567113032</v>
      </c>
    </row>
    <row r="4714" spans="1:14" x14ac:dyDescent="0.2">
      <c r="A4714" s="20" t="s">
        <v>41</v>
      </c>
      <c r="B4714" s="3" t="str">
        <f t="shared" si="334"/>
        <v>Segamat</v>
      </c>
      <c r="C4714" s="136" t="s">
        <v>1223</v>
      </c>
      <c r="D4714" s="187" t="s">
        <v>534</v>
      </c>
      <c r="E4714" s="174" t="s">
        <v>4</v>
      </c>
      <c r="F4714" s="200"/>
      <c r="G4714" s="192"/>
      <c r="H4714" s="203"/>
      <c r="I4714" s="9">
        <v>99</v>
      </c>
      <c r="J4714" s="106">
        <f t="shared" si="335"/>
        <v>1065.62709</v>
      </c>
      <c r="M4714" s="50">
        <v>4.0404040404040407</v>
      </c>
      <c r="N4714" s="51">
        <f t="shared" si="336"/>
        <v>0.37536618144018813</v>
      </c>
    </row>
    <row r="4715" spans="1:14" x14ac:dyDescent="0.2">
      <c r="A4715" s="20" t="s">
        <v>41</v>
      </c>
      <c r="B4715" s="3" t="str">
        <f t="shared" si="334"/>
        <v>Segamat</v>
      </c>
      <c r="C4715" s="136" t="s">
        <v>1224</v>
      </c>
      <c r="D4715" s="187" t="s">
        <v>534</v>
      </c>
      <c r="E4715" s="174" t="s">
        <v>4</v>
      </c>
      <c r="F4715" s="200"/>
      <c r="G4715" s="192"/>
      <c r="H4715" s="203"/>
      <c r="I4715" s="9">
        <v>121</v>
      </c>
      <c r="J4715" s="106">
        <f t="shared" si="335"/>
        <v>1302.4331099999999</v>
      </c>
      <c r="K4715" s="50">
        <v>6.6115702479338845</v>
      </c>
      <c r="L4715" s="50">
        <v>7.4380165289256199</v>
      </c>
      <c r="M4715" s="50">
        <v>7.0247933884297522</v>
      </c>
      <c r="N4715" s="51">
        <f t="shared" si="336"/>
        <v>0.65262529273123615</v>
      </c>
    </row>
    <row r="4716" spans="1:14" x14ac:dyDescent="0.2">
      <c r="A4716" s="20" t="s">
        <v>41</v>
      </c>
      <c r="B4716" s="3" t="str">
        <f t="shared" ref="B4716" si="337">B4715</f>
        <v>Segamat</v>
      </c>
      <c r="C4716" s="136" t="s">
        <v>1225</v>
      </c>
      <c r="D4716" s="187" t="s">
        <v>534</v>
      </c>
      <c r="E4716" s="174" t="s">
        <v>4</v>
      </c>
      <c r="F4716" s="171"/>
      <c r="G4716" s="174"/>
      <c r="H4716" s="203"/>
      <c r="I4716" s="9">
        <v>128</v>
      </c>
      <c r="J4716" s="106">
        <f t="shared" si="335"/>
        <v>1377.7804799999999</v>
      </c>
      <c r="M4716" s="50">
        <v>11.71875</v>
      </c>
      <c r="N4716" s="51">
        <f t="shared" si="336"/>
        <v>1.0887085535911705</v>
      </c>
    </row>
  </sheetData>
  <phoneticPr fontId="19" type="noConversion"/>
  <conditionalFormatting sqref="C107:C117 C78:C99 C119">
    <cfRule type="cellIs" dxfId="26" priority="86" stopIfTrue="1" operator="equal">
      <formula>"hulu selangor"</formula>
    </cfRule>
  </conditionalFormatting>
  <conditionalFormatting sqref="C107:C117 C78:C99 C119">
    <cfRule type="cellIs" dxfId="25" priority="87" stopIfTrue="1" operator="equal">
      <formula>"gombak"</formula>
    </cfRule>
  </conditionalFormatting>
  <conditionalFormatting sqref="C53:C54 C72">
    <cfRule type="cellIs" dxfId="24" priority="66" operator="equal">
      <formula>"hulu selangor"</formula>
    </cfRule>
  </conditionalFormatting>
  <conditionalFormatting sqref="C53:C54 C72">
    <cfRule type="cellIs" dxfId="23" priority="67" operator="equal">
      <formula>"gombak"</formula>
    </cfRule>
  </conditionalFormatting>
  <conditionalFormatting sqref="J3615:J3763 M3828:M1048576 I3764:J1048576 M1:M3614 I1:J3614">
    <cfRule type="containsBlanks" dxfId="22" priority="4">
      <formula>LEN(TRIM(I1))=0</formula>
    </cfRule>
  </conditionalFormatting>
  <conditionalFormatting sqref="N1">
    <cfRule type="containsBlanks" dxfId="21" priority="2">
      <formula>LEN(TRIM(N1))=0</formula>
    </cfRule>
  </conditionalFormatting>
  <conditionalFormatting sqref="I3615:I3763">
    <cfRule type="containsBlanks" dxfId="20" priority="1">
      <formula>LEN(TRIM(I3615))=0</formula>
    </cfRule>
  </conditionalFormatting>
  <conditionalFormatting sqref="C2536:C1048576 C1:C468 C1047:C2422 D2423:D2426 C471:C886">
    <cfRule type="cellIs" dxfId="19" priority="142" operator="equal">
      <formula>"-"</formula>
    </cfRule>
    <cfRule type="duplicateValues" dxfId="18" priority="143"/>
  </conditionalFormatting>
  <pageMargins left="0.7" right="0.7" top="0.75" bottom="0.75" header="0.3" footer="0.3"/>
  <pageSetup paperSize="5393" orientation="portrait" horizontalDpi="150" verticalDpi="72"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J21"/>
  <sheetViews>
    <sheetView showGridLines="0" topLeftCell="B10" zoomScaleNormal="100" workbookViewId="0">
      <selection activeCell="P25" sqref="P25"/>
    </sheetView>
  </sheetViews>
  <sheetFormatPr defaultRowHeight="15" x14ac:dyDescent="0.25"/>
  <cols>
    <col min="1" max="1" width="37.7109375" customWidth="1"/>
    <col min="2" max="2" width="25.7109375" customWidth="1"/>
    <col min="3" max="3" width="21.42578125" customWidth="1"/>
    <col min="9" max="9" width="12.7109375" bestFit="1" customWidth="1"/>
    <col min="10" max="10" width="19.7109375" bestFit="1" customWidth="1"/>
  </cols>
  <sheetData>
    <row r="2" spans="1:10" x14ac:dyDescent="0.25">
      <c r="D2" t="s">
        <v>415</v>
      </c>
    </row>
    <row r="3" spans="1:10" x14ac:dyDescent="0.25">
      <c r="A3" s="39" t="s">
        <v>14</v>
      </c>
      <c r="B3" t="s">
        <v>29</v>
      </c>
      <c r="D3" t="s">
        <v>416</v>
      </c>
      <c r="E3" t="s">
        <v>417</v>
      </c>
      <c r="F3" s="110" t="s">
        <v>418</v>
      </c>
    </row>
    <row r="4" spans="1:10" x14ac:dyDescent="0.25">
      <c r="A4" s="40" t="s">
        <v>16</v>
      </c>
      <c r="B4" s="109">
        <v>12.171056981254774</v>
      </c>
      <c r="D4">
        <v>0.22</v>
      </c>
      <c r="E4">
        <v>0.1</v>
      </c>
      <c r="F4" s="40" t="s">
        <v>41</v>
      </c>
      <c r="G4">
        <f>SUMIFS(B$4:B$47,A$4:A$47,J$4)</f>
        <v>3.548743743043834</v>
      </c>
      <c r="I4" t="s">
        <v>419</v>
      </c>
      <c r="J4" t="s">
        <v>4</v>
      </c>
    </row>
    <row r="5" spans="1:10" x14ac:dyDescent="0.25">
      <c r="A5" s="108" t="s">
        <v>4</v>
      </c>
      <c r="B5" s="109">
        <v>3.548743743043834</v>
      </c>
      <c r="D5">
        <v>0.14000000000000001</v>
      </c>
      <c r="E5">
        <v>0.16</v>
      </c>
      <c r="F5" s="40" t="s">
        <v>72</v>
      </c>
      <c r="G5">
        <f t="shared" ref="G5:G18" si="0">SUMIFS(B$4:B$47,A$4:A$47,J$4)</f>
        <v>3.548743743043834</v>
      </c>
    </row>
    <row r="6" spans="1:10" x14ac:dyDescent="0.25">
      <c r="A6" s="112" t="s">
        <v>22</v>
      </c>
      <c r="B6" s="109">
        <v>2.5944107028520462</v>
      </c>
      <c r="D6">
        <v>0.14000000000000001</v>
      </c>
      <c r="E6">
        <v>0.26</v>
      </c>
      <c r="F6" s="40" t="s">
        <v>369</v>
      </c>
      <c r="G6">
        <f t="shared" si="0"/>
        <v>3.548743743043834</v>
      </c>
    </row>
    <row r="7" spans="1:10" x14ac:dyDescent="0.25">
      <c r="A7" s="112" t="s">
        <v>23</v>
      </c>
      <c r="B7" s="109">
        <v>3.2889716960418376</v>
      </c>
      <c r="D7">
        <v>0.17599999999999999</v>
      </c>
      <c r="E7">
        <v>0.36</v>
      </c>
      <c r="F7" s="40" t="s">
        <v>346</v>
      </c>
      <c r="G7">
        <f t="shared" si="0"/>
        <v>3.548743743043834</v>
      </c>
    </row>
    <row r="8" spans="1:10" x14ac:dyDescent="0.25">
      <c r="A8" s="112" t="s">
        <v>25</v>
      </c>
      <c r="B8" s="109">
        <v>3.8632661993970019</v>
      </c>
      <c r="D8">
        <v>0.05</v>
      </c>
      <c r="E8">
        <v>0.55000000000000004</v>
      </c>
      <c r="F8" s="40" t="s">
        <v>92</v>
      </c>
      <c r="G8">
        <f t="shared" si="0"/>
        <v>3.548743743043834</v>
      </c>
    </row>
    <row r="9" spans="1:10" x14ac:dyDescent="0.25">
      <c r="A9" s="112" t="s">
        <v>24</v>
      </c>
      <c r="B9" s="109">
        <v>3.8065916033841414</v>
      </c>
      <c r="D9">
        <v>8.0000000000000002E-3</v>
      </c>
      <c r="E9">
        <v>0.65</v>
      </c>
      <c r="F9" s="40" t="s">
        <v>111</v>
      </c>
      <c r="G9">
        <f t="shared" si="0"/>
        <v>3.548743743043834</v>
      </c>
    </row>
    <row r="10" spans="1:10" x14ac:dyDescent="0.25">
      <c r="A10" s="112" t="s">
        <v>21</v>
      </c>
      <c r="B10" s="109">
        <v>2.4471427027091361</v>
      </c>
      <c r="D10">
        <v>0.85</v>
      </c>
      <c r="E10">
        <v>0.7</v>
      </c>
      <c r="F10" s="40" t="s">
        <v>177</v>
      </c>
      <c r="G10">
        <f t="shared" si="0"/>
        <v>3.548743743043834</v>
      </c>
    </row>
    <row r="11" spans="1:10" x14ac:dyDescent="0.25">
      <c r="A11" s="112" t="s">
        <v>816</v>
      </c>
      <c r="B11" s="109">
        <v>5.4745341839591015</v>
      </c>
      <c r="D11">
        <v>0.6</v>
      </c>
      <c r="E11">
        <v>0.2</v>
      </c>
      <c r="F11" s="40" t="s">
        <v>330</v>
      </c>
      <c r="G11">
        <f t="shared" si="0"/>
        <v>3.548743743043834</v>
      </c>
    </row>
    <row r="12" spans="1:10" x14ac:dyDescent="0.25">
      <c r="A12" s="108" t="s">
        <v>46</v>
      </c>
      <c r="B12" s="109">
        <v>4.7842739907013874</v>
      </c>
      <c r="D12">
        <v>0.08</v>
      </c>
      <c r="E12">
        <v>0.35</v>
      </c>
      <c r="F12" s="40" t="s">
        <v>198</v>
      </c>
      <c r="G12">
        <f t="shared" si="0"/>
        <v>3.548743743043834</v>
      </c>
    </row>
    <row r="13" spans="1:10" x14ac:dyDescent="0.25">
      <c r="A13" s="112" t="s">
        <v>277</v>
      </c>
      <c r="B13" s="109">
        <v>3.8300642491502677</v>
      </c>
      <c r="D13">
        <v>0.1</v>
      </c>
      <c r="E13">
        <v>0.28999999999999998</v>
      </c>
      <c r="F13" s="40" t="s">
        <v>16</v>
      </c>
      <c r="G13">
        <f t="shared" si="0"/>
        <v>3.548743743043834</v>
      </c>
    </row>
    <row r="14" spans="1:10" x14ac:dyDescent="0.25">
      <c r="A14" s="112" t="s">
        <v>286</v>
      </c>
      <c r="B14" s="109">
        <v>5.8832234200827376</v>
      </c>
      <c r="D14">
        <v>0.09</v>
      </c>
      <c r="E14">
        <v>0.22500000000000001</v>
      </c>
      <c r="F14" s="40" t="s">
        <v>314</v>
      </c>
      <c r="G14">
        <f t="shared" si="0"/>
        <v>3.548743743043834</v>
      </c>
    </row>
    <row r="15" spans="1:10" x14ac:dyDescent="0.25">
      <c r="A15" s="112" t="s">
        <v>297</v>
      </c>
      <c r="B15" s="109">
        <v>4.76980152794681</v>
      </c>
      <c r="D15">
        <v>0.03</v>
      </c>
      <c r="E15">
        <v>0.76</v>
      </c>
      <c r="F15" s="111" t="s">
        <v>367</v>
      </c>
      <c r="G15">
        <f t="shared" si="0"/>
        <v>3.548743743043834</v>
      </c>
    </row>
    <row r="16" spans="1:10" x14ac:dyDescent="0.25">
      <c r="A16" s="112" t="s">
        <v>308</v>
      </c>
      <c r="B16" s="109">
        <v>4.1748344001709423</v>
      </c>
      <c r="D16">
        <v>0.125</v>
      </c>
      <c r="E16">
        <v>0.65</v>
      </c>
      <c r="F16" s="40" t="s">
        <v>420</v>
      </c>
      <c r="G16">
        <f t="shared" si="0"/>
        <v>3.548743743043834</v>
      </c>
    </row>
    <row r="17" spans="1:7" x14ac:dyDescent="0.25">
      <c r="A17" s="108" t="s">
        <v>5</v>
      </c>
      <c r="B17" s="109">
        <v>27.469446343237671</v>
      </c>
      <c r="D17">
        <v>0.19</v>
      </c>
      <c r="E17">
        <v>0.6</v>
      </c>
      <c r="F17" s="40" t="s">
        <v>421</v>
      </c>
      <c r="G17">
        <f t="shared" si="0"/>
        <v>3.548743743043834</v>
      </c>
    </row>
    <row r="18" spans="1:7" x14ac:dyDescent="0.25">
      <c r="A18" s="112" t="s">
        <v>20</v>
      </c>
      <c r="B18" s="109">
        <v>38.248596676617382</v>
      </c>
      <c r="D18">
        <v>0</v>
      </c>
      <c r="E18">
        <v>0.83</v>
      </c>
      <c r="F18" s="40" t="s">
        <v>422</v>
      </c>
      <c r="G18">
        <f t="shared" si="0"/>
        <v>3.548743743043834</v>
      </c>
    </row>
    <row r="19" spans="1:7" x14ac:dyDescent="0.25">
      <c r="A19" s="112" t="s">
        <v>26</v>
      </c>
      <c r="B19" s="109">
        <v>19.739163743195736</v>
      </c>
    </row>
    <row r="20" spans="1:7" x14ac:dyDescent="0.25">
      <c r="A20" s="112" t="s">
        <v>307</v>
      </c>
      <c r="B20" s="109">
        <v>8.7182951479349633</v>
      </c>
    </row>
    <row r="21" spans="1:7" x14ac:dyDescent="0.25">
      <c r="A21" s="40" t="s">
        <v>17</v>
      </c>
      <c r="B21" s="109">
        <v>12.171056981254774</v>
      </c>
    </row>
  </sheetData>
  <dataValidations count="2">
    <dataValidation type="custom" allowBlank="1" showInputMessage="1" showErrorMessage="1" sqref="J5" xr:uid="{00000000-0002-0000-0A00-000000000000}">
      <formula1>"Ground floor shop, Purpose-Built Office, Retail Space in Commercial Complex"</formula1>
    </dataValidation>
    <dataValidation type="list" allowBlank="1" showInputMessage="1" showErrorMessage="1" sqref="J4" xr:uid="{00000000-0002-0000-0A00-000001000000}">
      <formula1>"Ground floor shop, Purpose-Build Office, Retail Space in Commercial Complex"</formula1>
    </dataValidation>
  </dataValidations>
  <pageMargins left="0.7" right="0.7" top="0.75" bottom="0.75" header="0.3" footer="0.3"/>
  <pageSetup paperSize="5393" orientation="portrait" horizontalDpi="150" verticalDpi="72"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80DBB7CA7A9304C8407F8C6FAE87E34" ma:contentTypeVersion="4" ma:contentTypeDescription="Create a new document." ma:contentTypeScope="" ma:versionID="74c2b33ea30b446c1bc0c6a511ea8597">
  <xsd:schema xmlns:xsd="http://www.w3.org/2001/XMLSchema" xmlns:xs="http://www.w3.org/2001/XMLSchema" xmlns:p="http://schemas.microsoft.com/office/2006/metadata/properties" xmlns:ns2="da3811e2-5925-4fb9-9ef9-71ec7c9b8dce" xmlns:ns3="87d23a23-84ad-427f-8661-cfdb0a735125" targetNamespace="http://schemas.microsoft.com/office/2006/metadata/properties" ma:root="true" ma:fieldsID="bb54d77135f4343e2404a48d9506abfd" ns2:_="" ns3:_="">
    <xsd:import namespace="da3811e2-5925-4fb9-9ef9-71ec7c9b8dce"/>
    <xsd:import namespace="87d23a23-84ad-427f-8661-cfdb0a73512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3811e2-5925-4fb9-9ef9-71ec7c9b8dc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7d23a23-84ad-427f-8661-cfdb0a73512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
</file>

<file path=customXml/item5.xml>��
</file>

<file path=customXml/item6.xml>��
</file>

<file path=customXml/item7.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74F3B09-CF1E-4DE8-8659-7995203234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3811e2-5925-4fb9-9ef9-71ec7c9b8dce"/>
    <ds:schemaRef ds:uri="87d23a23-84ad-427f-8661-cfdb0a7351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DB6C1A5-09B1-4789-86F6-556A97856B3E}">
  <ds:schemaRefs>
    <ds:schemaRef ds:uri="http://schemas.microsoft.com/sharepoint/v3/contenttype/forms"/>
  </ds:schemaRefs>
</ds:datastoreItem>
</file>

<file path=customXml/itemProps3.xml><?xml version="1.0" encoding="utf-8"?>
<ds:datastoreItem xmlns:ds="http://schemas.openxmlformats.org/officeDocument/2006/customXml" ds:itemID="{DD03922D-3C87-479D-A543-84A0955684C8}">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FE16C99E-2773-477C-9DF2-03F60A04B047}">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811F2DE4-AA01-48BA-9EBB-AE1171C5E0C3}">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EDFE92C5-6D9C-4D1A-AA7A-9705188F2185}">
  <ds:schemaRefs>
    <ds:schemaRef ds:uri="http://www.w3.org/2001/XMLSchema"/>
    <ds:schemaRef ds:uri="http://microsoft.data.visualization.Client.Excel.PState/1.0"/>
  </ds:schemaRefs>
</ds:datastoreItem>
</file>

<file path=customXml/itemProps7.xml><?xml version="1.0" encoding="utf-8"?>
<ds:datastoreItem xmlns:ds="http://schemas.openxmlformats.org/officeDocument/2006/customXml" ds:itemID="{D3790852-97AD-4A27-A294-B16A39D14E77}">
  <ds:schemaRefs>
    <ds:schemaRef ds:uri="http://www.w3.org/XML/1998/namespace"/>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da3811e2-5925-4fb9-9ef9-71ec7c9b8dce"/>
    <ds:schemaRef ds:uri="http://purl.org/dc/elements/1.1/"/>
    <ds:schemaRef ds:uri="http://purl.org/dc/terms/"/>
    <ds:schemaRef ds:uri="87d23a23-84ad-427f-8661-cfdb0a735125"/>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A_Pivot_State_Rurality</vt:lpstr>
      <vt:lpstr>A_Pivot_District</vt:lpstr>
      <vt:lpstr>A_Pivot_Location</vt:lpstr>
      <vt:lpstr>Raw_data</vt:lpstr>
      <vt:lpstr>A_Pivot_1 (3)</vt:lpstr>
    </vt:vector>
  </TitlesOfParts>
  <Manager/>
  <Company>POS Malaysia Bhd.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 The Boon Li</dc:creator>
  <cp:keywords/>
  <dc:description/>
  <cp:lastModifiedBy>Alex Teh</cp:lastModifiedBy>
  <cp:revision/>
  <dcterms:created xsi:type="dcterms:W3CDTF">2022-09-13T01:34:45Z</dcterms:created>
  <dcterms:modified xsi:type="dcterms:W3CDTF">2022-12-27T12:22:57Z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0x010100580DBB7CA7A9304C8407F8C6FAE87E34</vt:lpwstr>
  </property>
</Properties>
</file>