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Pengantar Manajemen Investasi\"/>
    </mc:Choice>
  </mc:AlternateContent>
  <xr:revisionPtr revIDLastSave="0" documentId="8_{F7B49206-2158-496C-ADDA-F9F26E490494}" xr6:coauthVersionLast="47" xr6:coauthVersionMax="47" xr10:uidLastSave="{00000000-0000-0000-0000-000000000000}"/>
  <bookViews>
    <workbookView xWindow="-120" yWindow="-120" windowWidth="29040" windowHeight="15720" firstSheet="3" activeTab="7" xr2:uid="{40A1D35C-AE90-40B4-8121-923B4C5BFC55}"/>
  </bookViews>
  <sheets>
    <sheet name="Informasi Tambahan" sheetId="1" r:id="rId1"/>
    <sheet name="Saat-Setelah Pandemi" sheetId="3" r:id="rId2"/>
    <sheet name="Sebelum - Saat Pandemi" sheetId="4" r:id="rId3"/>
    <sheet name="BAB 4 Masing Masing Aset" sheetId="5" r:id="rId4"/>
    <sheet name="BAB 4 Saat - Setelah Pandemi" sheetId="6" r:id="rId5"/>
    <sheet name="BAB 4 Sebelum -  Saat Pandemi" sheetId="7" r:id="rId6"/>
    <sheet name="BAB 4 Minimum Variance" sheetId="9" r:id="rId7"/>
    <sheet name="BAB 4 Analisis Perform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8" l="1"/>
  <c r="D37" i="8"/>
  <c r="D24" i="8"/>
  <c r="D12" i="8"/>
  <c r="D23" i="8"/>
  <c r="G41" i="8"/>
  <c r="H41" i="8"/>
  <c r="G43" i="8"/>
  <c r="H43" i="8"/>
  <c r="D41" i="8"/>
  <c r="C42" i="8"/>
  <c r="F42" i="8" s="1"/>
  <c r="C43" i="8"/>
  <c r="E43" i="8" s="1"/>
  <c r="C44" i="8"/>
  <c r="E44" i="8" s="1"/>
  <c r="C45" i="8"/>
  <c r="E45" i="8" s="1"/>
  <c r="C46" i="8"/>
  <c r="G46" i="8" s="1"/>
  <c r="C41" i="8"/>
  <c r="E41" i="8" s="1"/>
  <c r="E34" i="8"/>
  <c r="F32" i="8"/>
  <c r="G32" i="8"/>
  <c r="H32" i="8"/>
  <c r="E31" i="8"/>
  <c r="H30" i="8"/>
  <c r="D34" i="8"/>
  <c r="C30" i="8"/>
  <c r="E30" i="8" s="1"/>
  <c r="C31" i="8"/>
  <c r="F31" i="8" s="1"/>
  <c r="C32" i="8"/>
  <c r="D32" i="8" s="1"/>
  <c r="C33" i="8"/>
  <c r="D33" i="8" s="1"/>
  <c r="C34" i="8"/>
  <c r="F34" i="8" s="1"/>
  <c r="C29" i="8"/>
  <c r="D29" i="8" s="1"/>
  <c r="H11" i="8"/>
  <c r="H23" i="8"/>
  <c r="H22" i="8"/>
  <c r="C17" i="8"/>
  <c r="E17" i="8" s="1"/>
  <c r="C18" i="8"/>
  <c r="C19" i="8"/>
  <c r="C20" i="8"/>
  <c r="C21" i="8"/>
  <c r="F21" i="8" s="1"/>
  <c r="C16" i="8"/>
  <c r="D21" i="8"/>
  <c r="D20" i="8"/>
  <c r="D19" i="8"/>
  <c r="D18" i="8"/>
  <c r="D16" i="8"/>
  <c r="G21" i="8"/>
  <c r="H21" i="8"/>
  <c r="E20" i="8"/>
  <c r="F20" i="8"/>
  <c r="G20" i="8"/>
  <c r="H20" i="8"/>
  <c r="H18" i="8"/>
  <c r="H19" i="8"/>
  <c r="E19" i="8"/>
  <c r="F19" i="8"/>
  <c r="G19" i="8"/>
  <c r="E18" i="8"/>
  <c r="F18" i="8"/>
  <c r="G18" i="8"/>
  <c r="E16" i="8"/>
  <c r="F16" i="8"/>
  <c r="G16" i="8"/>
  <c r="H16" i="8"/>
  <c r="E9" i="8"/>
  <c r="F9" i="8"/>
  <c r="G9" i="8"/>
  <c r="H9" i="8"/>
  <c r="E8" i="8"/>
  <c r="F8" i="8"/>
  <c r="G8" i="8"/>
  <c r="G7" i="8"/>
  <c r="H7" i="8"/>
  <c r="E6" i="8"/>
  <c r="F6" i="8"/>
  <c r="G6" i="8"/>
  <c r="D7" i="8"/>
  <c r="D6" i="8"/>
  <c r="E4" i="8"/>
  <c r="F4" i="8"/>
  <c r="G4" i="8"/>
  <c r="H4" i="8"/>
  <c r="D4" i="8"/>
  <c r="C5" i="8"/>
  <c r="D5" i="8" s="1"/>
  <c r="C6" i="8"/>
  <c r="H6" i="8" s="1"/>
  <c r="C7" i="8"/>
  <c r="E7" i="8" s="1"/>
  <c r="C8" i="8"/>
  <c r="H8" i="8" s="1"/>
  <c r="C9" i="8"/>
  <c r="D9" i="8" s="1"/>
  <c r="C4" i="8"/>
  <c r="H46" i="8" l="1"/>
  <c r="E46" i="8"/>
  <c r="F46" i="8"/>
  <c r="H42" i="8"/>
  <c r="G45" i="8"/>
  <c r="D42" i="8"/>
  <c r="D47" i="8" s="1"/>
  <c r="D48" i="8" s="1"/>
  <c r="F45" i="8"/>
  <c r="D43" i="8"/>
  <c r="E42" i="8"/>
  <c r="E47" i="8" s="1"/>
  <c r="E48" i="8" s="1"/>
  <c r="D46" i="8"/>
  <c r="H44" i="8"/>
  <c r="D45" i="8"/>
  <c r="F44" i="8"/>
  <c r="F41" i="8"/>
  <c r="F47" i="8" s="1"/>
  <c r="F48" i="8" s="1"/>
  <c r="F43" i="8"/>
  <c r="H45" i="8"/>
  <c r="G42" i="8"/>
  <c r="G47" i="8" s="1"/>
  <c r="G48" i="8" s="1"/>
  <c r="G44" i="8"/>
  <c r="D44" i="8"/>
  <c r="H47" i="8"/>
  <c r="H48" i="8" s="1"/>
  <c r="H29" i="8"/>
  <c r="G29" i="8"/>
  <c r="F29" i="8"/>
  <c r="E29" i="8"/>
  <c r="E35" i="8" s="1"/>
  <c r="E36" i="8" s="1"/>
  <c r="E32" i="8"/>
  <c r="H33" i="8"/>
  <c r="G30" i="8"/>
  <c r="G33" i="8"/>
  <c r="F30" i="8"/>
  <c r="F33" i="8"/>
  <c r="D30" i="8"/>
  <c r="D35" i="8" s="1"/>
  <c r="D36" i="8" s="1"/>
  <c r="E33" i="8"/>
  <c r="D31" i="8"/>
  <c r="H31" i="8"/>
  <c r="H34" i="8"/>
  <c r="G31" i="8"/>
  <c r="G34" i="8"/>
  <c r="G35" i="8"/>
  <c r="G36" i="8" s="1"/>
  <c r="F35" i="8"/>
  <c r="F36" i="8" s="1"/>
  <c r="D17" i="8"/>
  <c r="D22" i="8" s="1"/>
  <c r="F17" i="8"/>
  <c r="H5" i="8"/>
  <c r="H10" i="8" s="1"/>
  <c r="G5" i="8"/>
  <c r="F5" i="8"/>
  <c r="G10" i="8"/>
  <c r="G11" i="8" s="1"/>
  <c r="E5" i="8"/>
  <c r="E10" i="8" s="1"/>
  <c r="E11" i="8" s="1"/>
  <c r="H17" i="8"/>
  <c r="G17" i="8"/>
  <c r="G22" i="8" s="1"/>
  <c r="G23" i="8" s="1"/>
  <c r="F22" i="8"/>
  <c r="F23" i="8" s="1"/>
  <c r="E21" i="8"/>
  <c r="E22" i="8" s="1"/>
  <c r="E23" i="8" s="1"/>
  <c r="D8" i="8"/>
  <c r="D10" i="8" s="1"/>
  <c r="D11" i="8" s="1"/>
  <c r="F7" i="8"/>
  <c r="H35" i="8" l="1"/>
  <c r="H36" i="8" s="1"/>
  <c r="F10" i="8"/>
  <c r="F11" i="8" s="1"/>
</calcChain>
</file>

<file path=xl/sharedStrings.xml><?xml version="1.0" encoding="utf-8"?>
<sst xmlns="http://schemas.openxmlformats.org/spreadsheetml/2006/main" count="139" uniqueCount="42">
  <si>
    <t>No.</t>
  </si>
  <si>
    <t>Saham</t>
  </si>
  <si>
    <t>Sektor</t>
  </si>
  <si>
    <t>Net Profit Growth</t>
  </si>
  <si>
    <t>KLBF</t>
  </si>
  <si>
    <t>INDF</t>
  </si>
  <si>
    <t>INKP</t>
  </si>
  <si>
    <t>TPIA</t>
  </si>
  <si>
    <t>ANTM</t>
  </si>
  <si>
    <t>Pharmaceuticals</t>
  </si>
  <si>
    <t>Food and Beverages</t>
  </si>
  <si>
    <t>ICBP</t>
  </si>
  <si>
    <t>Basic Industry and Chemicals</t>
  </si>
  <si>
    <t>Metal and Mining</t>
  </si>
  <si>
    <t>Date</t>
  </si>
  <si>
    <t>BBCA</t>
  </si>
  <si>
    <t>BBRI</t>
  </si>
  <si>
    <t>BMRI</t>
  </si>
  <si>
    <t>ASII</t>
  </si>
  <si>
    <t>HMSP</t>
  </si>
  <si>
    <t>UNVR</t>
  </si>
  <si>
    <t>No</t>
  </si>
  <si>
    <t>Sebelum - Saat Pandemi</t>
  </si>
  <si>
    <t>Mean Return</t>
  </si>
  <si>
    <t>Variansi</t>
  </si>
  <si>
    <t>Saat - Setelah Pandemi</t>
  </si>
  <si>
    <t>Return</t>
  </si>
  <si>
    <t>Risk</t>
  </si>
  <si>
    <t>Sharpe</t>
  </si>
  <si>
    <t>Bobot</t>
  </si>
  <si>
    <t>Jumlah Lembar Saham</t>
  </si>
  <si>
    <t>Harga Penutupan</t>
  </si>
  <si>
    <t>Total Aset Portofolio</t>
  </si>
  <si>
    <t>Profit / Loss</t>
  </si>
  <si>
    <t>Fase</t>
  </si>
  <si>
    <t>Saat-Sesudah</t>
  </si>
  <si>
    <t>Sebelum-Saat</t>
  </si>
  <si>
    <t>Portofolio Sebelum - Saat Pandemi dengan Sharpe Value</t>
  </si>
  <si>
    <t>Portofolio Sebelum - Saat Pandemi dengan Minimum Varians</t>
  </si>
  <si>
    <t>Mean Profit / Loss</t>
  </si>
  <si>
    <t>Portofolio Saat - Setelah Pandemi dengan Sharpe Value</t>
  </si>
  <si>
    <t>Portofolio Saat - Setelah Pandemi dengan Minimum Varians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</si>
</sst>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Times New Roman"/>
      <family val="2"/>
      <charset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9" fontId="0" fillId="0" borderId="2" xfId="0" applyNumberFormat="1" applyBorder="1"/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2" borderId="2" xfId="0" applyNumberFormat="1" applyFill="1" applyBorder="1"/>
    <xf numFmtId="0" fontId="0" fillId="2" borderId="2" xfId="0" applyFill="1" applyBorder="1" applyAlignment="1">
      <alignment horizontal="center" vertical="center"/>
    </xf>
    <xf numFmtId="164" fontId="0" fillId="2" borderId="0" xfId="0" applyNumberFormat="1" applyFill="1"/>
    <xf numFmtId="164" fontId="0" fillId="2" borderId="1" xfId="0" applyNumberFormat="1" applyFill="1" applyBorder="1"/>
    <xf numFmtId="164" fontId="0" fillId="0" borderId="2" xfId="0" applyNumberFormat="1" applyBorder="1"/>
    <xf numFmtId="14" fontId="0" fillId="2" borderId="3" xfId="0" applyNumberFormat="1" applyFill="1" applyBorder="1"/>
    <xf numFmtId="0" fontId="0" fillId="2" borderId="3" xfId="0" applyFill="1" applyBorder="1"/>
    <xf numFmtId="164" fontId="0" fillId="2" borderId="3" xfId="0" applyNumberFormat="1" applyFill="1" applyBorder="1"/>
    <xf numFmtId="0" fontId="0" fillId="2" borderId="0" xfId="0" applyFill="1"/>
    <xf numFmtId="2" fontId="0" fillId="2" borderId="3" xfId="0" applyNumberFormat="1" applyFill="1" applyBorder="1"/>
    <xf numFmtId="0" fontId="0" fillId="2" borderId="5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9429-C2F4-45FF-AE1B-826765F07B14}">
  <sheetPr>
    <tabColor rgb="FFFF0000"/>
  </sheetPr>
  <dimension ref="A1:D7"/>
  <sheetViews>
    <sheetView zoomScale="175" zoomScaleNormal="175" workbookViewId="0">
      <selection activeCell="B19" sqref="B19"/>
    </sheetView>
  </sheetViews>
  <sheetFormatPr defaultRowHeight="15.75" x14ac:dyDescent="0.25"/>
  <cols>
    <col min="1" max="1" width="3.625" bestFit="1" customWidth="1"/>
    <col min="2" max="2" width="6.5" bestFit="1" customWidth="1"/>
    <col min="3" max="3" width="15.875" customWidth="1"/>
    <col min="4" max="4" width="17" customWidth="1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3">
        <v>1</v>
      </c>
      <c r="B2" s="3" t="s">
        <v>4</v>
      </c>
      <c r="C2" s="3" t="s">
        <v>9</v>
      </c>
      <c r="D2" s="4">
        <v>0.09</v>
      </c>
    </row>
    <row r="3" spans="1:4" x14ac:dyDescent="0.25">
      <c r="A3" s="3">
        <v>2</v>
      </c>
      <c r="B3" s="3" t="s">
        <v>5</v>
      </c>
      <c r="C3" s="3" t="s">
        <v>10</v>
      </c>
      <c r="D3" s="4">
        <v>0.31</v>
      </c>
    </row>
    <row r="4" spans="1:4" x14ac:dyDescent="0.25">
      <c r="A4" s="3">
        <v>3</v>
      </c>
      <c r="B4" s="3" t="s">
        <v>11</v>
      </c>
      <c r="C4" s="3" t="s">
        <v>10</v>
      </c>
      <c r="D4" s="4">
        <v>0.31</v>
      </c>
    </row>
    <row r="5" spans="1:4" x14ac:dyDescent="0.25">
      <c r="A5" s="3">
        <v>4</v>
      </c>
      <c r="B5" s="3" t="s">
        <v>6</v>
      </c>
      <c r="C5" s="3" t="s">
        <v>12</v>
      </c>
      <c r="D5" s="4">
        <v>7.0000000000000007E-2</v>
      </c>
    </row>
    <row r="6" spans="1:4" x14ac:dyDescent="0.25">
      <c r="A6" s="3">
        <v>5</v>
      </c>
      <c r="B6" s="3" t="s">
        <v>7</v>
      </c>
      <c r="C6" s="3" t="s">
        <v>12</v>
      </c>
      <c r="D6" s="4">
        <v>1.25</v>
      </c>
    </row>
    <row r="7" spans="1:4" x14ac:dyDescent="0.25">
      <c r="A7" s="1">
        <v>6</v>
      </c>
      <c r="B7" s="1" t="s">
        <v>8</v>
      </c>
      <c r="C7" s="1" t="s">
        <v>13</v>
      </c>
      <c r="D7" s="2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BE76-2EC5-4584-95B2-E3F0781A7615}">
  <sheetPr>
    <tabColor rgb="FF92D050"/>
  </sheetPr>
  <dimension ref="A1:G93"/>
  <sheetViews>
    <sheetView topLeftCell="A72" workbookViewId="0">
      <selection activeCell="M90" sqref="M90"/>
    </sheetView>
  </sheetViews>
  <sheetFormatPr defaultRowHeight="15.75" x14ac:dyDescent="0.25"/>
  <cols>
    <col min="1" max="1" width="9.875" bestFit="1" customWidth="1"/>
    <col min="2" max="2" width="6.125" bestFit="1" customWidth="1"/>
  </cols>
  <sheetData>
    <row r="1" spans="1: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 s="6">
        <v>44197</v>
      </c>
      <c r="B2">
        <v>6965</v>
      </c>
      <c r="C2">
        <v>4280</v>
      </c>
      <c r="D2">
        <v>6475</v>
      </c>
      <c r="E2">
        <v>6075</v>
      </c>
      <c r="F2">
        <v>1480</v>
      </c>
      <c r="G2">
        <v>7200</v>
      </c>
    </row>
    <row r="3" spans="1:7" x14ac:dyDescent="0.25">
      <c r="A3" s="6">
        <v>44204</v>
      </c>
      <c r="B3">
        <v>7020</v>
      </c>
      <c r="C3">
        <v>4770</v>
      </c>
      <c r="D3">
        <v>6850</v>
      </c>
      <c r="E3">
        <v>6775</v>
      </c>
      <c r="F3">
        <v>1485</v>
      </c>
      <c r="G3">
        <v>7000</v>
      </c>
    </row>
    <row r="4" spans="1:7" x14ac:dyDescent="0.25">
      <c r="A4" s="6">
        <v>44211</v>
      </c>
      <c r="B4">
        <v>7075</v>
      </c>
      <c r="C4">
        <v>4790</v>
      </c>
      <c r="D4">
        <v>7250</v>
      </c>
      <c r="E4">
        <v>6800</v>
      </c>
      <c r="F4">
        <v>1480</v>
      </c>
      <c r="G4">
        <v>7325</v>
      </c>
    </row>
    <row r="5" spans="1:7" x14ac:dyDescent="0.25">
      <c r="A5" s="6">
        <v>44218</v>
      </c>
      <c r="B5">
        <v>6900</v>
      </c>
      <c r="C5">
        <v>4470</v>
      </c>
      <c r="D5">
        <v>7050</v>
      </c>
      <c r="E5">
        <v>6275</v>
      </c>
      <c r="F5">
        <v>1350</v>
      </c>
      <c r="G5">
        <v>7075</v>
      </c>
    </row>
    <row r="6" spans="1:7" x14ac:dyDescent="0.25">
      <c r="A6" s="6">
        <v>44225</v>
      </c>
      <c r="B6">
        <v>6855</v>
      </c>
      <c r="C6">
        <v>4490</v>
      </c>
      <c r="D6">
        <v>6575</v>
      </c>
      <c r="E6">
        <v>6200</v>
      </c>
      <c r="F6">
        <v>1395</v>
      </c>
      <c r="G6">
        <v>7300</v>
      </c>
    </row>
    <row r="7" spans="1:7" x14ac:dyDescent="0.25">
      <c r="A7" s="6">
        <v>44232</v>
      </c>
      <c r="B7">
        <v>6880</v>
      </c>
      <c r="C7">
        <v>4680</v>
      </c>
      <c r="D7">
        <v>6500</v>
      </c>
      <c r="E7">
        <v>5850</v>
      </c>
      <c r="F7">
        <v>1385</v>
      </c>
      <c r="G7">
        <v>7175</v>
      </c>
    </row>
    <row r="8" spans="1:7" x14ac:dyDescent="0.25">
      <c r="A8" s="6">
        <v>44239</v>
      </c>
      <c r="B8">
        <v>6735</v>
      </c>
      <c r="C8">
        <v>4670</v>
      </c>
      <c r="D8">
        <v>6250</v>
      </c>
      <c r="E8">
        <v>5725</v>
      </c>
      <c r="F8">
        <v>1365</v>
      </c>
      <c r="G8">
        <v>6975</v>
      </c>
    </row>
    <row r="9" spans="1:7" x14ac:dyDescent="0.25">
      <c r="A9" s="6">
        <v>44246</v>
      </c>
      <c r="B9">
        <v>6705</v>
      </c>
      <c r="C9">
        <v>4730</v>
      </c>
      <c r="D9">
        <v>6275</v>
      </c>
      <c r="E9">
        <v>5575</v>
      </c>
      <c r="F9">
        <v>1360</v>
      </c>
      <c r="G9">
        <v>6775</v>
      </c>
    </row>
    <row r="10" spans="1:7" x14ac:dyDescent="0.25">
      <c r="A10" s="6">
        <v>44253</v>
      </c>
      <c r="B10">
        <v>6720</v>
      </c>
      <c r="C10">
        <v>4760</v>
      </c>
      <c r="D10">
        <v>6550</v>
      </c>
      <c r="E10">
        <v>5575</v>
      </c>
      <c r="F10">
        <v>1465</v>
      </c>
      <c r="G10">
        <v>6725</v>
      </c>
    </row>
    <row r="11" spans="1:7" x14ac:dyDescent="0.25">
      <c r="A11" s="6">
        <v>44260</v>
      </c>
      <c r="B11">
        <v>6705</v>
      </c>
      <c r="C11">
        <v>4630</v>
      </c>
      <c r="D11">
        <v>6500</v>
      </c>
      <c r="E11">
        <v>5425</v>
      </c>
      <c r="F11">
        <v>1400</v>
      </c>
      <c r="G11">
        <v>6575</v>
      </c>
    </row>
    <row r="12" spans="1:7" x14ac:dyDescent="0.25">
      <c r="A12" s="6">
        <v>44267</v>
      </c>
      <c r="B12">
        <v>6705</v>
      </c>
      <c r="C12">
        <v>4760</v>
      </c>
      <c r="D12">
        <v>6800</v>
      </c>
      <c r="E12">
        <v>5725</v>
      </c>
      <c r="F12">
        <v>1440</v>
      </c>
      <c r="G12">
        <v>6600</v>
      </c>
    </row>
    <row r="13" spans="1:7" x14ac:dyDescent="0.25">
      <c r="A13" s="6">
        <v>44274</v>
      </c>
      <c r="B13">
        <v>6370</v>
      </c>
      <c r="C13">
        <v>4620</v>
      </c>
      <c r="D13">
        <v>6400</v>
      </c>
      <c r="E13">
        <v>5450</v>
      </c>
      <c r="F13">
        <v>1375</v>
      </c>
      <c r="G13">
        <v>6650</v>
      </c>
    </row>
    <row r="14" spans="1:7" x14ac:dyDescent="0.25">
      <c r="A14" s="6">
        <v>44281</v>
      </c>
      <c r="B14">
        <v>6225</v>
      </c>
      <c r="C14">
        <v>4290</v>
      </c>
      <c r="D14">
        <v>6200</v>
      </c>
      <c r="E14">
        <v>5350</v>
      </c>
      <c r="F14">
        <v>1370</v>
      </c>
      <c r="G14">
        <v>6625</v>
      </c>
    </row>
    <row r="15" spans="1:7" x14ac:dyDescent="0.25">
      <c r="A15" s="6">
        <v>44288</v>
      </c>
      <c r="B15">
        <v>6135</v>
      </c>
      <c r="C15">
        <v>4350</v>
      </c>
      <c r="D15">
        <v>6275</v>
      </c>
      <c r="E15">
        <v>5300</v>
      </c>
      <c r="F15">
        <v>1370</v>
      </c>
      <c r="G15">
        <v>6600</v>
      </c>
    </row>
    <row r="16" spans="1:7" x14ac:dyDescent="0.25">
      <c r="A16" s="6">
        <v>44295</v>
      </c>
      <c r="B16">
        <v>6280</v>
      </c>
      <c r="C16">
        <v>4410</v>
      </c>
      <c r="D16">
        <v>6300</v>
      </c>
      <c r="E16">
        <v>5250</v>
      </c>
      <c r="F16">
        <v>1335</v>
      </c>
      <c r="G16">
        <v>6400</v>
      </c>
    </row>
    <row r="17" spans="1:7" x14ac:dyDescent="0.25">
      <c r="A17" s="6">
        <v>44302</v>
      </c>
      <c r="B17">
        <v>6215</v>
      </c>
      <c r="C17">
        <v>4200</v>
      </c>
      <c r="D17">
        <v>6125</v>
      </c>
      <c r="E17">
        <v>5450</v>
      </c>
      <c r="F17">
        <v>1315</v>
      </c>
      <c r="G17">
        <v>6125</v>
      </c>
    </row>
    <row r="18" spans="1:7" x14ac:dyDescent="0.25">
      <c r="A18" s="6">
        <v>44309</v>
      </c>
      <c r="B18">
        <v>6410</v>
      </c>
      <c r="C18">
        <v>4160</v>
      </c>
      <c r="D18">
        <v>6225</v>
      </c>
      <c r="E18">
        <v>5425</v>
      </c>
      <c r="F18">
        <v>1310</v>
      </c>
      <c r="G18">
        <v>6050</v>
      </c>
    </row>
    <row r="19" spans="1:7" x14ac:dyDescent="0.25">
      <c r="A19" s="6">
        <v>44316</v>
      </c>
      <c r="B19">
        <v>6425</v>
      </c>
      <c r="C19">
        <v>4110</v>
      </c>
      <c r="D19">
        <v>6075</v>
      </c>
      <c r="E19">
        <v>5425</v>
      </c>
      <c r="F19">
        <v>1300</v>
      </c>
      <c r="G19">
        <v>5550</v>
      </c>
    </row>
    <row r="20" spans="1:7" x14ac:dyDescent="0.25">
      <c r="A20" s="6">
        <v>44323</v>
      </c>
      <c r="B20">
        <v>6480</v>
      </c>
      <c r="C20">
        <v>3990</v>
      </c>
      <c r="D20">
        <v>5900</v>
      </c>
      <c r="E20">
        <v>5225</v>
      </c>
      <c r="F20">
        <v>1300</v>
      </c>
      <c r="G20">
        <v>5625</v>
      </c>
    </row>
    <row r="21" spans="1:7" x14ac:dyDescent="0.25">
      <c r="A21" s="6">
        <v>44330</v>
      </c>
      <c r="B21">
        <v>6380</v>
      </c>
      <c r="C21">
        <v>3880</v>
      </c>
      <c r="D21">
        <v>5650</v>
      </c>
      <c r="E21">
        <v>5175</v>
      </c>
      <c r="F21">
        <v>1255</v>
      </c>
      <c r="G21">
        <v>5625</v>
      </c>
    </row>
    <row r="22" spans="1:7" x14ac:dyDescent="0.25">
      <c r="A22" s="6">
        <v>44337</v>
      </c>
      <c r="B22">
        <v>6270</v>
      </c>
      <c r="C22">
        <v>3950</v>
      </c>
      <c r="D22">
        <v>5750</v>
      </c>
      <c r="E22">
        <v>5150</v>
      </c>
      <c r="F22">
        <v>1290</v>
      </c>
      <c r="G22">
        <v>5825</v>
      </c>
    </row>
    <row r="23" spans="1:7" x14ac:dyDescent="0.25">
      <c r="A23" s="6">
        <v>44344</v>
      </c>
      <c r="B23">
        <v>6600</v>
      </c>
      <c r="C23">
        <v>4360</v>
      </c>
      <c r="D23">
        <v>6250</v>
      </c>
      <c r="E23">
        <v>5350</v>
      </c>
      <c r="F23">
        <v>1305</v>
      </c>
      <c r="G23">
        <v>5775</v>
      </c>
    </row>
    <row r="24" spans="1:7" x14ac:dyDescent="0.25">
      <c r="A24" s="6">
        <v>44351</v>
      </c>
      <c r="B24">
        <v>6620</v>
      </c>
      <c r="C24">
        <v>4300</v>
      </c>
      <c r="D24">
        <v>6200</v>
      </c>
      <c r="E24">
        <v>5400</v>
      </c>
      <c r="F24">
        <v>1215</v>
      </c>
      <c r="G24">
        <v>5300</v>
      </c>
    </row>
    <row r="25" spans="1:7" x14ac:dyDescent="0.25">
      <c r="A25" s="6">
        <v>44358</v>
      </c>
      <c r="B25">
        <v>6330</v>
      </c>
      <c r="C25">
        <v>4030</v>
      </c>
      <c r="D25">
        <v>6200</v>
      </c>
      <c r="E25">
        <v>5100</v>
      </c>
      <c r="F25">
        <v>1160</v>
      </c>
      <c r="G25">
        <v>5075</v>
      </c>
    </row>
    <row r="26" spans="1:7" x14ac:dyDescent="0.25">
      <c r="A26" s="6">
        <v>44365</v>
      </c>
      <c r="B26">
        <v>6210</v>
      </c>
      <c r="C26">
        <v>3990</v>
      </c>
      <c r="D26">
        <v>5975</v>
      </c>
      <c r="E26">
        <v>4940</v>
      </c>
      <c r="F26">
        <v>1125</v>
      </c>
      <c r="G26">
        <v>4960</v>
      </c>
    </row>
    <row r="27" spans="1:7" x14ac:dyDescent="0.25">
      <c r="A27" s="6">
        <v>44372</v>
      </c>
      <c r="B27">
        <v>6025</v>
      </c>
      <c r="C27">
        <v>3940</v>
      </c>
      <c r="D27">
        <v>5975</v>
      </c>
      <c r="E27">
        <v>5025</v>
      </c>
      <c r="F27">
        <v>1195</v>
      </c>
      <c r="G27">
        <v>5225</v>
      </c>
    </row>
    <row r="28" spans="1:7" x14ac:dyDescent="0.25">
      <c r="A28" s="6">
        <v>44379</v>
      </c>
      <c r="B28">
        <v>6015</v>
      </c>
      <c r="C28">
        <v>3870</v>
      </c>
      <c r="D28">
        <v>5900</v>
      </c>
      <c r="E28">
        <v>4880</v>
      </c>
      <c r="F28">
        <v>1145</v>
      </c>
      <c r="G28">
        <v>4860</v>
      </c>
    </row>
    <row r="29" spans="1:7" x14ac:dyDescent="0.25">
      <c r="A29" s="6">
        <v>44386</v>
      </c>
      <c r="B29">
        <v>6115</v>
      </c>
      <c r="C29">
        <v>3810</v>
      </c>
      <c r="D29">
        <v>5875</v>
      </c>
      <c r="E29">
        <v>4810</v>
      </c>
      <c r="F29">
        <v>1115</v>
      </c>
      <c r="G29">
        <v>5150</v>
      </c>
    </row>
    <row r="30" spans="1:7" x14ac:dyDescent="0.25">
      <c r="A30" s="6">
        <v>44393</v>
      </c>
      <c r="B30">
        <v>6155</v>
      </c>
      <c r="C30">
        <v>3900</v>
      </c>
      <c r="D30">
        <v>6050</v>
      </c>
      <c r="E30">
        <v>4980</v>
      </c>
      <c r="F30">
        <v>1150</v>
      </c>
      <c r="G30">
        <v>5025</v>
      </c>
    </row>
    <row r="31" spans="1:7" x14ac:dyDescent="0.25">
      <c r="A31" s="6">
        <v>44400</v>
      </c>
      <c r="B31">
        <v>6040</v>
      </c>
      <c r="C31">
        <v>3770</v>
      </c>
      <c r="D31">
        <v>5750</v>
      </c>
      <c r="E31">
        <v>4650</v>
      </c>
      <c r="F31">
        <v>1085</v>
      </c>
      <c r="G31">
        <v>4330</v>
      </c>
    </row>
    <row r="32" spans="1:7" x14ac:dyDescent="0.25">
      <c r="A32" s="6">
        <v>44407</v>
      </c>
      <c r="B32">
        <v>6300</v>
      </c>
      <c r="C32">
        <v>4050</v>
      </c>
      <c r="D32">
        <v>6050</v>
      </c>
      <c r="E32">
        <v>4890</v>
      </c>
      <c r="F32">
        <v>1060</v>
      </c>
      <c r="G32">
        <v>4440</v>
      </c>
    </row>
    <row r="33" spans="1:7" x14ac:dyDescent="0.25">
      <c r="A33" s="6">
        <v>44414</v>
      </c>
      <c r="B33">
        <v>6300</v>
      </c>
      <c r="C33">
        <v>3810</v>
      </c>
      <c r="D33">
        <v>5925</v>
      </c>
      <c r="E33">
        <v>4940</v>
      </c>
      <c r="F33">
        <v>1040</v>
      </c>
      <c r="G33">
        <v>4210</v>
      </c>
    </row>
    <row r="34" spans="1:7" x14ac:dyDescent="0.25">
      <c r="A34" s="6">
        <v>44421</v>
      </c>
      <c r="B34">
        <v>6600</v>
      </c>
      <c r="C34">
        <v>3880</v>
      </c>
      <c r="D34">
        <v>5850</v>
      </c>
      <c r="E34">
        <v>5150</v>
      </c>
      <c r="F34">
        <v>965</v>
      </c>
      <c r="G34">
        <v>4110</v>
      </c>
    </row>
    <row r="35" spans="1:7" x14ac:dyDescent="0.25">
      <c r="A35" s="6">
        <v>44428</v>
      </c>
      <c r="B35">
        <v>6560</v>
      </c>
      <c r="C35">
        <v>3518.1210940000001</v>
      </c>
      <c r="D35">
        <v>5825</v>
      </c>
      <c r="E35">
        <v>5100</v>
      </c>
      <c r="F35">
        <v>960</v>
      </c>
      <c r="G35">
        <v>4090</v>
      </c>
    </row>
    <row r="36" spans="1:7" x14ac:dyDescent="0.25">
      <c r="A36" s="6">
        <v>44435</v>
      </c>
      <c r="B36">
        <v>6540</v>
      </c>
      <c r="C36">
        <v>3518.1210940000001</v>
      </c>
      <c r="D36">
        <v>6050</v>
      </c>
      <c r="E36">
        <v>5250</v>
      </c>
      <c r="F36">
        <v>1000</v>
      </c>
      <c r="G36">
        <v>4150</v>
      </c>
    </row>
    <row r="37" spans="1:7" x14ac:dyDescent="0.25">
      <c r="A37" s="6">
        <v>44442</v>
      </c>
      <c r="B37">
        <v>6570</v>
      </c>
      <c r="C37">
        <v>3730</v>
      </c>
      <c r="D37">
        <v>6350</v>
      </c>
      <c r="E37">
        <v>5450</v>
      </c>
      <c r="F37">
        <v>1005</v>
      </c>
      <c r="G37">
        <v>4100</v>
      </c>
    </row>
    <row r="38" spans="1:7" x14ac:dyDescent="0.25">
      <c r="A38" s="6">
        <v>44449</v>
      </c>
      <c r="B38">
        <v>6500</v>
      </c>
      <c r="C38">
        <v>3640</v>
      </c>
      <c r="D38">
        <v>6150</v>
      </c>
      <c r="E38">
        <v>5375</v>
      </c>
      <c r="F38">
        <v>975</v>
      </c>
      <c r="G38">
        <v>4010</v>
      </c>
    </row>
    <row r="39" spans="1:7" x14ac:dyDescent="0.25">
      <c r="A39" s="6">
        <v>44456</v>
      </c>
      <c r="B39">
        <v>6580</v>
      </c>
      <c r="C39">
        <v>3770</v>
      </c>
      <c r="D39">
        <v>6075</v>
      </c>
      <c r="E39">
        <v>5150</v>
      </c>
      <c r="F39">
        <v>990</v>
      </c>
      <c r="G39">
        <v>4050</v>
      </c>
    </row>
    <row r="40" spans="1:7" x14ac:dyDescent="0.25">
      <c r="A40" s="6">
        <v>44463</v>
      </c>
      <c r="B40">
        <v>7000</v>
      </c>
      <c r="C40">
        <v>3850</v>
      </c>
      <c r="D40">
        <v>6150</v>
      </c>
      <c r="E40">
        <v>5500</v>
      </c>
      <c r="F40">
        <v>1030</v>
      </c>
      <c r="G40">
        <v>3950</v>
      </c>
    </row>
    <row r="41" spans="1:7" x14ac:dyDescent="0.25">
      <c r="A41" s="6">
        <v>44470</v>
      </c>
      <c r="B41">
        <v>7160</v>
      </c>
      <c r="C41">
        <v>4120</v>
      </c>
      <c r="D41">
        <v>6700</v>
      </c>
      <c r="E41">
        <v>5700</v>
      </c>
      <c r="F41">
        <v>1125</v>
      </c>
      <c r="G41">
        <v>4830</v>
      </c>
    </row>
    <row r="42" spans="1:7" x14ac:dyDescent="0.25">
      <c r="A42" s="6">
        <v>44477</v>
      </c>
      <c r="B42">
        <v>7750</v>
      </c>
      <c r="C42">
        <v>4250</v>
      </c>
      <c r="D42">
        <v>7175</v>
      </c>
      <c r="E42">
        <v>6225</v>
      </c>
      <c r="F42">
        <v>1145</v>
      </c>
      <c r="G42">
        <v>5325</v>
      </c>
    </row>
    <row r="43" spans="1:7" x14ac:dyDescent="0.25">
      <c r="A43" s="6">
        <v>44484</v>
      </c>
      <c r="B43">
        <v>7400</v>
      </c>
      <c r="C43">
        <v>4360</v>
      </c>
      <c r="D43">
        <v>7175</v>
      </c>
      <c r="E43">
        <v>6150</v>
      </c>
      <c r="F43">
        <v>1115</v>
      </c>
      <c r="G43">
        <v>5000</v>
      </c>
    </row>
    <row r="44" spans="1:7" x14ac:dyDescent="0.25">
      <c r="A44" s="6">
        <v>44491</v>
      </c>
      <c r="B44">
        <v>7375</v>
      </c>
      <c r="C44">
        <v>4240</v>
      </c>
      <c r="D44">
        <v>7025</v>
      </c>
      <c r="E44">
        <v>6000</v>
      </c>
      <c r="F44">
        <v>1040</v>
      </c>
      <c r="G44">
        <v>4440</v>
      </c>
    </row>
    <row r="45" spans="1:7" x14ac:dyDescent="0.25">
      <c r="A45" s="6">
        <v>44498</v>
      </c>
      <c r="B45">
        <v>7375</v>
      </c>
      <c r="C45">
        <v>4250</v>
      </c>
      <c r="D45">
        <v>7175</v>
      </c>
      <c r="E45">
        <v>5975</v>
      </c>
      <c r="F45">
        <v>1000</v>
      </c>
      <c r="G45">
        <v>4450</v>
      </c>
    </row>
    <row r="46" spans="1:7" x14ac:dyDescent="0.25">
      <c r="A46" s="6">
        <v>44505</v>
      </c>
      <c r="B46">
        <v>7675</v>
      </c>
      <c r="C46">
        <v>4250</v>
      </c>
      <c r="D46">
        <v>7225</v>
      </c>
      <c r="E46">
        <v>6175</v>
      </c>
      <c r="F46">
        <v>1035</v>
      </c>
      <c r="G46">
        <v>4660</v>
      </c>
    </row>
    <row r="47" spans="1:7" x14ac:dyDescent="0.25">
      <c r="A47" s="6">
        <v>44512</v>
      </c>
      <c r="B47">
        <v>7400</v>
      </c>
      <c r="C47">
        <v>4180</v>
      </c>
      <c r="D47">
        <v>7175</v>
      </c>
      <c r="E47">
        <v>6200</v>
      </c>
      <c r="F47">
        <v>1025</v>
      </c>
      <c r="G47">
        <v>4480</v>
      </c>
    </row>
    <row r="48" spans="1:7" x14ac:dyDescent="0.25">
      <c r="A48" s="6">
        <v>44519</v>
      </c>
      <c r="B48">
        <v>7425</v>
      </c>
      <c r="C48">
        <v>4220</v>
      </c>
      <c r="D48">
        <v>7350</v>
      </c>
      <c r="E48">
        <v>6225</v>
      </c>
      <c r="F48">
        <v>1025</v>
      </c>
      <c r="G48">
        <v>4820</v>
      </c>
    </row>
    <row r="49" spans="1:7" x14ac:dyDescent="0.25">
      <c r="A49" s="6">
        <v>44526</v>
      </c>
      <c r="B49">
        <v>7500</v>
      </c>
      <c r="C49">
        <v>4200</v>
      </c>
      <c r="D49">
        <v>7200</v>
      </c>
      <c r="E49">
        <v>5850</v>
      </c>
      <c r="F49">
        <v>1005</v>
      </c>
      <c r="G49">
        <v>4290</v>
      </c>
    </row>
    <row r="50" spans="1:7" x14ac:dyDescent="0.25">
      <c r="A50" s="6">
        <v>44533</v>
      </c>
      <c r="B50">
        <v>7350</v>
      </c>
      <c r="C50">
        <v>4190</v>
      </c>
      <c r="D50">
        <v>7350</v>
      </c>
      <c r="E50">
        <v>6000</v>
      </c>
      <c r="F50">
        <v>1000</v>
      </c>
      <c r="G50">
        <v>4370</v>
      </c>
    </row>
    <row r="51" spans="1:7" x14ac:dyDescent="0.25">
      <c r="A51" s="6">
        <v>44540</v>
      </c>
      <c r="B51">
        <v>7275</v>
      </c>
      <c r="C51">
        <v>4140</v>
      </c>
      <c r="D51">
        <v>7250</v>
      </c>
      <c r="E51">
        <v>5800</v>
      </c>
      <c r="F51">
        <v>980</v>
      </c>
      <c r="G51">
        <v>4210</v>
      </c>
    </row>
    <row r="52" spans="1:7" x14ac:dyDescent="0.25">
      <c r="A52" s="6">
        <v>44547</v>
      </c>
      <c r="B52">
        <v>7300</v>
      </c>
      <c r="C52">
        <v>4100</v>
      </c>
      <c r="D52">
        <v>7075</v>
      </c>
      <c r="E52">
        <v>5725</v>
      </c>
      <c r="F52">
        <v>960</v>
      </c>
      <c r="G52">
        <v>4080</v>
      </c>
    </row>
    <row r="53" spans="1:7" x14ac:dyDescent="0.25">
      <c r="A53" s="6">
        <v>44554</v>
      </c>
      <c r="B53">
        <v>7300</v>
      </c>
      <c r="C53">
        <v>4110</v>
      </c>
      <c r="D53">
        <v>7025</v>
      </c>
      <c r="E53">
        <v>5700</v>
      </c>
      <c r="F53">
        <v>965</v>
      </c>
      <c r="G53">
        <v>4110</v>
      </c>
    </row>
    <row r="54" spans="1:7" x14ac:dyDescent="0.25">
      <c r="A54" s="6">
        <v>44561</v>
      </c>
      <c r="B54">
        <v>7475</v>
      </c>
      <c r="C54">
        <v>4160</v>
      </c>
      <c r="D54">
        <v>7025</v>
      </c>
      <c r="E54">
        <v>5675</v>
      </c>
      <c r="F54">
        <v>985</v>
      </c>
      <c r="G54">
        <v>4230</v>
      </c>
    </row>
    <row r="55" spans="1:7" x14ac:dyDescent="0.25">
      <c r="A55" s="6">
        <v>44568</v>
      </c>
      <c r="B55">
        <v>7700</v>
      </c>
      <c r="C55">
        <v>4190</v>
      </c>
      <c r="D55">
        <v>7125</v>
      </c>
      <c r="E55">
        <v>5775</v>
      </c>
      <c r="F55">
        <v>970</v>
      </c>
      <c r="G55">
        <v>4270</v>
      </c>
    </row>
    <row r="56" spans="1:7" x14ac:dyDescent="0.25">
      <c r="A56" s="6">
        <v>44575</v>
      </c>
      <c r="B56">
        <v>7775</v>
      </c>
      <c r="C56">
        <v>4130</v>
      </c>
      <c r="D56">
        <v>7175</v>
      </c>
      <c r="E56">
        <v>5525</v>
      </c>
      <c r="F56">
        <v>960</v>
      </c>
      <c r="G56">
        <v>4100</v>
      </c>
    </row>
    <row r="57" spans="1:7" x14ac:dyDescent="0.25">
      <c r="A57" s="6">
        <v>44582</v>
      </c>
      <c r="B57">
        <v>7800</v>
      </c>
      <c r="C57">
        <v>4140</v>
      </c>
      <c r="D57">
        <v>7550</v>
      </c>
      <c r="E57">
        <v>5475</v>
      </c>
      <c r="F57">
        <v>960</v>
      </c>
      <c r="G57">
        <v>4060</v>
      </c>
    </row>
    <row r="58" spans="1:7" x14ac:dyDescent="0.25">
      <c r="A58" s="6">
        <v>44589</v>
      </c>
      <c r="B58">
        <v>7725</v>
      </c>
      <c r="C58">
        <v>4130</v>
      </c>
      <c r="D58">
        <v>7475</v>
      </c>
      <c r="E58">
        <v>5500</v>
      </c>
      <c r="F58">
        <v>955</v>
      </c>
      <c r="G58">
        <v>4010</v>
      </c>
    </row>
    <row r="59" spans="1:7" x14ac:dyDescent="0.25">
      <c r="A59" s="6">
        <v>44596</v>
      </c>
      <c r="B59">
        <v>7750</v>
      </c>
      <c r="C59">
        <v>4470</v>
      </c>
      <c r="D59">
        <v>7725</v>
      </c>
      <c r="E59">
        <v>5450</v>
      </c>
      <c r="F59">
        <v>975</v>
      </c>
      <c r="G59">
        <v>3980</v>
      </c>
    </row>
    <row r="60" spans="1:7" x14ac:dyDescent="0.25">
      <c r="A60" s="6">
        <v>44603</v>
      </c>
      <c r="B60">
        <v>7900</v>
      </c>
      <c r="C60">
        <v>4400</v>
      </c>
      <c r="D60">
        <v>7850</v>
      </c>
      <c r="E60">
        <v>5475</v>
      </c>
      <c r="F60">
        <v>1020</v>
      </c>
      <c r="G60">
        <v>3830</v>
      </c>
    </row>
    <row r="61" spans="1:7" x14ac:dyDescent="0.25">
      <c r="A61" s="6">
        <v>44610</v>
      </c>
      <c r="B61">
        <v>8000</v>
      </c>
      <c r="C61">
        <v>4390</v>
      </c>
      <c r="D61">
        <v>7700</v>
      </c>
      <c r="E61">
        <v>5700</v>
      </c>
      <c r="F61">
        <v>970</v>
      </c>
      <c r="G61">
        <v>3690</v>
      </c>
    </row>
    <row r="62" spans="1:7" x14ac:dyDescent="0.25">
      <c r="A62" s="6">
        <v>44617</v>
      </c>
      <c r="B62">
        <v>7975</v>
      </c>
      <c r="C62">
        <v>4560</v>
      </c>
      <c r="D62">
        <v>7625</v>
      </c>
      <c r="E62">
        <v>5525</v>
      </c>
      <c r="F62">
        <v>970</v>
      </c>
      <c r="G62">
        <v>3660</v>
      </c>
    </row>
    <row r="63" spans="1:7" x14ac:dyDescent="0.25">
      <c r="A63" s="6">
        <v>44624</v>
      </c>
      <c r="B63">
        <v>7925</v>
      </c>
      <c r="C63">
        <v>4570</v>
      </c>
      <c r="D63">
        <v>7675</v>
      </c>
      <c r="E63">
        <v>6250</v>
      </c>
      <c r="F63">
        <v>935</v>
      </c>
      <c r="G63">
        <v>3430</v>
      </c>
    </row>
    <row r="64" spans="1:7" x14ac:dyDescent="0.25">
      <c r="A64" s="6">
        <v>44631</v>
      </c>
      <c r="B64">
        <v>8000</v>
      </c>
      <c r="C64">
        <v>4650</v>
      </c>
      <c r="D64">
        <v>7950</v>
      </c>
      <c r="E64">
        <v>6425</v>
      </c>
      <c r="F64">
        <v>925</v>
      </c>
      <c r="G64">
        <v>3420</v>
      </c>
    </row>
    <row r="65" spans="1:7" x14ac:dyDescent="0.25">
      <c r="A65" s="6">
        <v>44638</v>
      </c>
      <c r="B65">
        <v>7925</v>
      </c>
      <c r="C65">
        <v>4730</v>
      </c>
      <c r="D65">
        <v>7925</v>
      </c>
      <c r="E65">
        <v>6575</v>
      </c>
      <c r="F65">
        <v>930</v>
      </c>
      <c r="G65">
        <v>3380</v>
      </c>
    </row>
    <row r="66" spans="1:7" x14ac:dyDescent="0.25">
      <c r="A66" s="6">
        <v>44645</v>
      </c>
      <c r="B66">
        <v>7975</v>
      </c>
      <c r="C66">
        <v>4660</v>
      </c>
      <c r="D66">
        <v>7900</v>
      </c>
      <c r="E66">
        <v>6575</v>
      </c>
      <c r="F66">
        <v>925</v>
      </c>
      <c r="G66">
        <v>3660</v>
      </c>
    </row>
    <row r="67" spans="1:7" x14ac:dyDescent="0.25">
      <c r="A67" s="6">
        <v>44652</v>
      </c>
      <c r="B67">
        <v>7750</v>
      </c>
      <c r="C67">
        <v>4630</v>
      </c>
      <c r="D67">
        <v>7700</v>
      </c>
      <c r="E67">
        <v>6900</v>
      </c>
      <c r="F67">
        <v>905</v>
      </c>
      <c r="G67">
        <v>3570</v>
      </c>
    </row>
    <row r="68" spans="1:7" x14ac:dyDescent="0.25">
      <c r="A68" s="6">
        <v>44659</v>
      </c>
      <c r="B68">
        <v>7700</v>
      </c>
      <c r="C68">
        <v>4540</v>
      </c>
      <c r="D68">
        <v>7675</v>
      </c>
      <c r="E68">
        <v>6875</v>
      </c>
      <c r="F68">
        <v>895</v>
      </c>
      <c r="G68">
        <v>3400</v>
      </c>
    </row>
    <row r="69" spans="1:7" x14ac:dyDescent="0.25">
      <c r="A69" s="6">
        <v>44666</v>
      </c>
      <c r="B69">
        <v>7925</v>
      </c>
      <c r="C69">
        <v>4800</v>
      </c>
      <c r="D69">
        <v>8300</v>
      </c>
      <c r="E69">
        <v>7000</v>
      </c>
      <c r="F69">
        <v>915</v>
      </c>
      <c r="G69">
        <v>3400</v>
      </c>
    </row>
    <row r="70" spans="1:7" x14ac:dyDescent="0.25">
      <c r="A70" s="6">
        <v>44673</v>
      </c>
      <c r="B70">
        <v>8125</v>
      </c>
      <c r="C70">
        <v>4870</v>
      </c>
      <c r="D70">
        <v>8950</v>
      </c>
      <c r="E70">
        <v>7575</v>
      </c>
      <c r="F70">
        <v>970</v>
      </c>
      <c r="G70">
        <v>3890</v>
      </c>
    </row>
    <row r="71" spans="1:7" x14ac:dyDescent="0.25">
      <c r="A71" s="6">
        <v>44680</v>
      </c>
      <c r="B71">
        <v>8125</v>
      </c>
      <c r="C71">
        <v>4870</v>
      </c>
      <c r="D71">
        <v>8950</v>
      </c>
      <c r="E71">
        <v>7575</v>
      </c>
      <c r="F71">
        <v>970</v>
      </c>
      <c r="G71">
        <v>3890</v>
      </c>
    </row>
    <row r="72" spans="1:7" x14ac:dyDescent="0.25">
      <c r="A72" s="6">
        <v>44687</v>
      </c>
      <c r="B72">
        <v>7275</v>
      </c>
      <c r="C72">
        <v>4320</v>
      </c>
      <c r="D72">
        <v>7875</v>
      </c>
      <c r="E72">
        <v>6850</v>
      </c>
      <c r="F72">
        <v>985</v>
      </c>
      <c r="G72">
        <v>4690</v>
      </c>
    </row>
    <row r="73" spans="1:7" x14ac:dyDescent="0.25">
      <c r="A73" s="6">
        <v>44694</v>
      </c>
      <c r="B73">
        <v>7450</v>
      </c>
      <c r="C73">
        <v>4440</v>
      </c>
      <c r="D73">
        <v>7900</v>
      </c>
      <c r="E73">
        <v>7000</v>
      </c>
      <c r="F73">
        <v>1030</v>
      </c>
      <c r="G73">
        <v>4880</v>
      </c>
    </row>
    <row r="74" spans="1:7" x14ac:dyDescent="0.25">
      <c r="A74" s="6">
        <v>44701</v>
      </c>
      <c r="B74">
        <v>7375</v>
      </c>
      <c r="C74">
        <v>4350</v>
      </c>
      <c r="D74">
        <v>7850</v>
      </c>
      <c r="E74">
        <v>7100</v>
      </c>
      <c r="F74">
        <v>1070</v>
      </c>
      <c r="G74">
        <v>4770</v>
      </c>
    </row>
    <row r="75" spans="1:7" x14ac:dyDescent="0.25">
      <c r="A75" s="6">
        <v>44708</v>
      </c>
      <c r="B75">
        <v>7575</v>
      </c>
      <c r="C75">
        <v>4480</v>
      </c>
      <c r="D75">
        <v>8200</v>
      </c>
      <c r="E75">
        <v>7325</v>
      </c>
      <c r="F75">
        <v>1085</v>
      </c>
      <c r="G75">
        <v>4790</v>
      </c>
    </row>
    <row r="76" spans="1:7" x14ac:dyDescent="0.25">
      <c r="A76" s="6">
        <v>44715</v>
      </c>
      <c r="B76">
        <v>7500</v>
      </c>
      <c r="C76">
        <v>4490</v>
      </c>
      <c r="D76">
        <v>8425</v>
      </c>
      <c r="E76">
        <v>7200</v>
      </c>
      <c r="F76">
        <v>1130</v>
      </c>
      <c r="G76">
        <v>4820</v>
      </c>
    </row>
    <row r="77" spans="1:7" x14ac:dyDescent="0.25">
      <c r="A77" s="6">
        <v>44722</v>
      </c>
      <c r="B77">
        <v>7575</v>
      </c>
      <c r="C77">
        <v>4430</v>
      </c>
      <c r="D77">
        <v>8375</v>
      </c>
      <c r="E77">
        <v>6850</v>
      </c>
      <c r="F77">
        <v>1065</v>
      </c>
      <c r="G77">
        <v>4800</v>
      </c>
    </row>
    <row r="78" spans="1:7" x14ac:dyDescent="0.25">
      <c r="A78" s="6">
        <v>44729</v>
      </c>
      <c r="B78">
        <v>7525</v>
      </c>
      <c r="C78">
        <v>4310</v>
      </c>
      <c r="D78">
        <v>8150</v>
      </c>
      <c r="E78">
        <v>6875</v>
      </c>
      <c r="F78">
        <v>990</v>
      </c>
      <c r="G78">
        <v>4960</v>
      </c>
    </row>
    <row r="79" spans="1:7" x14ac:dyDescent="0.25">
      <c r="A79" s="6">
        <v>44736</v>
      </c>
      <c r="B79">
        <v>7250</v>
      </c>
      <c r="C79">
        <v>4150</v>
      </c>
      <c r="D79">
        <v>7925</v>
      </c>
      <c r="E79">
        <v>6625</v>
      </c>
      <c r="F79">
        <v>975</v>
      </c>
      <c r="G79">
        <v>4770</v>
      </c>
    </row>
    <row r="80" spans="1:7" x14ac:dyDescent="0.25">
      <c r="A80" s="6">
        <v>44743</v>
      </c>
      <c r="B80">
        <v>7100</v>
      </c>
      <c r="C80">
        <v>4050</v>
      </c>
      <c r="D80">
        <v>7425</v>
      </c>
      <c r="E80">
        <v>5950</v>
      </c>
      <c r="F80">
        <v>970</v>
      </c>
      <c r="G80">
        <v>5000</v>
      </c>
    </row>
    <row r="81" spans="1:7" x14ac:dyDescent="0.25">
      <c r="A81" s="6">
        <v>44750</v>
      </c>
      <c r="B81">
        <v>7025</v>
      </c>
      <c r="C81">
        <v>4070</v>
      </c>
      <c r="D81">
        <v>7275</v>
      </c>
      <c r="E81">
        <v>6100</v>
      </c>
      <c r="F81">
        <v>955</v>
      </c>
      <c r="G81">
        <v>4900</v>
      </c>
    </row>
    <row r="82" spans="1:7" x14ac:dyDescent="0.25">
      <c r="A82" s="6">
        <v>44757</v>
      </c>
      <c r="B82">
        <v>7400</v>
      </c>
      <c r="C82">
        <v>4310</v>
      </c>
      <c r="D82">
        <v>7900</v>
      </c>
      <c r="E82">
        <v>6175</v>
      </c>
      <c r="F82">
        <v>970</v>
      </c>
      <c r="G82">
        <v>5000</v>
      </c>
    </row>
    <row r="83" spans="1:7" x14ac:dyDescent="0.25">
      <c r="A83" s="6">
        <v>44764</v>
      </c>
      <c r="B83">
        <v>7350</v>
      </c>
      <c r="C83">
        <v>4360</v>
      </c>
      <c r="D83">
        <v>8050</v>
      </c>
      <c r="E83">
        <v>6050</v>
      </c>
      <c r="F83">
        <v>940</v>
      </c>
      <c r="G83">
        <v>4510</v>
      </c>
    </row>
    <row r="84" spans="1:7" x14ac:dyDescent="0.25">
      <c r="A84" s="6">
        <v>44771</v>
      </c>
      <c r="B84">
        <v>7800</v>
      </c>
      <c r="C84">
        <v>4360</v>
      </c>
      <c r="D84">
        <v>8250</v>
      </c>
      <c r="E84">
        <v>6600</v>
      </c>
      <c r="F84">
        <v>920</v>
      </c>
      <c r="G84">
        <v>4600</v>
      </c>
    </row>
    <row r="85" spans="1:7" x14ac:dyDescent="0.25">
      <c r="A85" s="6">
        <v>44778</v>
      </c>
      <c r="B85">
        <v>7950</v>
      </c>
      <c r="C85">
        <v>4350</v>
      </c>
      <c r="D85">
        <v>8525</v>
      </c>
      <c r="E85">
        <v>6950</v>
      </c>
      <c r="F85">
        <v>920</v>
      </c>
      <c r="G85">
        <v>4750</v>
      </c>
    </row>
    <row r="86" spans="1:7" x14ac:dyDescent="0.25">
      <c r="A86" s="6">
        <v>44785</v>
      </c>
      <c r="B86">
        <v>8000</v>
      </c>
      <c r="C86">
        <v>4330</v>
      </c>
      <c r="D86">
        <v>8600</v>
      </c>
      <c r="E86">
        <v>6975</v>
      </c>
      <c r="F86">
        <v>925</v>
      </c>
      <c r="G86">
        <v>4790</v>
      </c>
    </row>
    <row r="87" spans="1:7" x14ac:dyDescent="0.25">
      <c r="A87" s="6">
        <v>44792</v>
      </c>
      <c r="B87">
        <v>8075</v>
      </c>
      <c r="C87">
        <v>4270</v>
      </c>
      <c r="D87">
        <v>8575</v>
      </c>
      <c r="E87">
        <v>6975</v>
      </c>
      <c r="F87">
        <v>910</v>
      </c>
      <c r="G87">
        <v>4840</v>
      </c>
    </row>
    <row r="88" spans="1:7" x14ac:dyDescent="0.25">
      <c r="A88" s="6">
        <v>44799</v>
      </c>
      <c r="B88">
        <v>8150</v>
      </c>
      <c r="C88">
        <v>4390</v>
      </c>
      <c r="D88">
        <v>8925</v>
      </c>
      <c r="E88">
        <v>6925</v>
      </c>
      <c r="F88">
        <v>905</v>
      </c>
      <c r="G88">
        <v>4540</v>
      </c>
    </row>
    <row r="89" spans="1:7" x14ac:dyDescent="0.25">
      <c r="A89" s="6">
        <v>44806</v>
      </c>
      <c r="B89">
        <v>8350</v>
      </c>
      <c r="C89">
        <v>4600</v>
      </c>
      <c r="D89">
        <v>8950</v>
      </c>
      <c r="E89">
        <v>6650</v>
      </c>
      <c r="F89">
        <v>890</v>
      </c>
      <c r="G89">
        <v>4520</v>
      </c>
    </row>
    <row r="90" spans="1:7" x14ac:dyDescent="0.25">
      <c r="A90" s="6">
        <v>44813</v>
      </c>
      <c r="B90">
        <v>8750</v>
      </c>
      <c r="C90">
        <v>4610</v>
      </c>
      <c r="D90">
        <v>9350</v>
      </c>
      <c r="E90">
        <v>7050</v>
      </c>
      <c r="F90">
        <v>895</v>
      </c>
      <c r="G90">
        <v>4600</v>
      </c>
    </row>
    <row r="91" spans="1:7" x14ac:dyDescent="0.25">
      <c r="A91" s="6">
        <v>44820</v>
      </c>
      <c r="B91">
        <v>8475</v>
      </c>
      <c r="C91">
        <v>4560</v>
      </c>
      <c r="D91">
        <v>9200</v>
      </c>
      <c r="E91">
        <v>7175</v>
      </c>
      <c r="F91">
        <v>885</v>
      </c>
      <c r="G91">
        <v>4810</v>
      </c>
    </row>
    <row r="92" spans="1:7" x14ac:dyDescent="0.25">
      <c r="A92" s="6">
        <v>44827</v>
      </c>
      <c r="B92">
        <v>8375</v>
      </c>
      <c r="C92">
        <v>4480</v>
      </c>
      <c r="D92">
        <v>9250</v>
      </c>
      <c r="E92">
        <v>6775</v>
      </c>
      <c r="F92">
        <v>905</v>
      </c>
      <c r="G92">
        <v>4850</v>
      </c>
    </row>
    <row r="93" spans="1:7" x14ac:dyDescent="0.25">
      <c r="A93" s="6">
        <v>44834</v>
      </c>
      <c r="B93">
        <v>8425</v>
      </c>
      <c r="C93">
        <v>4510</v>
      </c>
      <c r="D93">
        <v>9325</v>
      </c>
      <c r="E93">
        <v>6600</v>
      </c>
      <c r="F93">
        <v>900</v>
      </c>
      <c r="G93">
        <v>4900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1C60-F48F-40B8-BB4F-E5237580136F}">
  <sheetPr>
    <tabColor theme="4"/>
  </sheetPr>
  <dimension ref="A1:G106"/>
  <sheetViews>
    <sheetView workbookViewId="0">
      <selection sqref="A1:G106"/>
    </sheetView>
  </sheetViews>
  <sheetFormatPr defaultRowHeight="15.75" x14ac:dyDescent="0.25"/>
  <cols>
    <col min="1" max="1" width="9.875" bestFit="1" customWidth="1"/>
    <col min="2" max="2" width="6.125" bestFit="1" customWidth="1"/>
    <col min="4" max="4" width="8.5" customWidth="1"/>
    <col min="5" max="6" width="8" customWidth="1"/>
  </cols>
  <sheetData>
    <row r="1" spans="1:7" x14ac:dyDescent="0.25">
      <c r="A1" s="7" t="s">
        <v>14</v>
      </c>
      <c r="B1" s="7" t="s">
        <v>15</v>
      </c>
      <c r="C1" t="s">
        <v>16</v>
      </c>
      <c r="D1" s="7" t="s">
        <v>17</v>
      </c>
      <c r="E1" s="7" t="s">
        <v>18</v>
      </c>
      <c r="F1" s="7" t="s">
        <v>19</v>
      </c>
      <c r="G1" s="7" t="s">
        <v>20</v>
      </c>
    </row>
    <row r="2" spans="1:7" x14ac:dyDescent="0.25">
      <c r="A2" s="8">
        <v>43466</v>
      </c>
      <c r="B2" s="7">
        <v>5245</v>
      </c>
      <c r="C2">
        <v>3660</v>
      </c>
      <c r="D2" s="7">
        <v>7425</v>
      </c>
      <c r="E2" s="7">
        <v>8150</v>
      </c>
      <c r="F2" s="7">
        <v>3910</v>
      </c>
      <c r="G2" s="7">
        <v>9720</v>
      </c>
    </row>
    <row r="3" spans="1:7" x14ac:dyDescent="0.25">
      <c r="A3" s="8">
        <v>43473</v>
      </c>
      <c r="B3" s="7">
        <v>5200</v>
      </c>
      <c r="C3">
        <v>3790</v>
      </c>
      <c r="D3" s="7">
        <v>7700</v>
      </c>
      <c r="E3" s="7">
        <v>8150</v>
      </c>
      <c r="F3" s="7">
        <v>3790</v>
      </c>
      <c r="G3" s="7">
        <v>9710</v>
      </c>
    </row>
    <row r="4" spans="1:7" x14ac:dyDescent="0.25">
      <c r="A4" s="8">
        <v>43480</v>
      </c>
      <c r="B4" s="7">
        <v>5545</v>
      </c>
      <c r="C4">
        <v>3800</v>
      </c>
      <c r="D4" s="7">
        <v>7800</v>
      </c>
      <c r="E4" s="7">
        <v>8325</v>
      </c>
      <c r="F4" s="7">
        <v>3730</v>
      </c>
      <c r="G4" s="7">
        <v>9750</v>
      </c>
    </row>
    <row r="5" spans="1:7" x14ac:dyDescent="0.25">
      <c r="A5" s="8">
        <v>43487</v>
      </c>
      <c r="B5" s="7">
        <v>5495</v>
      </c>
      <c r="C5">
        <v>3780</v>
      </c>
      <c r="D5" s="7">
        <v>7175</v>
      </c>
      <c r="E5" s="7">
        <v>8375</v>
      </c>
      <c r="F5" s="7">
        <v>3710</v>
      </c>
      <c r="G5" s="7">
        <v>9555</v>
      </c>
    </row>
    <row r="6" spans="1:7" x14ac:dyDescent="0.25">
      <c r="A6" s="8">
        <v>43494</v>
      </c>
      <c r="B6" s="7">
        <v>5500</v>
      </c>
      <c r="C6">
        <v>3900</v>
      </c>
      <c r="D6" s="7">
        <v>7350</v>
      </c>
      <c r="E6" s="7">
        <v>8200</v>
      </c>
      <c r="F6" s="7">
        <v>3700</v>
      </c>
      <c r="G6" s="7">
        <v>9780</v>
      </c>
    </row>
    <row r="7" spans="1:7" x14ac:dyDescent="0.25">
      <c r="A7" s="8">
        <v>43501</v>
      </c>
      <c r="B7" s="7">
        <v>5495</v>
      </c>
      <c r="C7">
        <v>3870</v>
      </c>
      <c r="D7" s="7">
        <v>7625</v>
      </c>
      <c r="E7" s="7">
        <v>8000</v>
      </c>
      <c r="F7" s="7">
        <v>3700</v>
      </c>
      <c r="G7" s="7">
        <v>9775</v>
      </c>
    </row>
    <row r="8" spans="1:7" x14ac:dyDescent="0.25">
      <c r="A8" s="8">
        <v>43508</v>
      </c>
      <c r="B8" s="7">
        <v>5480</v>
      </c>
      <c r="C8">
        <v>3840</v>
      </c>
      <c r="D8" s="7">
        <v>7275</v>
      </c>
      <c r="E8" s="7">
        <v>7875</v>
      </c>
      <c r="F8" s="7">
        <v>3810</v>
      </c>
      <c r="G8" s="7">
        <v>9885</v>
      </c>
    </row>
    <row r="9" spans="1:7" x14ac:dyDescent="0.25">
      <c r="A9" s="8">
        <v>43515</v>
      </c>
      <c r="B9" s="7">
        <v>5490</v>
      </c>
      <c r="C9">
        <v>3960</v>
      </c>
      <c r="D9" s="7">
        <v>7250</v>
      </c>
      <c r="E9" s="7">
        <v>7650</v>
      </c>
      <c r="F9" s="7">
        <v>3750</v>
      </c>
      <c r="G9" s="7">
        <v>9765</v>
      </c>
    </row>
    <row r="10" spans="1:7" x14ac:dyDescent="0.25">
      <c r="A10" s="8">
        <v>43522</v>
      </c>
      <c r="B10" s="7">
        <v>5535</v>
      </c>
      <c r="C10">
        <v>3880</v>
      </c>
      <c r="D10" s="7">
        <v>7100</v>
      </c>
      <c r="E10" s="7">
        <v>7150</v>
      </c>
      <c r="F10" s="7">
        <v>3880</v>
      </c>
      <c r="G10" s="7">
        <v>9800</v>
      </c>
    </row>
    <row r="11" spans="1:7" x14ac:dyDescent="0.25">
      <c r="A11" s="8">
        <v>43529</v>
      </c>
      <c r="B11" s="7">
        <v>5505</v>
      </c>
      <c r="C11">
        <v>3860</v>
      </c>
      <c r="D11" s="7">
        <v>6850</v>
      </c>
      <c r="E11" s="7">
        <v>7225</v>
      </c>
      <c r="F11" s="7">
        <v>3760</v>
      </c>
      <c r="G11" s="7">
        <v>9610</v>
      </c>
    </row>
    <row r="12" spans="1:7" x14ac:dyDescent="0.25">
      <c r="A12" s="8">
        <v>43536</v>
      </c>
      <c r="B12" s="7">
        <v>5550</v>
      </c>
      <c r="C12">
        <v>4000</v>
      </c>
      <c r="D12" s="7">
        <v>7100</v>
      </c>
      <c r="E12" s="7">
        <v>7325</v>
      </c>
      <c r="F12" s="7">
        <v>3810</v>
      </c>
      <c r="G12" s="7">
        <v>9900</v>
      </c>
    </row>
    <row r="13" spans="1:7" x14ac:dyDescent="0.25">
      <c r="A13" s="8">
        <v>43543</v>
      </c>
      <c r="B13" s="7">
        <v>5455</v>
      </c>
      <c r="C13">
        <v>4010</v>
      </c>
      <c r="D13" s="7">
        <v>7175</v>
      </c>
      <c r="E13" s="7">
        <v>7050</v>
      </c>
      <c r="F13" s="7">
        <v>3750</v>
      </c>
      <c r="G13" s="7">
        <v>9700</v>
      </c>
    </row>
    <row r="14" spans="1:7" x14ac:dyDescent="0.25">
      <c r="A14" s="8">
        <v>43550</v>
      </c>
      <c r="B14" s="7">
        <v>5500</v>
      </c>
      <c r="C14">
        <v>4150</v>
      </c>
      <c r="D14" s="7">
        <v>7500</v>
      </c>
      <c r="E14" s="7">
        <v>7350</v>
      </c>
      <c r="F14" s="7">
        <v>3790</v>
      </c>
      <c r="G14" s="7">
        <v>9850</v>
      </c>
    </row>
    <row r="15" spans="1:7" x14ac:dyDescent="0.25">
      <c r="A15" s="8">
        <v>43557</v>
      </c>
      <c r="B15" s="7">
        <v>5480</v>
      </c>
      <c r="C15">
        <v>4250</v>
      </c>
      <c r="D15" s="7">
        <v>7500</v>
      </c>
      <c r="E15" s="7">
        <v>7525</v>
      </c>
      <c r="F15" s="7">
        <v>3630</v>
      </c>
      <c r="G15" s="7">
        <v>9650</v>
      </c>
    </row>
    <row r="16" spans="1:7" x14ac:dyDescent="0.25">
      <c r="A16" s="8">
        <v>43564</v>
      </c>
      <c r="B16" s="7">
        <v>5505</v>
      </c>
      <c r="C16">
        <v>4350</v>
      </c>
      <c r="D16" s="7">
        <v>7350</v>
      </c>
      <c r="E16" s="7">
        <v>7600</v>
      </c>
      <c r="F16" s="7">
        <v>3700</v>
      </c>
      <c r="G16" s="7">
        <v>9760</v>
      </c>
    </row>
    <row r="17" spans="1:7" x14ac:dyDescent="0.25">
      <c r="A17" s="8">
        <v>43571</v>
      </c>
      <c r="B17" s="7">
        <v>5625</v>
      </c>
      <c r="C17">
        <v>4440</v>
      </c>
      <c r="D17" s="7">
        <v>7750</v>
      </c>
      <c r="E17" s="7">
        <v>7525</v>
      </c>
      <c r="F17" s="7">
        <v>3440</v>
      </c>
      <c r="G17" s="7">
        <v>9655</v>
      </c>
    </row>
    <row r="18" spans="1:7" x14ac:dyDescent="0.25">
      <c r="A18" s="8">
        <v>43578</v>
      </c>
      <c r="B18" s="7">
        <v>5685</v>
      </c>
      <c r="C18">
        <v>4340</v>
      </c>
      <c r="D18" s="7">
        <v>7775</v>
      </c>
      <c r="E18" s="7">
        <v>7600</v>
      </c>
      <c r="F18" s="7">
        <v>3480</v>
      </c>
      <c r="G18" s="7">
        <v>9000</v>
      </c>
    </row>
    <row r="19" spans="1:7" x14ac:dyDescent="0.25">
      <c r="A19" s="8">
        <v>43585</v>
      </c>
      <c r="B19" s="7">
        <v>5620</v>
      </c>
      <c r="C19">
        <v>4230</v>
      </c>
      <c r="D19" s="7">
        <v>7525</v>
      </c>
      <c r="E19" s="7">
        <v>7425</v>
      </c>
      <c r="F19" s="7">
        <v>3390</v>
      </c>
      <c r="G19" s="7">
        <v>9065</v>
      </c>
    </row>
    <row r="20" spans="1:7" x14ac:dyDescent="0.25">
      <c r="A20" s="8">
        <v>43592</v>
      </c>
      <c r="B20" s="7">
        <v>5610</v>
      </c>
      <c r="C20">
        <v>4100</v>
      </c>
      <c r="D20" s="7">
        <v>7525</v>
      </c>
      <c r="E20" s="7">
        <v>7025</v>
      </c>
      <c r="F20" s="7">
        <v>3490</v>
      </c>
      <c r="G20" s="7">
        <v>8720</v>
      </c>
    </row>
    <row r="21" spans="1:7" x14ac:dyDescent="0.25">
      <c r="A21" s="8">
        <v>43599</v>
      </c>
      <c r="B21" s="7">
        <v>5380</v>
      </c>
      <c r="C21">
        <v>3750</v>
      </c>
      <c r="D21" s="7">
        <v>7225</v>
      </c>
      <c r="E21" s="7">
        <v>6900</v>
      </c>
      <c r="F21" s="7">
        <v>3260</v>
      </c>
      <c r="G21" s="7">
        <v>8460</v>
      </c>
    </row>
    <row r="22" spans="1:7" x14ac:dyDescent="0.25">
      <c r="A22" s="8">
        <v>43606</v>
      </c>
      <c r="B22" s="7">
        <v>5685</v>
      </c>
      <c r="C22">
        <v>3920</v>
      </c>
      <c r="D22" s="7">
        <v>7725</v>
      </c>
      <c r="E22" s="7">
        <v>7125</v>
      </c>
      <c r="F22" s="7">
        <v>3260</v>
      </c>
      <c r="G22" s="7">
        <v>8640</v>
      </c>
    </row>
    <row r="23" spans="1:7" x14ac:dyDescent="0.25">
      <c r="A23" s="8">
        <v>43613</v>
      </c>
      <c r="B23" s="7">
        <v>5820</v>
      </c>
      <c r="C23">
        <v>4100</v>
      </c>
      <c r="D23" s="7">
        <v>7675</v>
      </c>
      <c r="E23" s="7">
        <v>7450</v>
      </c>
      <c r="F23" s="7">
        <v>3380</v>
      </c>
      <c r="G23" s="7">
        <v>8900</v>
      </c>
    </row>
    <row r="24" spans="1:7" x14ac:dyDescent="0.25">
      <c r="A24" s="8">
        <v>43620</v>
      </c>
      <c r="B24" s="7">
        <v>5880</v>
      </c>
      <c r="C24">
        <v>4230</v>
      </c>
      <c r="D24" s="7">
        <v>7850</v>
      </c>
      <c r="E24" s="7">
        <v>7675</v>
      </c>
      <c r="F24" s="7">
        <v>3360</v>
      </c>
      <c r="G24" s="7">
        <v>8930</v>
      </c>
    </row>
    <row r="25" spans="1:7" x14ac:dyDescent="0.25">
      <c r="A25" s="8">
        <v>43627</v>
      </c>
      <c r="B25" s="7">
        <v>5795</v>
      </c>
      <c r="C25">
        <v>4200</v>
      </c>
      <c r="D25" s="7">
        <v>7800</v>
      </c>
      <c r="E25" s="7">
        <v>7375</v>
      </c>
      <c r="F25" s="7">
        <v>3270</v>
      </c>
      <c r="G25" s="7">
        <v>8960</v>
      </c>
    </row>
    <row r="26" spans="1:7" x14ac:dyDescent="0.25">
      <c r="A26" s="8">
        <v>43634</v>
      </c>
      <c r="B26" s="7">
        <v>5875</v>
      </c>
      <c r="C26">
        <v>4310</v>
      </c>
      <c r="D26" s="7">
        <v>7975</v>
      </c>
      <c r="E26" s="7">
        <v>7350</v>
      </c>
      <c r="F26" s="7">
        <v>3200</v>
      </c>
      <c r="G26" s="7">
        <v>8935</v>
      </c>
    </row>
    <row r="27" spans="1:7" x14ac:dyDescent="0.25">
      <c r="A27" s="8">
        <v>43641</v>
      </c>
      <c r="B27" s="7">
        <v>5990</v>
      </c>
      <c r="C27">
        <v>4420</v>
      </c>
      <c r="D27" s="7">
        <v>8000</v>
      </c>
      <c r="E27" s="7">
        <v>7375</v>
      </c>
      <c r="F27" s="7">
        <v>3070</v>
      </c>
      <c r="G27" s="7">
        <v>9000</v>
      </c>
    </row>
    <row r="28" spans="1:7" x14ac:dyDescent="0.25">
      <c r="A28" s="8">
        <v>43648</v>
      </c>
      <c r="B28" s="7">
        <v>5880</v>
      </c>
      <c r="C28">
        <v>4400</v>
      </c>
      <c r="D28" s="7">
        <v>7875</v>
      </c>
      <c r="E28" s="7">
        <v>7300</v>
      </c>
      <c r="F28" s="7">
        <v>3180</v>
      </c>
      <c r="G28" s="7">
        <v>9000</v>
      </c>
    </row>
    <row r="29" spans="1:7" x14ac:dyDescent="0.25">
      <c r="A29" s="8">
        <v>43655</v>
      </c>
      <c r="B29" s="7">
        <v>6105</v>
      </c>
      <c r="C29">
        <v>4530</v>
      </c>
      <c r="D29" s="7">
        <v>8150</v>
      </c>
      <c r="E29" s="7">
        <v>7425</v>
      </c>
      <c r="F29" s="7">
        <v>3040</v>
      </c>
      <c r="G29" s="7">
        <v>8890</v>
      </c>
    </row>
    <row r="30" spans="1:7" x14ac:dyDescent="0.25">
      <c r="A30" s="8">
        <v>43662</v>
      </c>
      <c r="B30" s="7">
        <v>6290</v>
      </c>
      <c r="C30">
        <v>4500</v>
      </c>
      <c r="D30" s="7">
        <v>7775</v>
      </c>
      <c r="E30" s="7">
        <v>7100</v>
      </c>
      <c r="F30" s="7">
        <v>3070</v>
      </c>
      <c r="G30" s="7">
        <v>9055</v>
      </c>
    </row>
    <row r="31" spans="1:7" x14ac:dyDescent="0.25">
      <c r="A31" s="8">
        <v>43669</v>
      </c>
      <c r="B31" s="7">
        <v>6190</v>
      </c>
      <c r="C31">
        <v>4460</v>
      </c>
      <c r="D31" s="7">
        <v>7800</v>
      </c>
      <c r="E31" s="7">
        <v>7175</v>
      </c>
      <c r="F31" s="7">
        <v>2820</v>
      </c>
      <c r="G31" s="7">
        <v>8640</v>
      </c>
    </row>
    <row r="32" spans="1:7" x14ac:dyDescent="0.25">
      <c r="A32" s="8">
        <v>43676</v>
      </c>
      <c r="B32" s="7">
        <v>6000</v>
      </c>
      <c r="C32">
        <v>4270</v>
      </c>
      <c r="D32" s="7">
        <v>7425</v>
      </c>
      <c r="E32" s="7">
        <v>6925</v>
      </c>
      <c r="F32" s="7">
        <v>2870</v>
      </c>
      <c r="G32" s="7">
        <v>8765</v>
      </c>
    </row>
    <row r="33" spans="1:7" x14ac:dyDescent="0.25">
      <c r="A33" s="8">
        <v>43683</v>
      </c>
      <c r="B33" s="7">
        <v>6040</v>
      </c>
      <c r="C33">
        <v>4300</v>
      </c>
      <c r="D33" s="7">
        <v>7400</v>
      </c>
      <c r="E33" s="7">
        <v>6750</v>
      </c>
      <c r="F33" s="7">
        <v>2910</v>
      </c>
      <c r="G33" s="7">
        <v>8995</v>
      </c>
    </row>
    <row r="34" spans="1:7" x14ac:dyDescent="0.25">
      <c r="A34" s="8">
        <v>43690</v>
      </c>
      <c r="B34" s="7">
        <v>6015</v>
      </c>
      <c r="C34">
        <v>4180</v>
      </c>
      <c r="D34" s="7">
        <v>7350</v>
      </c>
      <c r="E34" s="7">
        <v>6425</v>
      </c>
      <c r="F34" s="7">
        <v>3020</v>
      </c>
      <c r="G34" s="7">
        <v>8900</v>
      </c>
    </row>
    <row r="35" spans="1:7" x14ac:dyDescent="0.25">
      <c r="A35" s="8">
        <v>43697</v>
      </c>
      <c r="B35" s="7">
        <v>5990</v>
      </c>
      <c r="C35">
        <v>4070</v>
      </c>
      <c r="D35" s="7">
        <v>7050</v>
      </c>
      <c r="E35" s="7">
        <v>6575</v>
      </c>
      <c r="F35" s="7">
        <v>2830</v>
      </c>
      <c r="G35" s="7">
        <v>9175</v>
      </c>
    </row>
    <row r="36" spans="1:7" x14ac:dyDescent="0.25">
      <c r="A36" s="8">
        <v>43704</v>
      </c>
      <c r="B36" s="7">
        <v>6000</v>
      </c>
      <c r="C36">
        <v>4220</v>
      </c>
      <c r="D36" s="7">
        <v>7175</v>
      </c>
      <c r="E36" s="7">
        <v>6550</v>
      </c>
      <c r="F36" s="7">
        <v>2630</v>
      </c>
      <c r="G36" s="7">
        <v>9590</v>
      </c>
    </row>
    <row r="37" spans="1:7" x14ac:dyDescent="0.25">
      <c r="A37" s="8">
        <v>43711</v>
      </c>
      <c r="B37" s="7">
        <v>6035</v>
      </c>
      <c r="C37">
        <v>4170</v>
      </c>
      <c r="D37" s="7">
        <v>6975</v>
      </c>
      <c r="E37" s="7">
        <v>6650</v>
      </c>
      <c r="F37" s="7">
        <v>2730</v>
      </c>
      <c r="G37" s="7">
        <v>9540</v>
      </c>
    </row>
    <row r="38" spans="1:7" x14ac:dyDescent="0.25">
      <c r="A38" s="8">
        <v>43718</v>
      </c>
      <c r="B38" s="7">
        <v>6005</v>
      </c>
      <c r="C38">
        <v>4190</v>
      </c>
      <c r="D38" s="7">
        <v>7000</v>
      </c>
      <c r="E38" s="7">
        <v>6700</v>
      </c>
      <c r="F38" s="7">
        <v>2290</v>
      </c>
      <c r="G38" s="7">
        <v>9390</v>
      </c>
    </row>
    <row r="39" spans="1:7" x14ac:dyDescent="0.25">
      <c r="A39" s="8">
        <v>43725</v>
      </c>
      <c r="B39" s="7">
        <v>6025</v>
      </c>
      <c r="C39">
        <v>4180</v>
      </c>
      <c r="D39" s="7">
        <v>7000</v>
      </c>
      <c r="E39" s="7">
        <v>6625</v>
      </c>
      <c r="F39" s="7">
        <v>2290</v>
      </c>
      <c r="G39" s="7">
        <v>9460</v>
      </c>
    </row>
    <row r="40" spans="1:7" x14ac:dyDescent="0.25">
      <c r="A40" s="8">
        <v>43732</v>
      </c>
      <c r="B40" s="7">
        <v>6070</v>
      </c>
      <c r="C40">
        <v>4120</v>
      </c>
      <c r="D40" s="7">
        <v>6975</v>
      </c>
      <c r="E40" s="7">
        <v>6600</v>
      </c>
      <c r="F40" s="7">
        <v>2290</v>
      </c>
      <c r="G40" s="7">
        <v>9300</v>
      </c>
    </row>
    <row r="41" spans="1:7" x14ac:dyDescent="0.25">
      <c r="A41" s="8">
        <v>43739</v>
      </c>
      <c r="B41" s="7">
        <v>6070</v>
      </c>
      <c r="C41">
        <v>3900</v>
      </c>
      <c r="D41" s="7">
        <v>6350</v>
      </c>
      <c r="E41" s="7">
        <v>6325</v>
      </c>
      <c r="F41" s="7">
        <v>2110</v>
      </c>
      <c r="G41" s="7">
        <v>8800</v>
      </c>
    </row>
    <row r="42" spans="1:7" x14ac:dyDescent="0.25">
      <c r="A42" s="8">
        <v>43746</v>
      </c>
      <c r="B42" s="7">
        <v>6200</v>
      </c>
      <c r="C42">
        <v>3920</v>
      </c>
      <c r="D42" s="7">
        <v>6600</v>
      </c>
      <c r="E42" s="7">
        <v>6425</v>
      </c>
      <c r="F42" s="7">
        <v>2270</v>
      </c>
      <c r="G42" s="7">
        <v>8900</v>
      </c>
    </row>
    <row r="43" spans="1:7" x14ac:dyDescent="0.25">
      <c r="A43" s="8">
        <v>43753</v>
      </c>
      <c r="B43" s="7">
        <v>6220</v>
      </c>
      <c r="C43">
        <v>4120</v>
      </c>
      <c r="D43" s="7">
        <v>6800</v>
      </c>
      <c r="E43" s="7">
        <v>6725</v>
      </c>
      <c r="F43" s="7">
        <v>2200</v>
      </c>
      <c r="G43" s="7">
        <v>8685</v>
      </c>
    </row>
    <row r="44" spans="1:7" x14ac:dyDescent="0.25">
      <c r="A44" s="8">
        <v>43760</v>
      </c>
      <c r="B44" s="7">
        <v>6205</v>
      </c>
      <c r="C44">
        <v>4230</v>
      </c>
      <c r="D44" s="7">
        <v>7000</v>
      </c>
      <c r="E44" s="7">
        <v>6900</v>
      </c>
      <c r="F44" s="7">
        <v>2180</v>
      </c>
      <c r="G44" s="7">
        <v>8700</v>
      </c>
    </row>
    <row r="45" spans="1:7" x14ac:dyDescent="0.25">
      <c r="A45" s="8">
        <v>43767</v>
      </c>
      <c r="B45" s="7">
        <v>6275</v>
      </c>
      <c r="C45">
        <v>4160</v>
      </c>
      <c r="D45" s="7">
        <v>6875</v>
      </c>
      <c r="E45" s="7">
        <v>6700</v>
      </c>
      <c r="F45" s="7">
        <v>2060</v>
      </c>
      <c r="G45" s="7">
        <v>8605</v>
      </c>
    </row>
    <row r="46" spans="1:7" x14ac:dyDescent="0.25">
      <c r="A46" s="8">
        <v>43774</v>
      </c>
      <c r="B46" s="7">
        <v>6295</v>
      </c>
      <c r="C46">
        <v>4000</v>
      </c>
      <c r="D46" s="7">
        <v>7050</v>
      </c>
      <c r="E46" s="7">
        <v>6650</v>
      </c>
      <c r="F46" s="7">
        <v>2040</v>
      </c>
      <c r="G46" s="7">
        <v>8655</v>
      </c>
    </row>
    <row r="47" spans="1:7" x14ac:dyDescent="0.25">
      <c r="A47" s="8">
        <v>43781</v>
      </c>
      <c r="B47" s="7">
        <v>6280</v>
      </c>
      <c r="C47">
        <v>4120</v>
      </c>
      <c r="D47" s="7">
        <v>6975</v>
      </c>
      <c r="E47" s="7">
        <v>6600</v>
      </c>
      <c r="F47" s="7">
        <v>2060</v>
      </c>
      <c r="G47" s="7">
        <v>8430</v>
      </c>
    </row>
    <row r="48" spans="1:7" x14ac:dyDescent="0.25">
      <c r="A48" s="8">
        <v>43788</v>
      </c>
      <c r="B48" s="7">
        <v>6275</v>
      </c>
      <c r="C48">
        <v>4130</v>
      </c>
      <c r="D48" s="7">
        <v>6975</v>
      </c>
      <c r="E48" s="7">
        <v>6500</v>
      </c>
      <c r="F48" s="7">
        <v>2010</v>
      </c>
      <c r="G48" s="7">
        <v>8415</v>
      </c>
    </row>
    <row r="49" spans="1:7" x14ac:dyDescent="0.25">
      <c r="A49" s="8">
        <v>43795</v>
      </c>
      <c r="B49" s="7">
        <v>6425</v>
      </c>
      <c r="C49">
        <v>4210</v>
      </c>
      <c r="D49" s="7">
        <v>7100</v>
      </c>
      <c r="E49" s="7">
        <v>6650</v>
      </c>
      <c r="F49" s="7">
        <v>2020</v>
      </c>
      <c r="G49" s="7">
        <v>8570</v>
      </c>
    </row>
    <row r="50" spans="1:7" x14ac:dyDescent="0.25">
      <c r="A50" s="8">
        <v>43802</v>
      </c>
      <c r="B50" s="7">
        <v>6395</v>
      </c>
      <c r="C50">
        <v>4180</v>
      </c>
      <c r="D50" s="7">
        <v>7250</v>
      </c>
      <c r="E50" s="7">
        <v>6675</v>
      </c>
      <c r="F50" s="7">
        <v>2100</v>
      </c>
      <c r="G50" s="7">
        <v>8455</v>
      </c>
    </row>
    <row r="51" spans="1:7" x14ac:dyDescent="0.25">
      <c r="A51" s="8">
        <v>43809</v>
      </c>
      <c r="B51" s="7">
        <v>6360</v>
      </c>
      <c r="C51">
        <v>4330</v>
      </c>
      <c r="D51" s="7">
        <v>7350</v>
      </c>
      <c r="E51" s="7">
        <v>6975</v>
      </c>
      <c r="F51" s="7">
        <v>2090</v>
      </c>
      <c r="G51" s="7">
        <v>8180</v>
      </c>
    </row>
    <row r="52" spans="1:7" x14ac:dyDescent="0.25">
      <c r="A52" s="8">
        <v>43816</v>
      </c>
      <c r="B52" s="7">
        <v>6660</v>
      </c>
      <c r="C52">
        <v>4450</v>
      </c>
      <c r="D52" s="7">
        <v>7725</v>
      </c>
      <c r="E52" s="7">
        <v>6900</v>
      </c>
      <c r="F52" s="7">
        <v>2150</v>
      </c>
      <c r="G52" s="7">
        <v>8330</v>
      </c>
    </row>
    <row r="53" spans="1:7" x14ac:dyDescent="0.25">
      <c r="A53" s="8">
        <v>43823</v>
      </c>
      <c r="B53" s="7">
        <v>6685</v>
      </c>
      <c r="C53">
        <v>4400</v>
      </c>
      <c r="D53" s="7">
        <v>7675</v>
      </c>
      <c r="E53" s="7">
        <v>6925</v>
      </c>
      <c r="F53" s="7">
        <v>2100</v>
      </c>
      <c r="G53" s="7">
        <v>8400</v>
      </c>
    </row>
    <row r="54" spans="1:7" x14ac:dyDescent="0.25">
      <c r="A54" s="8">
        <v>43830</v>
      </c>
      <c r="B54" s="7">
        <v>6735</v>
      </c>
      <c r="C54">
        <v>4370</v>
      </c>
      <c r="D54" s="7">
        <v>7600</v>
      </c>
      <c r="E54" s="7">
        <v>6750</v>
      </c>
      <c r="F54" s="7">
        <v>2150</v>
      </c>
      <c r="G54" s="7">
        <v>8475</v>
      </c>
    </row>
    <row r="55" spans="1:7" x14ac:dyDescent="0.25">
      <c r="A55" s="8">
        <v>43837</v>
      </c>
      <c r="B55" s="7">
        <v>6745</v>
      </c>
      <c r="C55">
        <v>4510</v>
      </c>
      <c r="D55" s="7">
        <v>7725</v>
      </c>
      <c r="E55" s="7">
        <v>6925</v>
      </c>
      <c r="F55" s="7">
        <v>2320</v>
      </c>
      <c r="G55" s="7">
        <v>8400</v>
      </c>
    </row>
    <row r="56" spans="1:7" x14ac:dyDescent="0.25">
      <c r="A56" s="8">
        <v>43844</v>
      </c>
      <c r="B56" s="7">
        <v>6835</v>
      </c>
      <c r="C56">
        <v>4660</v>
      </c>
      <c r="D56" s="7">
        <v>7625</v>
      </c>
      <c r="E56" s="7">
        <v>7000</v>
      </c>
      <c r="F56" s="7">
        <v>2190</v>
      </c>
      <c r="G56" s="7">
        <v>8325</v>
      </c>
    </row>
    <row r="57" spans="1:7" x14ac:dyDescent="0.25">
      <c r="A57" s="8">
        <v>43851</v>
      </c>
      <c r="B57" s="7">
        <v>6840</v>
      </c>
      <c r="C57">
        <v>4650</v>
      </c>
      <c r="D57" s="7">
        <v>7725</v>
      </c>
      <c r="E57" s="7">
        <v>6725</v>
      </c>
      <c r="F57" s="7">
        <v>2100</v>
      </c>
      <c r="G57" s="7">
        <v>8275</v>
      </c>
    </row>
    <row r="58" spans="1:7" x14ac:dyDescent="0.25">
      <c r="A58" s="8">
        <v>43858</v>
      </c>
      <c r="B58" s="7">
        <v>6440</v>
      </c>
      <c r="C58">
        <v>4460</v>
      </c>
      <c r="D58" s="7">
        <v>7500</v>
      </c>
      <c r="E58" s="7">
        <v>6275</v>
      </c>
      <c r="F58" s="7">
        <v>2060</v>
      </c>
      <c r="G58" s="7">
        <v>7850</v>
      </c>
    </row>
    <row r="59" spans="1:7" x14ac:dyDescent="0.25">
      <c r="A59" s="8">
        <v>43865</v>
      </c>
      <c r="B59" s="7">
        <v>6785</v>
      </c>
      <c r="C59">
        <v>4500</v>
      </c>
      <c r="D59" s="7">
        <v>7725</v>
      </c>
      <c r="E59" s="7">
        <v>6200</v>
      </c>
      <c r="F59" s="7">
        <v>1995</v>
      </c>
      <c r="G59" s="7">
        <v>7875</v>
      </c>
    </row>
    <row r="60" spans="1:7" x14ac:dyDescent="0.25">
      <c r="A60" s="8">
        <v>43872</v>
      </c>
      <c r="B60" s="7">
        <v>6720</v>
      </c>
      <c r="C60">
        <v>4470</v>
      </c>
      <c r="D60" s="7">
        <v>7850</v>
      </c>
      <c r="E60" s="7">
        <v>6100</v>
      </c>
      <c r="F60" s="7">
        <v>1965</v>
      </c>
      <c r="G60" s="7">
        <v>7400</v>
      </c>
    </row>
    <row r="61" spans="1:7" x14ac:dyDescent="0.25">
      <c r="A61" s="8">
        <v>43879</v>
      </c>
      <c r="B61" s="7">
        <v>6525</v>
      </c>
      <c r="C61">
        <v>4490</v>
      </c>
      <c r="D61" s="7">
        <v>7775</v>
      </c>
      <c r="E61" s="7">
        <v>6100</v>
      </c>
      <c r="F61" s="7">
        <v>1905</v>
      </c>
      <c r="G61" s="7">
        <v>7225</v>
      </c>
    </row>
    <row r="62" spans="1:7" x14ac:dyDescent="0.25">
      <c r="A62" s="8">
        <v>43886</v>
      </c>
      <c r="B62" s="7">
        <v>6080</v>
      </c>
      <c r="C62">
        <v>3980</v>
      </c>
      <c r="D62" s="7">
        <v>6950</v>
      </c>
      <c r="E62" s="7">
        <v>5700</v>
      </c>
      <c r="F62" s="7">
        <v>1675</v>
      </c>
      <c r="G62" s="7">
        <v>6900</v>
      </c>
    </row>
    <row r="63" spans="1:7" x14ac:dyDescent="0.25">
      <c r="A63" s="8">
        <v>43893</v>
      </c>
      <c r="B63" s="7">
        <v>5785</v>
      </c>
      <c r="C63">
        <v>3750</v>
      </c>
      <c r="D63" s="7">
        <v>6575</v>
      </c>
      <c r="E63" s="7">
        <v>5025</v>
      </c>
      <c r="F63" s="7">
        <v>1555</v>
      </c>
      <c r="G63" s="7">
        <v>7025</v>
      </c>
    </row>
    <row r="64" spans="1:7" x14ac:dyDescent="0.25">
      <c r="A64" s="8">
        <v>43900</v>
      </c>
      <c r="B64" s="7">
        <v>5560</v>
      </c>
      <c r="C64">
        <v>3500</v>
      </c>
      <c r="D64" s="7">
        <v>6350</v>
      </c>
      <c r="E64" s="7">
        <v>4590</v>
      </c>
      <c r="F64" s="7">
        <v>1405</v>
      </c>
      <c r="G64" s="7">
        <v>6975</v>
      </c>
    </row>
    <row r="65" spans="1:7" x14ac:dyDescent="0.25">
      <c r="A65" s="8">
        <v>43907</v>
      </c>
      <c r="B65" s="7">
        <v>4430</v>
      </c>
      <c r="C65">
        <v>2620</v>
      </c>
      <c r="D65" s="7">
        <v>4150</v>
      </c>
      <c r="E65" s="7">
        <v>3520</v>
      </c>
      <c r="F65" s="7">
        <v>1255</v>
      </c>
      <c r="G65" s="7">
        <v>5800</v>
      </c>
    </row>
    <row r="66" spans="1:7" x14ac:dyDescent="0.25">
      <c r="A66" s="8">
        <v>43914</v>
      </c>
      <c r="B66" s="7">
        <v>5495</v>
      </c>
      <c r="C66">
        <v>3010</v>
      </c>
      <c r="D66" s="7">
        <v>4600</v>
      </c>
      <c r="E66" s="7">
        <v>3800</v>
      </c>
      <c r="F66" s="7">
        <v>1390</v>
      </c>
      <c r="G66" s="7">
        <v>6425</v>
      </c>
    </row>
    <row r="67" spans="1:7" x14ac:dyDescent="0.25">
      <c r="A67" s="8">
        <v>43921</v>
      </c>
      <c r="B67" s="7">
        <v>5735</v>
      </c>
      <c r="C67">
        <v>3020</v>
      </c>
      <c r="D67" s="7">
        <v>5200</v>
      </c>
      <c r="E67" s="7">
        <v>4030</v>
      </c>
      <c r="F67" s="7">
        <v>1780</v>
      </c>
      <c r="G67" s="7">
        <v>7300</v>
      </c>
    </row>
    <row r="68" spans="1:7" x14ac:dyDescent="0.25">
      <c r="A68" s="8">
        <v>43928</v>
      </c>
      <c r="B68" s="7">
        <v>5500</v>
      </c>
      <c r="C68">
        <v>2770</v>
      </c>
      <c r="D68" s="7">
        <v>4470</v>
      </c>
      <c r="E68" s="7">
        <v>3960</v>
      </c>
      <c r="F68" s="7">
        <v>1645</v>
      </c>
      <c r="G68" s="7">
        <v>7100</v>
      </c>
    </row>
    <row r="69" spans="1:7" x14ac:dyDescent="0.25">
      <c r="A69" s="8">
        <v>43935</v>
      </c>
      <c r="B69" s="7">
        <v>5355</v>
      </c>
      <c r="C69">
        <v>2780</v>
      </c>
      <c r="D69" s="7">
        <v>4370</v>
      </c>
      <c r="E69" s="7">
        <v>3720</v>
      </c>
      <c r="F69" s="7">
        <v>1590</v>
      </c>
      <c r="G69" s="7">
        <v>7000</v>
      </c>
    </row>
    <row r="70" spans="1:7" x14ac:dyDescent="0.25">
      <c r="A70" s="8">
        <v>43942</v>
      </c>
      <c r="B70" s="7">
        <v>4960</v>
      </c>
      <c r="C70">
        <v>2660</v>
      </c>
      <c r="D70" s="7">
        <v>4150</v>
      </c>
      <c r="E70" s="7">
        <v>3710</v>
      </c>
      <c r="F70" s="7">
        <v>1535</v>
      </c>
      <c r="G70" s="7">
        <v>7500</v>
      </c>
    </row>
    <row r="71" spans="1:7" x14ac:dyDescent="0.25">
      <c r="A71" s="8">
        <v>43949</v>
      </c>
      <c r="B71" s="7">
        <v>5220</v>
      </c>
      <c r="C71">
        <v>2630</v>
      </c>
      <c r="D71" s="7">
        <v>4290</v>
      </c>
      <c r="E71" s="7">
        <v>3610</v>
      </c>
      <c r="F71" s="7">
        <v>1520</v>
      </c>
      <c r="G71" s="7">
        <v>7925</v>
      </c>
    </row>
    <row r="72" spans="1:7" x14ac:dyDescent="0.25">
      <c r="A72" s="8">
        <v>43956</v>
      </c>
      <c r="B72" s="7">
        <v>5295</v>
      </c>
      <c r="C72">
        <v>2620</v>
      </c>
      <c r="D72" s="7">
        <v>4230</v>
      </c>
      <c r="E72" s="7">
        <v>3920</v>
      </c>
      <c r="F72" s="7">
        <v>1660</v>
      </c>
      <c r="G72" s="7">
        <v>8075</v>
      </c>
    </row>
    <row r="73" spans="1:7" x14ac:dyDescent="0.25">
      <c r="A73" s="8">
        <v>43963</v>
      </c>
      <c r="B73" s="7">
        <v>4765</v>
      </c>
      <c r="C73">
        <v>2170</v>
      </c>
      <c r="D73" s="7">
        <v>3720</v>
      </c>
      <c r="E73" s="7">
        <v>3910</v>
      </c>
      <c r="F73" s="7">
        <v>1865</v>
      </c>
      <c r="G73" s="7">
        <v>8475</v>
      </c>
    </row>
    <row r="74" spans="1:7" x14ac:dyDescent="0.25">
      <c r="A74" s="8">
        <v>43970</v>
      </c>
      <c r="B74" s="7">
        <v>4765</v>
      </c>
      <c r="C74">
        <v>2480</v>
      </c>
      <c r="D74" s="7">
        <v>4070</v>
      </c>
      <c r="E74" s="7">
        <v>3970</v>
      </c>
      <c r="F74" s="7">
        <v>1770</v>
      </c>
      <c r="G74" s="7">
        <v>8050</v>
      </c>
    </row>
    <row r="75" spans="1:7" x14ac:dyDescent="0.25">
      <c r="A75" s="8">
        <v>43977</v>
      </c>
      <c r="B75" s="7">
        <v>5190</v>
      </c>
      <c r="C75">
        <v>2950</v>
      </c>
      <c r="D75" s="7">
        <v>4470</v>
      </c>
      <c r="E75" s="7">
        <v>4770</v>
      </c>
      <c r="F75" s="7">
        <v>1940</v>
      </c>
      <c r="G75" s="7">
        <v>7750</v>
      </c>
    </row>
    <row r="76" spans="1:7" x14ac:dyDescent="0.25">
      <c r="A76" s="8">
        <v>43984</v>
      </c>
      <c r="B76" s="7">
        <v>5900</v>
      </c>
      <c r="C76">
        <v>3300</v>
      </c>
      <c r="D76" s="7">
        <v>5250</v>
      </c>
      <c r="E76" s="7">
        <v>5025</v>
      </c>
      <c r="F76" s="7">
        <v>1825</v>
      </c>
      <c r="G76" s="7">
        <v>8200</v>
      </c>
    </row>
    <row r="77" spans="1:7" x14ac:dyDescent="0.25">
      <c r="A77" s="8">
        <v>43991</v>
      </c>
      <c r="B77" s="7">
        <v>5500</v>
      </c>
      <c r="C77">
        <v>2900</v>
      </c>
      <c r="D77" s="7">
        <v>4720</v>
      </c>
      <c r="E77" s="7">
        <v>4740</v>
      </c>
      <c r="F77" s="7">
        <v>1690</v>
      </c>
      <c r="G77" s="7">
        <v>8275</v>
      </c>
    </row>
    <row r="78" spans="1:7" x14ac:dyDescent="0.25">
      <c r="A78" s="8">
        <v>43998</v>
      </c>
      <c r="B78" s="7">
        <v>5540</v>
      </c>
      <c r="C78">
        <v>3060</v>
      </c>
      <c r="D78" s="7">
        <v>4810</v>
      </c>
      <c r="E78" s="7">
        <v>4890</v>
      </c>
      <c r="F78" s="7">
        <v>1725</v>
      </c>
      <c r="G78" s="7">
        <v>8050</v>
      </c>
    </row>
    <row r="79" spans="1:7" x14ac:dyDescent="0.25">
      <c r="A79" s="8">
        <v>44005</v>
      </c>
      <c r="B79" s="7">
        <v>5675</v>
      </c>
      <c r="C79">
        <v>3040</v>
      </c>
      <c r="D79" s="7">
        <v>4940</v>
      </c>
      <c r="E79" s="7">
        <v>4800</v>
      </c>
      <c r="F79" s="7">
        <v>1655</v>
      </c>
      <c r="G79" s="7">
        <v>7925</v>
      </c>
    </row>
    <row r="80" spans="1:7" x14ac:dyDescent="0.25">
      <c r="A80" s="8">
        <v>44012</v>
      </c>
      <c r="B80" s="7">
        <v>5935</v>
      </c>
      <c r="C80">
        <v>3040</v>
      </c>
      <c r="D80" s="7">
        <v>5075</v>
      </c>
      <c r="E80" s="7">
        <v>4840</v>
      </c>
      <c r="F80" s="7">
        <v>1670</v>
      </c>
      <c r="G80" s="7">
        <v>7900</v>
      </c>
    </row>
    <row r="81" spans="1:7" x14ac:dyDescent="0.25">
      <c r="A81" s="8">
        <v>44019</v>
      </c>
      <c r="B81" s="7">
        <v>6175</v>
      </c>
      <c r="C81">
        <v>3160</v>
      </c>
      <c r="D81" s="7">
        <v>5250</v>
      </c>
      <c r="E81" s="7">
        <v>4900</v>
      </c>
      <c r="F81" s="7">
        <v>1680</v>
      </c>
      <c r="G81" s="7">
        <v>8025</v>
      </c>
    </row>
    <row r="82" spans="1:7" x14ac:dyDescent="0.25">
      <c r="A82" s="8">
        <v>44026</v>
      </c>
      <c r="B82" s="7">
        <v>6140</v>
      </c>
      <c r="C82">
        <v>3050</v>
      </c>
      <c r="D82" s="7">
        <v>5100</v>
      </c>
      <c r="E82" s="7">
        <v>5100</v>
      </c>
      <c r="F82" s="7">
        <v>1835</v>
      </c>
      <c r="G82" s="7">
        <v>8125</v>
      </c>
    </row>
    <row r="83" spans="1:7" x14ac:dyDescent="0.25">
      <c r="A83" s="8">
        <v>44033</v>
      </c>
      <c r="B83" s="7">
        <v>6100</v>
      </c>
      <c r="C83">
        <v>3150</v>
      </c>
      <c r="D83" s="7">
        <v>5875</v>
      </c>
      <c r="E83" s="7">
        <v>5125</v>
      </c>
      <c r="F83" s="7">
        <v>1700</v>
      </c>
      <c r="G83" s="7">
        <v>8075</v>
      </c>
    </row>
    <row r="84" spans="1:7" x14ac:dyDescent="0.25">
      <c r="A84" s="8">
        <v>44040</v>
      </c>
      <c r="B84" s="7">
        <v>6130</v>
      </c>
      <c r="C84">
        <v>2990</v>
      </c>
      <c r="D84" s="7">
        <v>5500</v>
      </c>
      <c r="E84" s="7">
        <v>4880</v>
      </c>
      <c r="F84" s="7">
        <v>1615</v>
      </c>
      <c r="G84" s="7">
        <v>8250</v>
      </c>
    </row>
    <row r="85" spans="1:7" x14ac:dyDescent="0.25">
      <c r="A85" s="8">
        <v>44047</v>
      </c>
      <c r="B85" s="7">
        <v>6120</v>
      </c>
      <c r="C85">
        <v>3130</v>
      </c>
      <c r="D85" s="7">
        <v>5800</v>
      </c>
      <c r="E85" s="7">
        <v>5125</v>
      </c>
      <c r="F85" s="7">
        <v>1665</v>
      </c>
      <c r="G85" s="7">
        <v>8100</v>
      </c>
    </row>
    <row r="86" spans="1:7" x14ac:dyDescent="0.25">
      <c r="A86" s="8">
        <v>44054</v>
      </c>
      <c r="B86" s="7">
        <v>6405</v>
      </c>
      <c r="C86">
        <v>3340</v>
      </c>
      <c r="D86" s="7">
        <v>6025</v>
      </c>
      <c r="E86" s="7">
        <v>5375</v>
      </c>
      <c r="F86" s="7">
        <v>1735</v>
      </c>
      <c r="G86" s="7">
        <v>8200</v>
      </c>
    </row>
    <row r="87" spans="1:7" x14ac:dyDescent="0.25">
      <c r="A87" s="8">
        <v>44061</v>
      </c>
      <c r="B87" s="7">
        <v>6315</v>
      </c>
      <c r="C87">
        <v>3640</v>
      </c>
      <c r="D87" s="7">
        <v>6000</v>
      </c>
      <c r="E87" s="7">
        <v>5300</v>
      </c>
      <c r="F87" s="7">
        <v>1710</v>
      </c>
      <c r="G87" s="7">
        <v>8175</v>
      </c>
    </row>
    <row r="88" spans="1:7" x14ac:dyDescent="0.25">
      <c r="A88" s="8">
        <v>44068</v>
      </c>
      <c r="B88" s="7">
        <v>6275</v>
      </c>
      <c r="C88">
        <v>3510</v>
      </c>
      <c r="D88" s="7">
        <v>5950</v>
      </c>
      <c r="E88" s="7">
        <v>5100</v>
      </c>
      <c r="F88" s="7">
        <v>1650</v>
      </c>
      <c r="G88" s="7">
        <v>8225</v>
      </c>
    </row>
    <row r="89" spans="1:7" x14ac:dyDescent="0.25">
      <c r="A89" s="8">
        <v>44075</v>
      </c>
      <c r="B89" s="7">
        <v>6285</v>
      </c>
      <c r="C89">
        <v>3510</v>
      </c>
      <c r="D89" s="7">
        <v>5850</v>
      </c>
      <c r="E89" s="7">
        <v>5025</v>
      </c>
      <c r="F89" s="7">
        <v>1640</v>
      </c>
      <c r="G89" s="7">
        <v>8375</v>
      </c>
    </row>
    <row r="90" spans="1:7" x14ac:dyDescent="0.25">
      <c r="A90" s="8">
        <v>44082</v>
      </c>
      <c r="B90" s="7">
        <v>6050</v>
      </c>
      <c r="C90">
        <v>3440</v>
      </c>
      <c r="D90" s="7">
        <v>5750</v>
      </c>
      <c r="E90" s="7">
        <v>4790</v>
      </c>
      <c r="F90" s="7">
        <v>1630</v>
      </c>
      <c r="G90" s="7">
        <v>8200</v>
      </c>
    </row>
    <row r="91" spans="1:7" x14ac:dyDescent="0.25">
      <c r="A91" s="8">
        <v>44089</v>
      </c>
      <c r="B91" s="7">
        <v>5605</v>
      </c>
      <c r="C91">
        <v>3190</v>
      </c>
      <c r="D91" s="7">
        <v>5475</v>
      </c>
      <c r="E91" s="7">
        <v>4670</v>
      </c>
      <c r="F91" s="7">
        <v>1490</v>
      </c>
      <c r="G91" s="7">
        <v>8000</v>
      </c>
    </row>
    <row r="92" spans="1:7" x14ac:dyDescent="0.25">
      <c r="A92" s="8">
        <v>44096</v>
      </c>
      <c r="B92" s="7">
        <v>5515</v>
      </c>
      <c r="C92">
        <v>3090</v>
      </c>
      <c r="D92" s="7">
        <v>5150</v>
      </c>
      <c r="E92" s="7">
        <v>4740</v>
      </c>
      <c r="F92" s="7">
        <v>1425</v>
      </c>
      <c r="G92" s="7">
        <v>7900</v>
      </c>
    </row>
    <row r="93" spans="1:7" x14ac:dyDescent="0.25">
      <c r="A93" s="8">
        <v>44103</v>
      </c>
      <c r="B93" s="7">
        <v>5520</v>
      </c>
      <c r="C93">
        <v>3160</v>
      </c>
      <c r="D93" s="7">
        <v>5350</v>
      </c>
      <c r="E93" s="7">
        <v>4560</v>
      </c>
      <c r="F93" s="7">
        <v>1470</v>
      </c>
      <c r="G93" s="7">
        <v>8075</v>
      </c>
    </row>
    <row r="94" spans="1:7" x14ac:dyDescent="0.25">
      <c r="A94" s="8">
        <v>44110</v>
      </c>
      <c r="B94" s="7">
        <v>5855</v>
      </c>
      <c r="C94">
        <v>3190</v>
      </c>
      <c r="D94" s="7">
        <v>5625</v>
      </c>
      <c r="E94" s="7">
        <v>4700</v>
      </c>
      <c r="F94" s="7">
        <v>1560</v>
      </c>
      <c r="G94" s="7">
        <v>7950</v>
      </c>
    </row>
    <row r="95" spans="1:7" x14ac:dyDescent="0.25">
      <c r="A95" s="8">
        <v>44117</v>
      </c>
      <c r="B95" s="7">
        <v>5900</v>
      </c>
      <c r="C95">
        <v>3280</v>
      </c>
      <c r="D95" s="7">
        <v>5700</v>
      </c>
      <c r="E95" s="7">
        <v>5000</v>
      </c>
      <c r="F95" s="7">
        <v>1500</v>
      </c>
      <c r="G95" s="7">
        <v>7900</v>
      </c>
    </row>
    <row r="96" spans="1:7" x14ac:dyDescent="0.25">
      <c r="A96" s="8">
        <v>44124</v>
      </c>
      <c r="B96" s="7">
        <v>5815</v>
      </c>
      <c r="C96">
        <v>3340</v>
      </c>
      <c r="D96" s="7">
        <v>5775</v>
      </c>
      <c r="E96" s="7">
        <v>5400</v>
      </c>
      <c r="F96" s="7">
        <v>1415</v>
      </c>
      <c r="G96" s="7">
        <v>7875</v>
      </c>
    </row>
    <row r="97" spans="1:7" x14ac:dyDescent="0.25">
      <c r="A97" s="8">
        <v>44131</v>
      </c>
      <c r="B97" s="7">
        <v>5820</v>
      </c>
      <c r="C97">
        <v>3380</v>
      </c>
      <c r="D97" s="7">
        <v>5975</v>
      </c>
      <c r="E97" s="7">
        <v>5400</v>
      </c>
      <c r="F97" s="7">
        <v>1405</v>
      </c>
      <c r="G97" s="7">
        <v>7625</v>
      </c>
    </row>
    <row r="98" spans="1:7" x14ac:dyDescent="0.25">
      <c r="A98" s="8">
        <v>44138</v>
      </c>
      <c r="B98" s="7">
        <v>6285</v>
      </c>
      <c r="C98">
        <v>3690</v>
      </c>
      <c r="D98" s="7">
        <v>6150</v>
      </c>
      <c r="E98" s="7">
        <v>5600</v>
      </c>
      <c r="F98" s="7">
        <v>1430</v>
      </c>
      <c r="G98" s="7">
        <v>7950</v>
      </c>
    </row>
    <row r="99" spans="1:7" x14ac:dyDescent="0.25">
      <c r="A99" s="8">
        <v>44145</v>
      </c>
      <c r="B99" s="7">
        <v>6480</v>
      </c>
      <c r="C99">
        <v>3960</v>
      </c>
      <c r="D99" s="7">
        <v>6200</v>
      </c>
      <c r="E99" s="7">
        <v>5925</v>
      </c>
      <c r="F99" s="7">
        <v>1445</v>
      </c>
      <c r="G99" s="7">
        <v>7725</v>
      </c>
    </row>
    <row r="100" spans="1:7" x14ac:dyDescent="0.25">
      <c r="A100" s="8">
        <v>44152</v>
      </c>
      <c r="B100" s="7">
        <v>6600</v>
      </c>
      <c r="C100">
        <v>4080</v>
      </c>
      <c r="D100" s="7">
        <v>6400</v>
      </c>
      <c r="E100" s="7">
        <v>5800</v>
      </c>
      <c r="F100" s="7">
        <v>1525</v>
      </c>
      <c r="G100" s="7">
        <v>7825</v>
      </c>
    </row>
    <row r="101" spans="1:7" x14ac:dyDescent="0.25">
      <c r="A101" s="8">
        <v>44159</v>
      </c>
      <c r="B101" s="7">
        <v>6205</v>
      </c>
      <c r="C101">
        <v>4090</v>
      </c>
      <c r="D101" s="7">
        <v>6325</v>
      </c>
      <c r="E101" s="7">
        <v>5300</v>
      </c>
      <c r="F101" s="7">
        <v>1525</v>
      </c>
      <c r="G101" s="7">
        <v>7725</v>
      </c>
    </row>
    <row r="102" spans="1:7" x14ac:dyDescent="0.25">
      <c r="A102" s="8">
        <v>44166</v>
      </c>
      <c r="B102" s="7">
        <v>6520</v>
      </c>
      <c r="C102">
        <v>4400</v>
      </c>
      <c r="D102" s="7">
        <v>6700</v>
      </c>
      <c r="E102" s="7">
        <v>5850</v>
      </c>
      <c r="F102" s="7">
        <v>1680</v>
      </c>
      <c r="G102" s="7">
        <v>7675</v>
      </c>
    </row>
    <row r="103" spans="1:7" x14ac:dyDescent="0.25">
      <c r="A103" s="8">
        <v>44173</v>
      </c>
      <c r="B103" s="7">
        <v>6820</v>
      </c>
      <c r="C103">
        <v>4280</v>
      </c>
      <c r="D103" s="7">
        <v>6725</v>
      </c>
      <c r="E103" s="7">
        <v>5675</v>
      </c>
      <c r="F103" s="7">
        <v>1625</v>
      </c>
      <c r="G103" s="7">
        <v>7500</v>
      </c>
    </row>
    <row r="104" spans="1:7" x14ac:dyDescent="0.25">
      <c r="A104" s="8">
        <v>44180</v>
      </c>
      <c r="B104" s="7">
        <v>6830</v>
      </c>
      <c r="C104">
        <v>4210</v>
      </c>
      <c r="D104" s="7">
        <v>6700</v>
      </c>
      <c r="E104" s="7">
        <v>6150</v>
      </c>
      <c r="F104" s="7">
        <v>1530</v>
      </c>
      <c r="G104" s="7">
        <v>7625</v>
      </c>
    </row>
    <row r="105" spans="1:7" x14ac:dyDescent="0.25">
      <c r="A105" s="8">
        <v>44187</v>
      </c>
      <c r="B105" s="7">
        <v>6780</v>
      </c>
      <c r="C105">
        <v>4250</v>
      </c>
      <c r="D105" s="7">
        <v>6525</v>
      </c>
      <c r="E105" s="7">
        <v>6075</v>
      </c>
      <c r="F105" s="7">
        <v>1505</v>
      </c>
      <c r="G105" s="7">
        <v>7450</v>
      </c>
    </row>
    <row r="106" spans="1:7" x14ac:dyDescent="0.25">
      <c r="A106" s="8">
        <v>44194</v>
      </c>
      <c r="B106" s="7">
        <v>6770</v>
      </c>
      <c r="C106">
        <v>4170</v>
      </c>
      <c r="D106" s="7">
        <v>6325</v>
      </c>
      <c r="E106" s="7">
        <v>6025</v>
      </c>
      <c r="F106" s="7">
        <v>1505</v>
      </c>
      <c r="G106" s="7">
        <v>7350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1FBB-420C-448C-B67B-530920CBC16E}">
  <sheetPr>
    <tabColor rgb="FF7030A0"/>
  </sheetPr>
  <dimension ref="A1:F8"/>
  <sheetViews>
    <sheetView workbookViewId="0">
      <selection activeCell="F12" sqref="F12"/>
    </sheetView>
  </sheetViews>
  <sheetFormatPr defaultRowHeight="15.75" x14ac:dyDescent="0.25"/>
  <cols>
    <col min="1" max="1" width="3.375" bestFit="1" customWidth="1"/>
    <col min="2" max="2" width="14.25" customWidth="1"/>
    <col min="3" max="3" width="12.5" customWidth="1"/>
    <col min="4" max="4" width="11.5" customWidth="1"/>
    <col min="5" max="6" width="12" customWidth="1"/>
  </cols>
  <sheetData>
    <row r="1" spans="1:6" x14ac:dyDescent="0.25">
      <c r="A1" s="24" t="s">
        <v>21</v>
      </c>
      <c r="B1" s="24" t="s">
        <v>1</v>
      </c>
      <c r="C1" s="24" t="s">
        <v>22</v>
      </c>
      <c r="D1" s="24"/>
      <c r="E1" s="24" t="s">
        <v>25</v>
      </c>
      <c r="F1" s="24"/>
    </row>
    <row r="2" spans="1:6" x14ac:dyDescent="0.25">
      <c r="A2" s="24"/>
      <c r="B2" s="24"/>
      <c r="C2" s="9" t="s">
        <v>23</v>
      </c>
      <c r="D2" s="9" t="s">
        <v>24</v>
      </c>
      <c r="E2" s="9" t="s">
        <v>23</v>
      </c>
      <c r="F2" s="9" t="s">
        <v>24</v>
      </c>
    </row>
    <row r="3" spans="1:6" x14ac:dyDescent="0.25">
      <c r="A3" s="9">
        <v>1</v>
      </c>
      <c r="B3" s="9" t="s">
        <v>15</v>
      </c>
      <c r="C3" s="9">
        <v>2.4499999999999999E-3</v>
      </c>
      <c r="D3" s="9">
        <v>2.1299999999999999E-3</v>
      </c>
      <c r="E3" s="9">
        <v>1.7700000000000001E-3</v>
      </c>
      <c r="F3" s="9">
        <v>7.2000000000000005E-4</v>
      </c>
    </row>
    <row r="4" spans="1:6" x14ac:dyDescent="0.25">
      <c r="A4" s="9">
        <v>2</v>
      </c>
      <c r="B4" s="9" t="s">
        <v>16</v>
      </c>
      <c r="C4" s="9">
        <v>1.25E-3</v>
      </c>
      <c r="D4" s="9">
        <v>3.3800000000000002E-3</v>
      </c>
      <c r="E4" s="9">
        <v>4.0000000000000002E-4</v>
      </c>
      <c r="F4" s="9">
        <v>1.32E-3</v>
      </c>
    </row>
    <row r="5" spans="1:6" x14ac:dyDescent="0.25">
      <c r="A5" s="9">
        <v>3</v>
      </c>
      <c r="B5" s="9" t="s">
        <v>17</v>
      </c>
      <c r="C5" s="9">
        <v>-1.5399999999999999E-3</v>
      </c>
      <c r="D5" s="9">
        <v>4.1799999999999997E-3</v>
      </c>
      <c r="E5" s="9">
        <v>4.0800000000000003E-3</v>
      </c>
      <c r="F5" s="9">
        <v>1.2999999999999999E-3</v>
      </c>
    </row>
    <row r="6" spans="1:6" x14ac:dyDescent="0.25">
      <c r="A6" s="9">
        <v>4</v>
      </c>
      <c r="B6" s="9" t="s">
        <v>18</v>
      </c>
      <c r="C6" s="9">
        <v>-2.8999999999999998E-3</v>
      </c>
      <c r="D6" s="9">
        <v>2.5500000000000002E-3</v>
      </c>
      <c r="E6" s="9">
        <v>6.8999999999999997E-4</v>
      </c>
      <c r="F6" s="9">
        <v>1.6999999999999999E-3</v>
      </c>
    </row>
    <row r="7" spans="1:6" x14ac:dyDescent="0.25">
      <c r="A7" s="9">
        <v>5</v>
      </c>
      <c r="B7" s="9" t="s">
        <v>19</v>
      </c>
      <c r="C7" s="9">
        <v>-9.1800000000000007E-3</v>
      </c>
      <c r="D7" s="9">
        <v>3.2100000000000002E-3</v>
      </c>
      <c r="E7" s="9">
        <v>-5.47E-3</v>
      </c>
      <c r="F7" s="9">
        <v>1.07E-3</v>
      </c>
    </row>
    <row r="8" spans="1:6" x14ac:dyDescent="0.25">
      <c r="A8" s="9">
        <v>6</v>
      </c>
      <c r="B8" s="9" t="s">
        <v>20</v>
      </c>
      <c r="C8" s="9">
        <v>-2.6900000000000001E-3</v>
      </c>
      <c r="D8" s="9">
        <v>1.2199999999999999E-3</v>
      </c>
      <c r="E8" s="9">
        <v>-4.3200000000000001E-3</v>
      </c>
      <c r="F8" s="9">
        <v>2.8600000000000001E-3</v>
      </c>
    </row>
  </sheetData>
  <mergeCells count="4">
    <mergeCell ref="C1:D1"/>
    <mergeCell ref="E1:F1"/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A245-B529-4036-8FA7-00848F2BA604}">
  <sheetPr>
    <tabColor theme="1" tint="0.249977111117893"/>
  </sheetPr>
  <dimension ref="A1:J7"/>
  <sheetViews>
    <sheetView workbookViewId="0">
      <selection activeCell="I10" sqref="I10"/>
    </sheetView>
  </sheetViews>
  <sheetFormatPr defaultRowHeight="15.75" x14ac:dyDescent="0.25"/>
  <cols>
    <col min="1" max="9" width="6.375" bestFit="1" customWidth="1"/>
  </cols>
  <sheetData>
    <row r="1" spans="1:10" x14ac:dyDescent="0.25">
      <c r="A1" s="25" t="s">
        <v>29</v>
      </c>
      <c r="B1" s="25"/>
      <c r="C1" s="25"/>
      <c r="D1" s="25"/>
      <c r="E1" s="25"/>
      <c r="F1" s="25"/>
      <c r="G1" s="24" t="s">
        <v>26</v>
      </c>
      <c r="H1" s="24" t="s">
        <v>27</v>
      </c>
      <c r="I1" s="24" t="s">
        <v>28</v>
      </c>
    </row>
    <row r="2" spans="1:10" x14ac:dyDescent="0.25">
      <c r="A2" s="12" t="s">
        <v>15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24"/>
      <c r="H2" s="24"/>
      <c r="I2" s="24"/>
    </row>
    <row r="3" spans="1:10" x14ac:dyDescent="0.25">
      <c r="A3" s="11">
        <v>0.13576470746962199</v>
      </c>
      <c r="B3" s="11">
        <v>5.6346182908418897E-2</v>
      </c>
      <c r="C3" s="11">
        <v>0.77243354047589197</v>
      </c>
      <c r="D3" s="11">
        <v>2.0125206343369799E-3</v>
      </c>
      <c r="E3" s="11">
        <v>1.8916333916212599E-2</v>
      </c>
      <c r="F3" s="11">
        <v>1.4526714595517701E-2</v>
      </c>
      <c r="G3" s="11">
        <v>0.183834991108002</v>
      </c>
      <c r="H3" s="11">
        <v>3.2197670730640497E-2</v>
      </c>
      <c r="I3" s="11">
        <v>5.7095742311899</v>
      </c>
      <c r="J3" s="11"/>
    </row>
    <row r="4" spans="1:10" x14ac:dyDescent="0.25">
      <c r="A4" s="11">
        <v>2.5745265193136899E-2</v>
      </c>
      <c r="B4" s="11">
        <v>2.14499935669108E-2</v>
      </c>
      <c r="C4" s="11">
        <v>0.79517078547571296</v>
      </c>
      <c r="D4" s="11">
        <v>0.124230036593499</v>
      </c>
      <c r="E4" s="11">
        <v>3.1851941984953898E-2</v>
      </c>
      <c r="F4" s="11">
        <v>1.5519771857870201E-3</v>
      </c>
      <c r="G4" s="11">
        <v>0.180994621424172</v>
      </c>
      <c r="H4" s="11">
        <v>3.3371411854386301E-2</v>
      </c>
      <c r="I4" s="11">
        <v>5.4236429136989601</v>
      </c>
      <c r="J4" s="11"/>
    </row>
    <row r="5" spans="1:10" x14ac:dyDescent="0.25">
      <c r="A5" s="11">
        <v>3.4324621534906202E-2</v>
      </c>
      <c r="B5" s="11">
        <v>3.9564032911852898E-2</v>
      </c>
      <c r="C5" s="11">
        <v>0.80518718602552397</v>
      </c>
      <c r="D5" s="11">
        <v>7.3949518466781994E-2</v>
      </c>
      <c r="E5" s="11">
        <v>3.5090468434705799E-2</v>
      </c>
      <c r="F5" s="11">
        <v>1.1884172626228999E-2</v>
      </c>
      <c r="G5" s="11">
        <v>0.17892498096220499</v>
      </c>
      <c r="H5" s="11">
        <v>3.31325883016041E-2</v>
      </c>
      <c r="I5" s="11">
        <v>5.4002717606442499</v>
      </c>
      <c r="J5" s="11"/>
    </row>
    <row r="6" spans="1:10" x14ac:dyDescent="0.25">
      <c r="A6" s="11">
        <v>8.3080038722326402E-2</v>
      </c>
      <c r="B6" s="11">
        <v>4.88300403848798E-2</v>
      </c>
      <c r="C6" s="11">
        <v>0.74005679913212197</v>
      </c>
      <c r="D6" s="11">
        <v>8.1925144165794606E-2</v>
      </c>
      <c r="E6" s="11">
        <v>2.05824983812955E-2</v>
      </c>
      <c r="F6" s="11">
        <v>2.55254792135821E-2</v>
      </c>
      <c r="G6" s="11">
        <v>0.16981670511130001</v>
      </c>
      <c r="H6" s="11">
        <v>3.2096260697680602E-2</v>
      </c>
      <c r="I6" s="11">
        <v>5.29085636207994</v>
      </c>
      <c r="J6" s="11"/>
    </row>
    <row r="7" spans="1:10" x14ac:dyDescent="0.25">
      <c r="A7" s="11">
        <v>0.35044765951660101</v>
      </c>
      <c r="B7" s="11">
        <v>3.6039475132867302E-2</v>
      </c>
      <c r="C7" s="11">
        <v>0.57543895457663297</v>
      </c>
      <c r="D7" s="11">
        <v>2.36618779742836E-2</v>
      </c>
      <c r="E7" s="11">
        <v>1.2102921039963001E-2</v>
      </c>
      <c r="F7" s="11">
        <v>2.3091117596523202E-3</v>
      </c>
      <c r="G7" s="11">
        <v>0.16399359441021699</v>
      </c>
      <c r="H7" s="11">
        <v>2.9418070233904699E-2</v>
      </c>
      <c r="I7" s="11">
        <v>5.5745870856346098</v>
      </c>
      <c r="J7" s="11"/>
    </row>
  </sheetData>
  <mergeCells count="4">
    <mergeCell ref="A1:F1"/>
    <mergeCell ref="G1:G2"/>
    <mergeCell ref="H1:H2"/>
    <mergeCell ref="I1:I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9C97-71C3-49D6-A71D-91935AEBD368}">
  <sheetPr>
    <tabColor theme="4" tint="0.79998168889431442"/>
  </sheetPr>
  <dimension ref="A1:I7"/>
  <sheetViews>
    <sheetView workbookViewId="0">
      <selection activeCell="D15" sqref="D15"/>
    </sheetView>
  </sheetViews>
  <sheetFormatPr defaultRowHeight="15.75" x14ac:dyDescent="0.25"/>
  <cols>
    <col min="1" max="9" width="6.375" bestFit="1" customWidth="1"/>
  </cols>
  <sheetData>
    <row r="1" spans="1:9" x14ac:dyDescent="0.25">
      <c r="A1" s="25" t="s">
        <v>29</v>
      </c>
      <c r="B1" s="25"/>
      <c r="C1" s="25"/>
      <c r="D1" s="25"/>
      <c r="E1" s="25"/>
      <c r="F1" s="25"/>
      <c r="G1" s="24" t="s">
        <v>26</v>
      </c>
      <c r="H1" s="24" t="s">
        <v>27</v>
      </c>
      <c r="I1" s="24" t="s">
        <v>28</v>
      </c>
    </row>
    <row r="2" spans="1:9" x14ac:dyDescent="0.25">
      <c r="A2" s="12" t="s">
        <v>15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24"/>
      <c r="H2" s="24"/>
      <c r="I2" s="24"/>
    </row>
    <row r="3" spans="1:9" x14ac:dyDescent="0.25">
      <c r="A3" s="11">
        <v>0.70589149599134005</v>
      </c>
      <c r="B3" s="11">
        <v>0.20796330875292601</v>
      </c>
      <c r="C3" s="11">
        <v>2.7644924263849902E-2</v>
      </c>
      <c r="D3" s="11">
        <v>1.24115684752955E-2</v>
      </c>
      <c r="E3" s="11">
        <v>1.1485146789321599E-2</v>
      </c>
      <c r="F3" s="11">
        <v>3.4603555727266998E-2</v>
      </c>
      <c r="G3" s="11">
        <v>9.3255256973900899E-2</v>
      </c>
      <c r="H3" s="11">
        <v>4.5389661059244503E-2</v>
      </c>
      <c r="I3" s="11">
        <v>2.0545484323441001</v>
      </c>
    </row>
    <row r="4" spans="1:9" x14ac:dyDescent="0.25">
      <c r="A4" s="11">
        <v>0.63743360830282902</v>
      </c>
      <c r="B4" s="11">
        <v>0.29135428952310799</v>
      </c>
      <c r="C4" s="11">
        <v>1.50799081702846E-2</v>
      </c>
      <c r="D4" s="11">
        <v>8.2347279606222699E-3</v>
      </c>
      <c r="E4" s="11">
        <v>1.1898633838563299E-2</v>
      </c>
      <c r="F4" s="11">
        <v>3.5998832204593302E-2</v>
      </c>
      <c r="G4" s="11">
        <v>9.1019171292260795E-2</v>
      </c>
      <c r="H4" s="11">
        <v>4.5819948067099998E-2</v>
      </c>
      <c r="I4" s="11">
        <v>1.9864529562314199</v>
      </c>
    </row>
    <row r="5" spans="1:9" x14ac:dyDescent="0.25">
      <c r="A5" s="11">
        <v>0.56126269751892399</v>
      </c>
      <c r="B5" s="11">
        <v>0.32076183483832199</v>
      </c>
      <c r="C5" s="11">
        <v>9.53059602110094E-2</v>
      </c>
      <c r="D5" s="11">
        <v>1.9473550545157901E-2</v>
      </c>
      <c r="E5" s="11">
        <v>2.5157060762310999E-3</v>
      </c>
      <c r="F5" s="11">
        <v>6.8025081035628205E-4</v>
      </c>
      <c r="G5" s="11">
        <v>8.3943460330723599E-2</v>
      </c>
      <c r="H5" s="11">
        <v>4.8071629231071E-2</v>
      </c>
      <c r="I5" s="11">
        <v>1.7462162542322801</v>
      </c>
    </row>
    <row r="6" spans="1:9" x14ac:dyDescent="0.25">
      <c r="A6" s="11">
        <v>0.76719964234447102</v>
      </c>
      <c r="B6" s="11">
        <v>7.4676096835718006E-2</v>
      </c>
      <c r="C6" s="11">
        <v>8.4547152082536201E-2</v>
      </c>
      <c r="D6" s="11">
        <v>4.2515423744535E-2</v>
      </c>
      <c r="E6" s="11">
        <v>1.6216611662836999E-2</v>
      </c>
      <c r="F6" s="11">
        <v>1.4845073329902699E-2</v>
      </c>
      <c r="G6" s="11">
        <v>8.2960253344267501E-2</v>
      </c>
      <c r="H6" s="11">
        <v>4.5435430445870603E-2</v>
      </c>
      <c r="I6" s="11">
        <v>1.82589341688095</v>
      </c>
    </row>
    <row r="7" spans="1:9" x14ac:dyDescent="0.25">
      <c r="A7" s="11">
        <v>0.66385124706181697</v>
      </c>
      <c r="B7" s="11">
        <v>0.221157164691202</v>
      </c>
      <c r="C7" s="11">
        <v>8.6885650759652103E-3</v>
      </c>
      <c r="D7" s="11">
        <v>9.6668401912573407E-2</v>
      </c>
      <c r="E7" s="11">
        <v>8.2106305137004693E-3</v>
      </c>
      <c r="F7" s="11">
        <v>1.4239907447426601E-3</v>
      </c>
      <c r="G7" s="11">
        <v>8.29224551573364E-2</v>
      </c>
      <c r="H7" s="11">
        <v>4.5588936793918497E-2</v>
      </c>
      <c r="I7" s="11">
        <v>1.81891618863983</v>
      </c>
    </row>
  </sheetData>
  <mergeCells count="4">
    <mergeCell ref="A1:F1"/>
    <mergeCell ref="G1:G2"/>
    <mergeCell ref="H1:H2"/>
    <mergeCell ref="I1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1BAB-30F8-4FD0-A3D5-BA4B8410ADB0}">
  <sheetPr>
    <tabColor theme="0" tint="-0.249977111117893"/>
  </sheetPr>
  <dimension ref="A1:J8"/>
  <sheetViews>
    <sheetView workbookViewId="0">
      <selection sqref="A1:F1"/>
    </sheetView>
  </sheetViews>
  <sheetFormatPr defaultRowHeight="15.75" x14ac:dyDescent="0.25"/>
  <cols>
    <col min="1" max="6" width="6.375" bestFit="1" customWidth="1"/>
    <col min="7" max="7" width="11.5" bestFit="1" customWidth="1"/>
    <col min="8" max="8" width="7.125" bestFit="1" customWidth="1"/>
    <col min="9" max="9" width="6.375" bestFit="1" customWidth="1"/>
    <col min="10" max="10" width="7.125" bestFit="1" customWidth="1"/>
  </cols>
  <sheetData>
    <row r="1" spans="1:10" x14ac:dyDescent="0.25">
      <c r="A1" s="26" t="s">
        <v>29</v>
      </c>
      <c r="B1" s="26"/>
      <c r="C1" s="26"/>
      <c r="D1" s="26"/>
      <c r="E1" s="26"/>
      <c r="F1" s="26"/>
      <c r="G1" s="27" t="s">
        <v>34</v>
      </c>
      <c r="H1" s="27" t="s">
        <v>26</v>
      </c>
      <c r="I1" s="27" t="s">
        <v>27</v>
      </c>
      <c r="J1" s="27" t="s">
        <v>28</v>
      </c>
    </row>
    <row r="2" spans="1:10" x14ac:dyDescent="0.25">
      <c r="A2" s="14" t="s">
        <v>15</v>
      </c>
      <c r="B2" s="14" t="s">
        <v>16</v>
      </c>
      <c r="C2" s="14" t="s">
        <v>17</v>
      </c>
      <c r="D2" s="14" t="s">
        <v>18</v>
      </c>
      <c r="E2" s="14" t="s">
        <v>19</v>
      </c>
      <c r="F2" s="14" t="s">
        <v>20</v>
      </c>
      <c r="G2" s="28"/>
      <c r="H2" s="28"/>
      <c r="I2" s="28"/>
      <c r="J2" s="28"/>
    </row>
    <row r="3" spans="1:10" ht="15" customHeight="1" x14ac:dyDescent="0.25">
      <c r="A3" s="15">
        <v>0.52825390000000005</v>
      </c>
      <c r="B3" s="15">
        <v>3.7638124000000002E-2</v>
      </c>
      <c r="C3" s="15">
        <v>1.330347E-3</v>
      </c>
      <c r="D3" s="15">
        <v>4.5152473999999998E-2</v>
      </c>
      <c r="E3" s="15">
        <v>0.33754060000000002</v>
      </c>
      <c r="F3" s="15">
        <v>5.0084548E-2</v>
      </c>
      <c r="G3" s="15" t="s">
        <v>35</v>
      </c>
      <c r="H3" s="15">
        <v>-5.4274660000000002E-2</v>
      </c>
      <c r="I3" s="15">
        <v>2.2573929999999999E-2</v>
      </c>
      <c r="J3" s="15">
        <v>-2.4043068000000001</v>
      </c>
    </row>
    <row r="4" spans="1:10" x14ac:dyDescent="0.25">
      <c r="A4" s="16">
        <v>1.9637524E-2</v>
      </c>
      <c r="B4" s="16">
        <v>3.6009026999999999E-2</v>
      </c>
      <c r="C4" s="16">
        <v>1.211576E-3</v>
      </c>
      <c r="D4" s="16">
        <v>0.13036727000000001</v>
      </c>
      <c r="E4" s="16">
        <v>8.5239176E-2</v>
      </c>
      <c r="F4" s="16">
        <v>0.72753540000000005</v>
      </c>
      <c r="G4" s="16" t="s">
        <v>36</v>
      </c>
      <c r="H4" s="16">
        <v>-0.14574993999999999</v>
      </c>
      <c r="I4" s="16">
        <v>3.2831060000000002E-2</v>
      </c>
      <c r="J4" s="16">
        <v>-4.4393919999999998</v>
      </c>
    </row>
    <row r="5" spans="1:10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5">
      <c r="A6" s="11"/>
      <c r="B6" s="11"/>
      <c r="C6" s="17"/>
      <c r="D6" s="11"/>
      <c r="E6" s="11"/>
      <c r="F6" s="11"/>
      <c r="G6" s="11"/>
      <c r="H6" s="11"/>
      <c r="I6" s="11"/>
      <c r="J6" s="11"/>
    </row>
    <row r="7" spans="1:10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</row>
    <row r="8" spans="1:10" x14ac:dyDescent="0.25">
      <c r="B8" s="1"/>
      <c r="C8" s="1"/>
      <c r="D8" s="1"/>
      <c r="E8" s="1"/>
      <c r="F8" s="1"/>
      <c r="G8" s="1"/>
    </row>
  </sheetData>
  <mergeCells count="5">
    <mergeCell ref="A1:F1"/>
    <mergeCell ref="H1:H2"/>
    <mergeCell ref="I1:I2"/>
    <mergeCell ref="J1:J2"/>
    <mergeCell ref="G1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1385-7917-4AC0-801A-4C1D1694E535}">
  <sheetPr>
    <tabColor theme="7" tint="0.59999389629810485"/>
  </sheetPr>
  <dimension ref="A1:P49"/>
  <sheetViews>
    <sheetView tabSelected="1" workbookViewId="0">
      <selection activeCell="K12" sqref="K12"/>
    </sheetView>
  </sheetViews>
  <sheetFormatPr defaultRowHeight="15.75" x14ac:dyDescent="0.25"/>
  <cols>
    <col min="1" max="1" width="6.375" bestFit="1" customWidth="1"/>
    <col min="2" max="2" width="9.625" customWidth="1"/>
    <col min="3" max="3" width="18.25" bestFit="1" customWidth="1"/>
    <col min="4" max="4" width="15.625" customWidth="1"/>
    <col min="5" max="5" width="13.5" bestFit="1" customWidth="1"/>
    <col min="6" max="6" width="15.625" customWidth="1"/>
    <col min="7" max="8" width="13.5" bestFit="1" customWidth="1"/>
    <col min="11" max="11" width="10.875" bestFit="1" customWidth="1"/>
  </cols>
  <sheetData>
    <row r="1" spans="1:16" x14ac:dyDescent="0.25">
      <c r="A1" s="29" t="s">
        <v>40</v>
      </c>
      <c r="B1" s="29"/>
      <c r="C1" s="29"/>
      <c r="D1" s="29"/>
      <c r="E1" s="29"/>
      <c r="F1" s="29"/>
      <c r="G1" s="29"/>
      <c r="H1" s="29"/>
    </row>
    <row r="2" spans="1:16" x14ac:dyDescent="0.25">
      <c r="A2" s="31" t="s">
        <v>1</v>
      </c>
      <c r="B2" s="31" t="s">
        <v>29</v>
      </c>
      <c r="C2" s="31" t="s">
        <v>30</v>
      </c>
      <c r="D2" s="29" t="s">
        <v>31</v>
      </c>
      <c r="E2" s="29"/>
      <c r="F2" s="29"/>
      <c r="G2" s="29"/>
      <c r="H2" s="29"/>
    </row>
    <row r="3" spans="1:16" x14ac:dyDescent="0.25">
      <c r="A3" s="31"/>
      <c r="B3" s="31"/>
      <c r="C3" s="31"/>
      <c r="D3" s="18">
        <v>44837</v>
      </c>
      <c r="E3" s="18">
        <v>44838</v>
      </c>
      <c r="F3" s="18">
        <v>44839</v>
      </c>
      <c r="G3" s="18">
        <v>44840</v>
      </c>
      <c r="H3" s="18">
        <v>44841</v>
      </c>
      <c r="J3" t="s">
        <v>15</v>
      </c>
      <c r="K3">
        <v>8500</v>
      </c>
      <c r="L3">
        <v>8550</v>
      </c>
      <c r="M3">
        <v>8450</v>
      </c>
      <c r="N3">
        <v>8425</v>
      </c>
      <c r="O3">
        <v>8200</v>
      </c>
      <c r="P3">
        <v>8300</v>
      </c>
    </row>
    <row r="4" spans="1:16" x14ac:dyDescent="0.25">
      <c r="A4" s="19" t="s">
        <v>15</v>
      </c>
      <c r="B4" s="20">
        <v>0.13576470746962199</v>
      </c>
      <c r="C4" s="19">
        <f t="shared" ref="C4:C9" si="0">B4*$K$10/K3</f>
        <v>15972.31852583788</v>
      </c>
      <c r="D4" s="19">
        <f>$C$4*L3</f>
        <v>136563323.39591387</v>
      </c>
      <c r="E4" s="19">
        <f>$C$4*M3</f>
        <v>134966091.54333007</v>
      </c>
      <c r="F4" s="19">
        <f>$C$4*N3</f>
        <v>134566783.58018413</v>
      </c>
      <c r="G4" s="19">
        <f>$C$4*O3</f>
        <v>130973011.91187061</v>
      </c>
      <c r="H4" s="19">
        <f>$C$4*P3</f>
        <v>132570243.76445441</v>
      </c>
      <c r="J4" t="s">
        <v>16</v>
      </c>
      <c r="K4">
        <v>4530</v>
      </c>
      <c r="L4">
        <v>4640</v>
      </c>
      <c r="M4">
        <v>4540</v>
      </c>
      <c r="N4">
        <v>4510</v>
      </c>
      <c r="O4">
        <v>4430</v>
      </c>
      <c r="P4">
        <v>4370</v>
      </c>
    </row>
    <row r="5" spans="1:16" x14ac:dyDescent="0.25">
      <c r="A5" s="19" t="s">
        <v>16</v>
      </c>
      <c r="B5" s="20">
        <v>5.6346182908418897E-2</v>
      </c>
      <c r="C5" s="19">
        <f t="shared" si="0"/>
        <v>12438.450973160903</v>
      </c>
      <c r="D5" s="19">
        <f>$C$5*L4</f>
        <v>57714412.515466593</v>
      </c>
      <c r="E5" s="19">
        <f>$C$5*M4</f>
        <v>56470567.418150499</v>
      </c>
      <c r="F5" s="19">
        <f>$C$5*N4</f>
        <v>56097413.888955675</v>
      </c>
      <c r="G5" s="19">
        <f>$C$5*O4</f>
        <v>55102337.8111028</v>
      </c>
      <c r="H5" s="19">
        <f>$C$5*P4</f>
        <v>54356030.752713144</v>
      </c>
      <c r="J5" t="s">
        <v>17</v>
      </c>
      <c r="K5">
        <v>9275</v>
      </c>
      <c r="L5">
        <v>9225</v>
      </c>
      <c r="M5">
        <v>9275</v>
      </c>
      <c r="N5">
        <v>9325</v>
      </c>
      <c r="O5">
        <v>9425</v>
      </c>
      <c r="P5">
        <v>9300</v>
      </c>
    </row>
    <row r="6" spans="1:16" x14ac:dyDescent="0.25">
      <c r="A6" s="19" t="s">
        <v>17</v>
      </c>
      <c r="B6" s="20">
        <v>0.77243354047589197</v>
      </c>
      <c r="C6" s="19">
        <f t="shared" si="0"/>
        <v>83281.244256160862</v>
      </c>
      <c r="D6" s="19">
        <f>$C$6*L5</f>
        <v>768269478.26308393</v>
      </c>
      <c r="E6" s="19">
        <f>$C$6*M5</f>
        <v>772433540.47589195</v>
      </c>
      <c r="F6" s="19">
        <f>$C$6*N5</f>
        <v>776597602.68870008</v>
      </c>
      <c r="G6" s="19">
        <f>$C$6*O5</f>
        <v>784925727.11431611</v>
      </c>
      <c r="H6" s="19">
        <f>$C$6*P5</f>
        <v>774515571.58229601</v>
      </c>
      <c r="J6" t="s">
        <v>18</v>
      </c>
      <c r="K6">
        <v>6625</v>
      </c>
      <c r="L6">
        <v>6725</v>
      </c>
      <c r="M6">
        <v>6675</v>
      </c>
      <c r="N6">
        <v>6600</v>
      </c>
      <c r="O6">
        <v>6475</v>
      </c>
      <c r="P6">
        <v>6500</v>
      </c>
    </row>
    <row r="7" spans="1:16" x14ac:dyDescent="0.25">
      <c r="A7" s="19" t="s">
        <v>18</v>
      </c>
      <c r="B7" s="20">
        <v>2.0125206343369799E-3</v>
      </c>
      <c r="C7" s="19">
        <f t="shared" si="0"/>
        <v>303.77669952256298</v>
      </c>
      <c r="D7" s="19">
        <f>$C$7*L6</f>
        <v>2042898.304289236</v>
      </c>
      <c r="E7" s="19">
        <f>$C$7*M6</f>
        <v>2027709.4693131079</v>
      </c>
      <c r="F7" s="19">
        <f>$C$7*N6</f>
        <v>2004926.2168489157</v>
      </c>
      <c r="G7" s="19">
        <f>$C$7*O6</f>
        <v>1966954.1294085954</v>
      </c>
      <c r="H7" s="19">
        <f>$C$7*P6</f>
        <v>1974548.5468966593</v>
      </c>
      <c r="J7" t="s">
        <v>19</v>
      </c>
      <c r="K7">
        <v>900</v>
      </c>
      <c r="L7">
        <v>900</v>
      </c>
      <c r="M7">
        <v>900</v>
      </c>
      <c r="N7">
        <v>900</v>
      </c>
      <c r="O7">
        <v>895</v>
      </c>
      <c r="P7">
        <v>895</v>
      </c>
    </row>
    <row r="8" spans="1:16" x14ac:dyDescent="0.25">
      <c r="A8" s="19" t="s">
        <v>19</v>
      </c>
      <c r="B8" s="20">
        <v>1.8916333916212599E-2</v>
      </c>
      <c r="C8" s="19">
        <f t="shared" si="0"/>
        <v>21018.148795791778</v>
      </c>
      <c r="D8" s="19">
        <f>$C$8*L7</f>
        <v>18916333.9162126</v>
      </c>
      <c r="E8" s="19">
        <f>$C$8*M7</f>
        <v>18916333.9162126</v>
      </c>
      <c r="F8" s="19">
        <f>$C$8*N7</f>
        <v>18916333.9162126</v>
      </c>
      <c r="G8" s="19">
        <f>$C$8*O7</f>
        <v>18811243.172233641</v>
      </c>
      <c r="H8" s="19">
        <f>$C$8*P7</f>
        <v>18811243.172233641</v>
      </c>
      <c r="J8" t="s">
        <v>20</v>
      </c>
      <c r="K8">
        <v>4850</v>
      </c>
      <c r="L8">
        <v>4870</v>
      </c>
      <c r="M8">
        <v>4830</v>
      </c>
      <c r="N8">
        <v>4900</v>
      </c>
      <c r="O8">
        <v>4840</v>
      </c>
      <c r="P8">
        <v>4800</v>
      </c>
    </row>
    <row r="9" spans="1:16" x14ac:dyDescent="0.25">
      <c r="A9" s="19" t="s">
        <v>20</v>
      </c>
      <c r="B9" s="20">
        <v>1.4526714595517701E-2</v>
      </c>
      <c r="C9" s="19">
        <f t="shared" si="0"/>
        <v>2995.1988856737526</v>
      </c>
      <c r="D9" s="19">
        <f>$C$9*L8</f>
        <v>14586618.573231176</v>
      </c>
      <c r="E9" s="19">
        <f>$C$9*M8</f>
        <v>14466810.617804226</v>
      </c>
      <c r="F9" s="19">
        <f>$C$9*N8</f>
        <v>14676474.539801387</v>
      </c>
      <c r="G9" s="19">
        <f>$C$9*O8</f>
        <v>14496762.606660962</v>
      </c>
      <c r="H9" s="19">
        <f>$C$9*P8</f>
        <v>14376954.651234012</v>
      </c>
    </row>
    <row r="10" spans="1:16" x14ac:dyDescent="0.25">
      <c r="A10" s="29" t="s">
        <v>32</v>
      </c>
      <c r="B10" s="29"/>
      <c r="C10" s="29"/>
      <c r="D10" s="19">
        <f>SUM(D4:D9)</f>
        <v>998093064.96819746</v>
      </c>
      <c r="E10" s="19">
        <f>SUM(E4:E9)</f>
        <v>999281053.44070232</v>
      </c>
      <c r="F10" s="19">
        <f>SUM(F4:F9)</f>
        <v>1002859534.8307028</v>
      </c>
      <c r="G10" s="19">
        <f>SUM(G4:G9)</f>
        <v>1006276036.7455927</v>
      </c>
      <c r="H10" s="19">
        <f>SUM(H4:H9)</f>
        <v>996604592.46982801</v>
      </c>
      <c r="K10">
        <v>1000000000</v>
      </c>
    </row>
    <row r="11" spans="1:16" x14ac:dyDescent="0.25">
      <c r="A11" s="29" t="s">
        <v>33</v>
      </c>
      <c r="B11" s="29"/>
      <c r="C11" s="29"/>
      <c r="D11" s="19">
        <f>D10-$K$10</f>
        <v>-1906935.0318025351</v>
      </c>
      <c r="E11" s="19">
        <f>E10-$K$10</f>
        <v>-718946.55929768085</v>
      </c>
      <c r="F11" s="19">
        <f>F10-$K$10</f>
        <v>2859534.8307027817</v>
      </c>
      <c r="G11" s="19">
        <f>G10-$K$10</f>
        <v>6276036.7455927134</v>
      </c>
      <c r="H11" s="19">
        <f>H10-$K$10</f>
        <v>-3395407.5301719904</v>
      </c>
      <c r="I11" s="23"/>
    </row>
    <row r="12" spans="1:16" x14ac:dyDescent="0.25">
      <c r="A12" s="29" t="s">
        <v>39</v>
      </c>
      <c r="B12" s="29"/>
      <c r="C12" s="29"/>
      <c r="D12" s="29">
        <f>AVERAGE(D11:H11)</f>
        <v>622856.4910046577</v>
      </c>
      <c r="E12" s="29"/>
      <c r="F12" s="29"/>
      <c r="G12" s="29"/>
      <c r="H12" s="29"/>
    </row>
    <row r="13" spans="1:16" x14ac:dyDescent="0.25">
      <c r="A13" s="29" t="s">
        <v>37</v>
      </c>
      <c r="B13" s="29"/>
      <c r="C13" s="29"/>
      <c r="D13" s="29"/>
      <c r="E13" s="29"/>
      <c r="F13" s="29"/>
      <c r="G13" s="29"/>
      <c r="H13" s="29"/>
    </row>
    <row r="14" spans="1:16" x14ac:dyDescent="0.25">
      <c r="A14" s="31" t="s">
        <v>1</v>
      </c>
      <c r="B14" s="31" t="s">
        <v>29</v>
      </c>
      <c r="C14" s="31" t="s">
        <v>30</v>
      </c>
      <c r="D14" s="29" t="s">
        <v>31</v>
      </c>
      <c r="E14" s="29"/>
      <c r="F14" s="29"/>
      <c r="G14" s="29"/>
      <c r="H14" s="29"/>
    </row>
    <row r="15" spans="1:16" x14ac:dyDescent="0.25">
      <c r="A15" s="31"/>
      <c r="B15" s="31"/>
      <c r="C15" s="31"/>
      <c r="D15" s="18">
        <v>44837</v>
      </c>
      <c r="E15" s="18">
        <v>44838</v>
      </c>
      <c r="F15" s="18">
        <v>44839</v>
      </c>
      <c r="G15" s="18">
        <v>44840</v>
      </c>
      <c r="H15" s="18">
        <v>44841</v>
      </c>
    </row>
    <row r="16" spans="1:16" x14ac:dyDescent="0.25">
      <c r="A16" s="19" t="s">
        <v>15</v>
      </c>
      <c r="B16" s="20">
        <v>0.70589149599134005</v>
      </c>
      <c r="C16" s="19">
        <f t="shared" ref="C16:C21" si="1">B16*$K$10/K3</f>
        <v>83046.058351922358</v>
      </c>
      <c r="D16" s="22">
        <f>$C$16*L3</f>
        <v>710043798.90893614</v>
      </c>
      <c r="E16" s="22">
        <f>$C$16*M3</f>
        <v>701739193.07374394</v>
      </c>
      <c r="F16" s="22">
        <f>$C$16*N3</f>
        <v>699663041.61494589</v>
      </c>
      <c r="G16" s="22">
        <f>$C$16*O3</f>
        <v>680977678.48576331</v>
      </c>
      <c r="H16" s="19">
        <f>$C$16*P3</f>
        <v>689282284.32095551</v>
      </c>
    </row>
    <row r="17" spans="1:9" x14ac:dyDescent="0.25">
      <c r="A17" s="19" t="s">
        <v>16</v>
      </c>
      <c r="B17" s="20">
        <v>0.20796330875292601</v>
      </c>
      <c r="C17" s="19">
        <f t="shared" si="1"/>
        <v>45908.015177246365</v>
      </c>
      <c r="D17" s="22">
        <f>$C$17*L4</f>
        <v>213013190.42242312</v>
      </c>
      <c r="E17" s="22">
        <f>$C$17*M4</f>
        <v>208422388.90469849</v>
      </c>
      <c r="F17" s="22">
        <f>$C$17*N4</f>
        <v>207045148.44938111</v>
      </c>
      <c r="G17" s="22">
        <f>$C$17*O4</f>
        <v>203372507.23520139</v>
      </c>
      <c r="H17" s="19">
        <f>$C$17*P4</f>
        <v>200618026.3245666</v>
      </c>
    </row>
    <row r="18" spans="1:9" x14ac:dyDescent="0.25">
      <c r="A18" s="19" t="s">
        <v>17</v>
      </c>
      <c r="B18" s="20">
        <v>2.7644924263849902E-2</v>
      </c>
      <c r="C18" s="19">
        <f t="shared" si="1"/>
        <v>2980.5848262910945</v>
      </c>
      <c r="D18" s="22">
        <f>$C$18*L5</f>
        <v>27495895.022535346</v>
      </c>
      <c r="E18" s="22">
        <f>$C$18*M5</f>
        <v>27644924.263849903</v>
      </c>
      <c r="F18" s="22">
        <f>$C$18*N5</f>
        <v>27793953.505164456</v>
      </c>
      <c r="G18" s="22">
        <f>$C$18*O5</f>
        <v>28092011.987793565</v>
      </c>
      <c r="H18" s="19">
        <f>$C$18*P5</f>
        <v>27719438.884507179</v>
      </c>
    </row>
    <row r="19" spans="1:9" x14ac:dyDescent="0.25">
      <c r="A19" s="19" t="s">
        <v>18</v>
      </c>
      <c r="B19" s="20">
        <v>1.24115684752955E-2</v>
      </c>
      <c r="C19" s="19">
        <f t="shared" si="1"/>
        <v>1873.4442981578115</v>
      </c>
      <c r="D19" s="22">
        <f>$C$19*L6</f>
        <v>12598912.905111283</v>
      </c>
      <c r="E19" s="22">
        <f>$C$19*M6</f>
        <v>12505240.690203393</v>
      </c>
      <c r="F19" s="22">
        <f>$C$19*N6</f>
        <v>12364732.367841557</v>
      </c>
      <c r="G19" s="22">
        <f>$C$19*O6</f>
        <v>12130551.83057183</v>
      </c>
      <c r="H19" s="19">
        <f>$C$19*P6</f>
        <v>12177387.938025774</v>
      </c>
    </row>
    <row r="20" spans="1:9" x14ac:dyDescent="0.25">
      <c r="A20" s="19" t="s">
        <v>19</v>
      </c>
      <c r="B20" s="20">
        <v>1.1485146789321599E-2</v>
      </c>
      <c r="C20" s="19">
        <f t="shared" si="1"/>
        <v>12761.274210357333</v>
      </c>
      <c r="D20" s="22">
        <f>$C$20*L7</f>
        <v>11485146.7893216</v>
      </c>
      <c r="E20" s="22">
        <f>$C$20*M7</f>
        <v>11485146.7893216</v>
      </c>
      <c r="F20" s="22">
        <f>$C$20*N7</f>
        <v>11485146.7893216</v>
      </c>
      <c r="G20" s="22">
        <f>$C$20*O7</f>
        <v>11421340.418269813</v>
      </c>
      <c r="H20" s="19">
        <f>$C$20*P7</f>
        <v>11421340.418269813</v>
      </c>
    </row>
    <row r="21" spans="1:9" x14ac:dyDescent="0.25">
      <c r="A21" s="19" t="s">
        <v>20</v>
      </c>
      <c r="B21" s="20">
        <v>3.4603555727266998E-2</v>
      </c>
      <c r="C21" s="19">
        <f t="shared" si="1"/>
        <v>7134.7537581993811</v>
      </c>
      <c r="D21" s="22">
        <f>$C$21*L8</f>
        <v>34746250.802430987</v>
      </c>
      <c r="E21" s="22">
        <f>$C$21*M8</f>
        <v>34460860.652103014</v>
      </c>
      <c r="F21" s="22">
        <f>$C$21*N8</f>
        <v>34960293.415176965</v>
      </c>
      <c r="G21" s="22">
        <f>$C$21*O8</f>
        <v>34532208.189685002</v>
      </c>
      <c r="H21" s="19">
        <f>$C$21*P8</f>
        <v>34246818.039357029</v>
      </c>
    </row>
    <row r="22" spans="1:9" x14ac:dyDescent="0.25">
      <c r="A22" s="29" t="s">
        <v>32</v>
      </c>
      <c r="B22" s="29"/>
      <c r="C22" s="29"/>
      <c r="D22" s="22">
        <f>SUM(D16:D21)</f>
        <v>1009383194.8507584</v>
      </c>
      <c r="E22" s="22">
        <f>SUM(E16:E21)</f>
        <v>996257754.37392032</v>
      </c>
      <c r="F22" s="22">
        <f>SUM(F16:F21)</f>
        <v>993312316.14183164</v>
      </c>
      <c r="G22" s="22">
        <f>SUM(G16:G21)</f>
        <v>970526298.14728487</v>
      </c>
      <c r="H22" s="22">
        <f>SUM(H16:H21)</f>
        <v>975465295.92568195</v>
      </c>
    </row>
    <row r="23" spans="1:9" x14ac:dyDescent="0.25">
      <c r="A23" s="29" t="s">
        <v>33</v>
      </c>
      <c r="B23" s="29"/>
      <c r="C23" s="29"/>
      <c r="D23" s="22">
        <f>D22-$K$10</f>
        <v>9383194.8507584333</v>
      </c>
      <c r="E23" s="22">
        <f>E22-$K$10</f>
        <v>-3742245.6260796785</v>
      </c>
      <c r="F23" s="22">
        <f>F22-$K$10</f>
        <v>-6687683.8581683636</v>
      </c>
      <c r="G23" s="22">
        <f>G22-$K$10</f>
        <v>-29473701.852715135</v>
      </c>
      <c r="H23" s="22">
        <f>H22-$K$10</f>
        <v>-24534704.074318051</v>
      </c>
      <c r="I23" s="10"/>
    </row>
    <row r="24" spans="1:9" x14ac:dyDescent="0.25">
      <c r="A24" s="29" t="s">
        <v>39</v>
      </c>
      <c r="B24" s="29"/>
      <c r="C24" s="29"/>
      <c r="D24" s="30">
        <f>AVERAGE(D23:H23)</f>
        <v>-11011028.112104559</v>
      </c>
      <c r="E24" s="29"/>
      <c r="F24" s="29"/>
      <c r="G24" s="29"/>
      <c r="H24" s="29"/>
    </row>
    <row r="25" spans="1:9" x14ac:dyDescent="0.25">
      <c r="A25" s="21"/>
      <c r="B25" s="21"/>
      <c r="C25" s="21"/>
      <c r="D25" s="21"/>
      <c r="E25" s="21"/>
      <c r="F25" s="21"/>
      <c r="G25" s="21"/>
      <c r="H25" s="21"/>
    </row>
    <row r="26" spans="1:9" x14ac:dyDescent="0.25">
      <c r="A26" s="29" t="s">
        <v>38</v>
      </c>
      <c r="B26" s="29"/>
      <c r="C26" s="29"/>
      <c r="D26" s="29"/>
      <c r="E26" s="29"/>
      <c r="F26" s="29"/>
      <c r="G26" s="29"/>
      <c r="H26" s="29"/>
    </row>
    <row r="27" spans="1:9" x14ac:dyDescent="0.25">
      <c r="A27" s="31" t="s">
        <v>1</v>
      </c>
      <c r="B27" s="31" t="s">
        <v>29</v>
      </c>
      <c r="C27" s="31" t="s">
        <v>30</v>
      </c>
      <c r="D27" s="29" t="s">
        <v>31</v>
      </c>
      <c r="E27" s="29"/>
      <c r="F27" s="29"/>
      <c r="G27" s="29"/>
      <c r="H27" s="29"/>
    </row>
    <row r="28" spans="1:9" x14ac:dyDescent="0.25">
      <c r="A28" s="31"/>
      <c r="B28" s="31"/>
      <c r="C28" s="31"/>
      <c r="D28" s="18">
        <v>44837</v>
      </c>
      <c r="E28" s="18">
        <v>44838</v>
      </c>
      <c r="F28" s="18">
        <v>44839</v>
      </c>
      <c r="G28" s="18">
        <v>44840</v>
      </c>
      <c r="H28" s="18">
        <v>44841</v>
      </c>
    </row>
    <row r="29" spans="1:9" x14ac:dyDescent="0.25">
      <c r="A29" s="19" t="s">
        <v>15</v>
      </c>
      <c r="B29" s="16">
        <v>1.9637524E-2</v>
      </c>
      <c r="C29" s="19">
        <f t="shared" ref="C29:C34" si="2">B29*$K$10/K3</f>
        <v>2310.2969411764707</v>
      </c>
      <c r="D29" s="22">
        <f>$C$29*L3</f>
        <v>19753038.847058825</v>
      </c>
      <c r="E29" s="22">
        <f>$C$29*M3</f>
        <v>19522009.152941179</v>
      </c>
      <c r="F29" s="22">
        <f>$C$29*N3</f>
        <v>19464251.729411766</v>
      </c>
      <c r="G29" s="22">
        <f>$C$29*O3</f>
        <v>18944434.91764706</v>
      </c>
      <c r="H29" s="22">
        <f>$C$29*P3</f>
        <v>19175464.611764707</v>
      </c>
    </row>
    <row r="30" spans="1:9" x14ac:dyDescent="0.25">
      <c r="A30" s="19" t="s">
        <v>16</v>
      </c>
      <c r="B30" s="16">
        <v>3.6009026999999999E-2</v>
      </c>
      <c r="C30" s="19">
        <f t="shared" si="2"/>
        <v>7949.0125827814572</v>
      </c>
      <c r="D30" s="22">
        <f>$C$30*L4</f>
        <v>36883418.384105958</v>
      </c>
      <c r="E30" s="22">
        <f>$C$30*M4</f>
        <v>36088517.125827819</v>
      </c>
      <c r="F30" s="22">
        <f>$C$30*N4</f>
        <v>35850046.748344369</v>
      </c>
      <c r="G30" s="22">
        <f>$C$30*O4</f>
        <v>35214125.741721854</v>
      </c>
      <c r="H30" s="22">
        <f>$C$30*P4</f>
        <v>34737184.986754969</v>
      </c>
    </row>
    <row r="31" spans="1:9" x14ac:dyDescent="0.25">
      <c r="A31" s="19" t="s">
        <v>17</v>
      </c>
      <c r="B31" s="16">
        <v>1.211576E-3</v>
      </c>
      <c r="C31" s="19">
        <f t="shared" si="2"/>
        <v>130.62814016172507</v>
      </c>
      <c r="D31" s="22">
        <f>$C$31*L5</f>
        <v>1205044.5929919137</v>
      </c>
      <c r="E31" s="22">
        <f>$C$31*M5</f>
        <v>1211576</v>
      </c>
      <c r="F31" s="22">
        <f>$C$31*N5</f>
        <v>1218107.4070080863</v>
      </c>
      <c r="G31" s="22">
        <f>$C$31*O5</f>
        <v>1231170.2210242588</v>
      </c>
      <c r="H31" s="22">
        <f>$C$31*P5</f>
        <v>1214841.7035040432</v>
      </c>
    </row>
    <row r="32" spans="1:9" x14ac:dyDescent="0.25">
      <c r="A32" s="19" t="s">
        <v>18</v>
      </c>
      <c r="B32" s="16">
        <v>0.13036727000000001</v>
      </c>
      <c r="C32" s="19">
        <f t="shared" si="2"/>
        <v>19678.078490566037</v>
      </c>
      <c r="D32" s="22">
        <f>$C$32*L6</f>
        <v>132335077.8490566</v>
      </c>
      <c r="E32" s="22">
        <f>$C$32*M6</f>
        <v>131351173.9245283</v>
      </c>
      <c r="F32" s="22">
        <f>$C$32*N6</f>
        <v>129875318.03773583</v>
      </c>
      <c r="G32" s="22">
        <f>$C$32*O6</f>
        <v>127415558.22641508</v>
      </c>
      <c r="H32" s="22">
        <f>$C$32*P6</f>
        <v>127907510.18867923</v>
      </c>
    </row>
    <row r="33" spans="1:8" x14ac:dyDescent="0.25">
      <c r="A33" s="19" t="s">
        <v>19</v>
      </c>
      <c r="B33" s="16">
        <v>8.5239176E-2</v>
      </c>
      <c r="C33" s="19">
        <f t="shared" si="2"/>
        <v>94710.195555555561</v>
      </c>
      <c r="D33" s="22">
        <f>$C$33*L7</f>
        <v>85239176</v>
      </c>
      <c r="E33" s="22">
        <f>$C$33*M7</f>
        <v>85239176</v>
      </c>
      <c r="F33" s="22">
        <f>$C$33*N7</f>
        <v>85239176</v>
      </c>
      <c r="G33" s="22">
        <f>$C$33*O7</f>
        <v>84765625.022222221</v>
      </c>
      <c r="H33" s="22">
        <f>$C$33*P7</f>
        <v>84765625.022222221</v>
      </c>
    </row>
    <row r="34" spans="1:8" x14ac:dyDescent="0.25">
      <c r="A34" s="19" t="s">
        <v>20</v>
      </c>
      <c r="B34" s="16">
        <v>0.72753540000000005</v>
      </c>
      <c r="C34" s="19">
        <f t="shared" si="2"/>
        <v>150007.29896907217</v>
      </c>
      <c r="D34" s="22">
        <f>$C$34*L8</f>
        <v>730535545.97938144</v>
      </c>
      <c r="E34" s="22">
        <f>$C$34*M8</f>
        <v>724535254.02061856</v>
      </c>
      <c r="F34" s="22">
        <f>$C$34*N8</f>
        <v>735035764.94845366</v>
      </c>
      <c r="G34" s="22">
        <f>$C$34*O8</f>
        <v>726035327.01030934</v>
      </c>
      <c r="H34" s="22">
        <f>$C$34*P8</f>
        <v>720035035.05154645</v>
      </c>
    </row>
    <row r="35" spans="1:8" x14ac:dyDescent="0.25">
      <c r="A35" s="29" t="s">
        <v>32</v>
      </c>
      <c r="B35" s="29"/>
      <c r="C35" s="29"/>
      <c r="D35" s="22">
        <f>SUM(D29:D34)</f>
        <v>1005951301.6525948</v>
      </c>
      <c r="E35" s="22">
        <f>SUM(E29:E34)</f>
        <v>997947706.22391582</v>
      </c>
      <c r="F35" s="22">
        <f>SUM(F29:F34)</f>
        <v>1006682664.8709538</v>
      </c>
      <c r="G35" s="22">
        <f>SUM(G29:G34)</f>
        <v>993606241.1393398</v>
      </c>
      <c r="H35" s="22">
        <f>SUM(H29:H34)</f>
        <v>987835661.5644716</v>
      </c>
    </row>
    <row r="36" spans="1:8" x14ac:dyDescent="0.25">
      <c r="A36" s="29" t="s">
        <v>33</v>
      </c>
      <c r="B36" s="29"/>
      <c r="C36" s="29"/>
      <c r="D36" s="22">
        <f>D35-$K$10</f>
        <v>5951301.6525948048</v>
      </c>
      <c r="E36" s="22">
        <f>E35-$K$10</f>
        <v>-2052293.7760841846</v>
      </c>
      <c r="F36" s="22">
        <f>F35-$K$10</f>
        <v>6682664.8709537983</v>
      </c>
      <c r="G36" s="22">
        <f>G35-$K$10</f>
        <v>-6393758.8606601954</v>
      </c>
      <c r="H36" s="22">
        <f>H35-$K$10</f>
        <v>-12164338.435528398</v>
      </c>
    </row>
    <row r="37" spans="1:8" x14ac:dyDescent="0.25">
      <c r="A37" s="29" t="s">
        <v>39</v>
      </c>
      <c r="B37" s="29"/>
      <c r="C37" s="29"/>
      <c r="D37" s="30">
        <f>AVERAGE(D36:H36)</f>
        <v>-1595284.909744835</v>
      </c>
      <c r="E37" s="29"/>
      <c r="F37" s="29"/>
      <c r="G37" s="29"/>
      <c r="H37" s="29"/>
    </row>
    <row r="38" spans="1:8" x14ac:dyDescent="0.25">
      <c r="A38" s="29" t="s">
        <v>41</v>
      </c>
      <c r="B38" s="29"/>
      <c r="C38" s="29"/>
      <c r="D38" s="29"/>
      <c r="E38" s="29"/>
      <c r="F38" s="29"/>
      <c r="G38" s="29"/>
      <c r="H38" s="29"/>
    </row>
    <row r="39" spans="1:8" x14ac:dyDescent="0.25">
      <c r="A39" s="31" t="s">
        <v>1</v>
      </c>
      <c r="B39" s="31" t="s">
        <v>29</v>
      </c>
      <c r="C39" s="31" t="s">
        <v>30</v>
      </c>
      <c r="D39" s="29" t="s">
        <v>31</v>
      </c>
      <c r="E39" s="29"/>
      <c r="F39" s="29"/>
      <c r="G39" s="29"/>
      <c r="H39" s="29"/>
    </row>
    <row r="40" spans="1:8" x14ac:dyDescent="0.25">
      <c r="A40" s="31"/>
      <c r="B40" s="31"/>
      <c r="C40" s="31"/>
      <c r="D40" s="18">
        <v>44837</v>
      </c>
      <c r="E40" s="18">
        <v>44838</v>
      </c>
      <c r="F40" s="18">
        <v>44839</v>
      </c>
      <c r="G40" s="18">
        <v>44840</v>
      </c>
      <c r="H40" s="18">
        <v>44841</v>
      </c>
    </row>
    <row r="41" spans="1:8" x14ac:dyDescent="0.25">
      <c r="A41" s="19" t="s">
        <v>15</v>
      </c>
      <c r="B41" s="13">
        <v>0.52825390000000005</v>
      </c>
      <c r="C41" s="19">
        <f t="shared" ref="C41:C46" si="3">B41*$K$10/K3</f>
        <v>62147.517647058834</v>
      </c>
      <c r="D41" s="22">
        <f>$C$41*L3</f>
        <v>531361275.88235301</v>
      </c>
      <c r="E41" s="22">
        <f>$C$41*M3</f>
        <v>525146524.11764717</v>
      </c>
      <c r="F41" s="22">
        <f>$C$41*N3</f>
        <v>523592836.1764707</v>
      </c>
      <c r="G41" s="22">
        <f>$C$41*O3</f>
        <v>509609644.70588243</v>
      </c>
      <c r="H41" s="22">
        <f>$C$41*P3</f>
        <v>515824396.47058833</v>
      </c>
    </row>
    <row r="42" spans="1:8" x14ac:dyDescent="0.25">
      <c r="A42" s="19" t="s">
        <v>16</v>
      </c>
      <c r="B42" s="13">
        <v>3.7638124000000002E-2</v>
      </c>
      <c r="C42" s="19">
        <f t="shared" si="3"/>
        <v>8308.6366445916119</v>
      </c>
      <c r="D42" s="22">
        <f>$C$42*L4</f>
        <v>38552074.030905083</v>
      </c>
      <c r="E42" s="22">
        <f>$C$42*M4</f>
        <v>37721210.366445921</v>
      </c>
      <c r="F42" s="22">
        <f>$C$42*N4</f>
        <v>37471951.267108172</v>
      </c>
      <c r="G42" s="22">
        <f>$C$42*O4</f>
        <v>36807260.335540839</v>
      </c>
      <c r="H42" s="22">
        <f>$C$42*P4</f>
        <v>36308742.136865348</v>
      </c>
    </row>
    <row r="43" spans="1:8" x14ac:dyDescent="0.25">
      <c r="A43" s="19" t="s">
        <v>17</v>
      </c>
      <c r="B43" s="13">
        <v>1.330347E-3</v>
      </c>
      <c r="C43" s="19">
        <f t="shared" si="3"/>
        <v>143.43363881401618</v>
      </c>
      <c r="D43" s="22">
        <f>$C$43*L5</f>
        <v>1323175.3180592991</v>
      </c>
      <c r="E43" s="22">
        <f>$C$43*M5</f>
        <v>1330347</v>
      </c>
      <c r="F43" s="22">
        <f>$C$43*N5</f>
        <v>1337518.6819407009</v>
      </c>
      <c r="G43" s="22">
        <f>$C$43*O5</f>
        <v>1351862.0458221026</v>
      </c>
      <c r="H43" s="22">
        <f>$C$43*P5</f>
        <v>1333932.8409703504</v>
      </c>
    </row>
    <row r="44" spans="1:8" x14ac:dyDescent="0.25">
      <c r="A44" s="19" t="s">
        <v>18</v>
      </c>
      <c r="B44" s="13">
        <v>4.5152473999999998E-2</v>
      </c>
      <c r="C44" s="19">
        <f t="shared" si="3"/>
        <v>6815.4677735849054</v>
      </c>
      <c r="D44" s="22">
        <f>$C$44*L6</f>
        <v>45834020.777358487</v>
      </c>
      <c r="E44" s="22">
        <f>$C$44*M6</f>
        <v>45493247.388679244</v>
      </c>
      <c r="F44" s="22">
        <f>$C$44*N6</f>
        <v>44982087.305660374</v>
      </c>
      <c r="G44" s="22">
        <f>$C$44*O6</f>
        <v>44130153.833962262</v>
      </c>
      <c r="H44" s="22">
        <f>$C$44*P6</f>
        <v>44300540.528301887</v>
      </c>
    </row>
    <row r="45" spans="1:8" x14ac:dyDescent="0.25">
      <c r="A45" s="19" t="s">
        <v>19</v>
      </c>
      <c r="B45" s="13">
        <v>0.33754060000000002</v>
      </c>
      <c r="C45" s="19">
        <f t="shared" si="3"/>
        <v>375045.11111111112</v>
      </c>
      <c r="D45" s="22">
        <f>$C$45*L7</f>
        <v>337540600</v>
      </c>
      <c r="E45" s="22">
        <f>$C$45*M7</f>
        <v>337540600</v>
      </c>
      <c r="F45" s="22">
        <f>$C$45*N7</f>
        <v>337540600</v>
      </c>
      <c r="G45" s="22">
        <f>$C$45*O7</f>
        <v>335665374.44444448</v>
      </c>
      <c r="H45" s="22">
        <f>$C$45*P7</f>
        <v>335665374.44444448</v>
      </c>
    </row>
    <row r="46" spans="1:8" x14ac:dyDescent="0.25">
      <c r="A46" s="19" t="s">
        <v>20</v>
      </c>
      <c r="B46" s="13">
        <v>5.0084548E-2</v>
      </c>
      <c r="C46" s="19">
        <f t="shared" si="3"/>
        <v>10326.710927835051</v>
      </c>
      <c r="D46" s="22">
        <f>$C$46*L8</f>
        <v>50291082.218556695</v>
      </c>
      <c r="E46" s="22">
        <f>$C$46*M8</f>
        <v>49878013.781443298</v>
      </c>
      <c r="F46" s="22">
        <f>$C$46*N8</f>
        <v>50600883.546391748</v>
      </c>
      <c r="G46" s="22">
        <f>$C$46*O8</f>
        <v>49981280.890721649</v>
      </c>
      <c r="H46" s="22">
        <f>$C$46*P8</f>
        <v>49568212.453608245</v>
      </c>
    </row>
    <row r="47" spans="1:8" x14ac:dyDescent="0.25">
      <c r="A47" s="29" t="s">
        <v>32</v>
      </c>
      <c r="B47" s="29"/>
      <c r="C47" s="29"/>
      <c r="D47" s="22">
        <f>SUM(D41:D46)</f>
        <v>1004902228.2272326</v>
      </c>
      <c r="E47" s="22">
        <f>SUM(E41:E46)</f>
        <v>997109942.65421557</v>
      </c>
      <c r="F47" s="22">
        <f>SUM(F41:F46)</f>
        <v>995525876.97757161</v>
      </c>
      <c r="G47" s="22">
        <f>SUM(G41:G46)</f>
        <v>977545576.25637376</v>
      </c>
      <c r="H47" s="22">
        <f>SUM(H41:H46)</f>
        <v>983001198.87477875</v>
      </c>
    </row>
    <row r="48" spans="1:8" x14ac:dyDescent="0.25">
      <c r="A48" s="29" t="s">
        <v>33</v>
      </c>
      <c r="B48" s="29"/>
      <c r="C48" s="29"/>
      <c r="D48" s="22">
        <f>D47-$K$10</f>
        <v>4902228.2272325754</v>
      </c>
      <c r="E48" s="22">
        <f>E47-$K$10</f>
        <v>-2890057.3457844257</v>
      </c>
      <c r="F48" s="22">
        <f>F47-$K$10</f>
        <v>-4474123.0224283934</v>
      </c>
      <c r="G48" s="22">
        <f>G47-$K$10</f>
        <v>-22454423.743626237</v>
      </c>
      <c r="H48" s="22">
        <f>H47-$K$10</f>
        <v>-16998801.125221252</v>
      </c>
    </row>
    <row r="49" spans="1:8" x14ac:dyDescent="0.25">
      <c r="A49" s="29" t="s">
        <v>39</v>
      </c>
      <c r="B49" s="29"/>
      <c r="C49" s="29"/>
      <c r="D49" s="30">
        <f>AVERAGE(D48:H48)</f>
        <v>-8383035.4019655464</v>
      </c>
      <c r="E49" s="29"/>
      <c r="F49" s="29"/>
      <c r="G49" s="29"/>
      <c r="H49" s="29"/>
    </row>
  </sheetData>
  <mergeCells count="36">
    <mergeCell ref="A10:C10"/>
    <mergeCell ref="A2:A3"/>
    <mergeCell ref="B2:B3"/>
    <mergeCell ref="D2:H2"/>
    <mergeCell ref="C2:C3"/>
    <mergeCell ref="A1:H1"/>
    <mergeCell ref="A11:C11"/>
    <mergeCell ref="A14:A15"/>
    <mergeCell ref="B14:B15"/>
    <mergeCell ref="C14:C15"/>
    <mergeCell ref="D14:H14"/>
    <mergeCell ref="A13:H13"/>
    <mergeCell ref="D39:H39"/>
    <mergeCell ref="A22:C22"/>
    <mergeCell ref="A23:C23"/>
    <mergeCell ref="A26:H26"/>
    <mergeCell ref="A27:A28"/>
    <mergeCell ref="B27:B28"/>
    <mergeCell ref="C27:C28"/>
    <mergeCell ref="D27:H27"/>
    <mergeCell ref="A49:C49"/>
    <mergeCell ref="D49:H49"/>
    <mergeCell ref="A47:C47"/>
    <mergeCell ref="A48:C48"/>
    <mergeCell ref="A12:C12"/>
    <mergeCell ref="D12:H12"/>
    <mergeCell ref="A24:C24"/>
    <mergeCell ref="D24:H24"/>
    <mergeCell ref="A37:C37"/>
    <mergeCell ref="D37:H37"/>
    <mergeCell ref="A35:C35"/>
    <mergeCell ref="A36:C36"/>
    <mergeCell ref="A38:H38"/>
    <mergeCell ref="A39:A40"/>
    <mergeCell ref="B39:B40"/>
    <mergeCell ref="C39:C4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4D1CFA66FFD5904DBA58F7AE41FF262F" ma:contentTypeVersion="12" ma:contentTypeDescription="Buat sebuah dokumen baru." ma:contentTypeScope="" ma:versionID="b35a343c58e2a3cacb9c426ff3d3b5b5">
  <xsd:schema xmlns:xsd="http://www.w3.org/2001/XMLSchema" xmlns:xs="http://www.w3.org/2001/XMLSchema" xmlns:p="http://schemas.microsoft.com/office/2006/metadata/properties" xmlns:ns3="da62ba1a-fd63-4969-9bfe-cdfe7be9d295" xmlns:ns4="c0fcc1e8-d16e-4758-a4e8-7b3f7b8e4587" targetNamespace="http://schemas.microsoft.com/office/2006/metadata/properties" ma:root="true" ma:fieldsID="0b4d01145e1712a89fe6bf55741908e0" ns3:_="" ns4:_="">
    <xsd:import namespace="da62ba1a-fd63-4969-9bfe-cdfe7be9d295"/>
    <xsd:import namespace="c0fcc1e8-d16e-4758-a4e8-7b3f7b8e45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2ba1a-fd63-4969-9bfe-cdfe7be9d2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cc1e8-d16e-4758-a4e8-7b3f7b8e458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7F9CD3-B2DB-45C6-A8DE-DE739A07424F}">
  <ds:schemaRefs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da62ba1a-fd63-4969-9bfe-cdfe7be9d295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c0fcc1e8-d16e-4758-a4e8-7b3f7b8e458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8952E1C-AC5F-414A-83E0-48B7A1B383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6A9B04-9566-4809-918C-A502F38FAA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2ba1a-fd63-4969-9bfe-cdfe7be9d295"/>
    <ds:schemaRef ds:uri="c0fcc1e8-d16e-4758-a4e8-7b3f7b8e45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8</vt:i4>
      </vt:variant>
    </vt:vector>
  </HeadingPairs>
  <TitlesOfParts>
    <vt:vector size="8" baseType="lpstr">
      <vt:lpstr>Informasi Tambahan</vt:lpstr>
      <vt:lpstr>Saat-Setelah Pandemi</vt:lpstr>
      <vt:lpstr>Sebelum - Saat Pandemi</vt:lpstr>
      <vt:lpstr>BAB 4 Masing Masing Aset</vt:lpstr>
      <vt:lpstr>BAB 4 Saat - Setelah Pandemi</vt:lpstr>
      <vt:lpstr>BAB 4 Sebelum -  Saat Pandemi</vt:lpstr>
      <vt:lpstr>BAB 4 Minimum Variance</vt:lpstr>
      <vt:lpstr>BAB 4 Analisis Performa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zein</dc:creator>
  <cp:lastModifiedBy>hasan zein</cp:lastModifiedBy>
  <dcterms:created xsi:type="dcterms:W3CDTF">2022-10-09T05:22:13Z</dcterms:created>
  <dcterms:modified xsi:type="dcterms:W3CDTF">2022-10-10T13:31:36Z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0x0101004D1CFA66FFD5904DBA58F7AE41FF262F</vt:lpwstr>
  </property>
</Properties>
</file>