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aktikum Metode Peramalan\Pertemuan 1\"/>
    </mc:Choice>
  </mc:AlternateContent>
  <xr:revisionPtr revIDLastSave="0" documentId="13_ncr:1_{D5120C4F-1142-4E7B-AB74-50E06E488C80}" xr6:coauthVersionLast="47" xr6:coauthVersionMax="47" xr10:uidLastSave="{00000000-0000-0000-0000-000000000000}"/>
  <bookViews>
    <workbookView xWindow="-120" yWindow="-120" windowWidth="29040" windowHeight="15720" xr2:uid="{0F1F9E3E-6382-4F77-956C-80D205F63FB6}"/>
  </bookViews>
  <sheets>
    <sheet name="Naive dan MA Tunggal" sheetId="1" r:id="rId1"/>
    <sheet name="MA Ga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G2" i="1"/>
  <c r="E6" i="2"/>
  <c r="F8" i="2" s="1"/>
  <c r="G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3" i="2"/>
  <c r="H8" i="2" l="1"/>
  <c r="G8" i="2"/>
  <c r="J10" i="2" l="1"/>
  <c r="I9" i="2"/>
</calcChain>
</file>

<file path=xl/sharedStrings.xml><?xml version="1.0" encoding="utf-8"?>
<sst xmlns="http://schemas.openxmlformats.org/spreadsheetml/2006/main" count="22" uniqueCount="19">
  <si>
    <t>Tanggal</t>
  </si>
  <si>
    <t>GDP</t>
  </si>
  <si>
    <t>Data Bunga</t>
  </si>
  <si>
    <t>Naive</t>
  </si>
  <si>
    <t>MA(2)</t>
  </si>
  <si>
    <t>Jumlah</t>
  </si>
  <si>
    <t>Rata-rata</t>
  </si>
  <si>
    <t>Menjalankan Total</t>
  </si>
  <si>
    <t>Hitung</t>
  </si>
  <si>
    <t>S't=MA(5)</t>
  </si>
  <si>
    <t>S''t=MA(3x5)</t>
  </si>
  <si>
    <t>a_t</t>
  </si>
  <si>
    <t>b_t</t>
  </si>
  <si>
    <t>ft+1</t>
  </si>
  <si>
    <t>ft+2</t>
  </si>
  <si>
    <t>MA</t>
  </si>
  <si>
    <t>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</si>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</sst>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Border="1"/>
    <xf numFmtId="14" fontId="2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" fontId="4" fillId="0" borderId="1" xfId="1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65" xfId="1" xr:uid="{EF56C26B-D47C-45D0-BF1C-093DD9B164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dan MA Tunggal'!$B$1</c:f>
              <c:strCache>
                <c:ptCount val="1"/>
                <c:pt idx="0">
                  <c:v>Data Bunga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'Naive dan MA Tunggal'!$A$2:$A$32</c:f>
              <c:numCache>
                <c:formatCode>mmm\-yy</c:formatCode>
                <c:ptCount val="3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</c:numCache>
            </c:numRef>
          </c:cat>
          <c:val>
            <c:numRef>
              <c:f>'Naive dan MA Tunggal'!$B$2:$B$32</c:f>
              <c:numCache>
                <c:formatCode>General</c:formatCode>
                <c:ptCount val="31"/>
                <c:pt idx="0">
                  <c:v>24.030999999999999</c:v>
                </c:pt>
                <c:pt idx="1">
                  <c:v>23.98</c:v>
                </c:pt>
                <c:pt idx="2">
                  <c:v>23.382999999999999</c:v>
                </c:pt>
                <c:pt idx="3">
                  <c:v>24.771000000000001</c:v>
                </c:pt>
                <c:pt idx="4">
                  <c:v>23.692</c:v>
                </c:pt>
                <c:pt idx="5">
                  <c:v>24.498999999999999</c:v>
                </c:pt>
                <c:pt idx="6">
                  <c:v>24.640999999999998</c:v>
                </c:pt>
                <c:pt idx="7">
                  <c:v>26.331</c:v>
                </c:pt>
                <c:pt idx="8">
                  <c:v>24.792999999999999</c:v>
                </c:pt>
                <c:pt idx="9">
                  <c:v>24.097000000000001</c:v>
                </c:pt>
                <c:pt idx="10">
                  <c:v>24.715</c:v>
                </c:pt>
                <c:pt idx="11">
                  <c:v>24.829000000000001</c:v>
                </c:pt>
                <c:pt idx="12">
                  <c:v>24.404</c:v>
                </c:pt>
                <c:pt idx="13">
                  <c:v>24.021000000000001</c:v>
                </c:pt>
                <c:pt idx="14">
                  <c:v>23.861999999999998</c:v>
                </c:pt>
                <c:pt idx="15">
                  <c:v>23.606999999999999</c:v>
                </c:pt>
                <c:pt idx="16">
                  <c:v>24.591999999999999</c:v>
                </c:pt>
                <c:pt idx="17">
                  <c:v>25.631</c:v>
                </c:pt>
                <c:pt idx="18">
                  <c:v>23.908000000000001</c:v>
                </c:pt>
                <c:pt idx="19">
                  <c:v>24.236999999999998</c:v>
                </c:pt>
                <c:pt idx="20">
                  <c:v>24.815999999999999</c:v>
                </c:pt>
                <c:pt idx="21">
                  <c:v>24.861000000000001</c:v>
                </c:pt>
                <c:pt idx="22">
                  <c:v>23.835000000000001</c:v>
                </c:pt>
                <c:pt idx="23">
                  <c:v>25.018000000000001</c:v>
                </c:pt>
                <c:pt idx="24">
                  <c:v>24.420999999999999</c:v>
                </c:pt>
                <c:pt idx="25">
                  <c:v>23.831</c:v>
                </c:pt>
                <c:pt idx="26">
                  <c:v>24.113</c:v>
                </c:pt>
                <c:pt idx="27">
                  <c:v>24.154</c:v>
                </c:pt>
                <c:pt idx="28">
                  <c:v>24.103999999999999</c:v>
                </c:pt>
                <c:pt idx="29">
                  <c:v>24.193000000000001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F-49B6-95FA-8D72BAACE6D2}"/>
            </c:ext>
          </c:extLst>
        </c:ser>
        <c:ser>
          <c:idx val="1"/>
          <c:order val="1"/>
          <c:tx>
            <c:strRef>
              <c:f>'Naive dan MA Tunggal'!$C$1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'Naive dan MA Tunggal'!$A$2:$A$32</c:f>
              <c:numCache>
                <c:formatCode>mmm\-yy</c:formatCode>
                <c:ptCount val="3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</c:numCache>
            </c:numRef>
          </c:cat>
          <c:val>
            <c:numRef>
              <c:f>'Naive dan MA Tunggal'!$C$2:$C$32</c:f>
              <c:numCache>
                <c:formatCode>General</c:formatCode>
                <c:ptCount val="31"/>
                <c:pt idx="1">
                  <c:v>24.030999999999999</c:v>
                </c:pt>
                <c:pt idx="2">
                  <c:v>23.98</c:v>
                </c:pt>
                <c:pt idx="3">
                  <c:v>23.382999999999999</c:v>
                </c:pt>
                <c:pt idx="4">
                  <c:v>24.771000000000001</c:v>
                </c:pt>
                <c:pt idx="5">
                  <c:v>23.692</c:v>
                </c:pt>
                <c:pt idx="6">
                  <c:v>24.498999999999999</c:v>
                </c:pt>
                <c:pt idx="7">
                  <c:v>24.640999999999998</c:v>
                </c:pt>
                <c:pt idx="8">
                  <c:v>26.331</c:v>
                </c:pt>
                <c:pt idx="9">
                  <c:v>24.792999999999999</c:v>
                </c:pt>
                <c:pt idx="10">
                  <c:v>24.097000000000001</c:v>
                </c:pt>
                <c:pt idx="11">
                  <c:v>24.715</c:v>
                </c:pt>
                <c:pt idx="12">
                  <c:v>24.829000000000001</c:v>
                </c:pt>
                <c:pt idx="13">
                  <c:v>24.404</c:v>
                </c:pt>
                <c:pt idx="14">
                  <c:v>24.021000000000001</c:v>
                </c:pt>
                <c:pt idx="15">
                  <c:v>23.861999999999998</c:v>
                </c:pt>
                <c:pt idx="16">
                  <c:v>23.606999999999999</c:v>
                </c:pt>
                <c:pt idx="17">
                  <c:v>24.591999999999999</c:v>
                </c:pt>
                <c:pt idx="18">
                  <c:v>25.631</c:v>
                </c:pt>
                <c:pt idx="19">
                  <c:v>23.908000000000001</c:v>
                </c:pt>
                <c:pt idx="20">
                  <c:v>24.236999999999998</c:v>
                </c:pt>
                <c:pt idx="21">
                  <c:v>24.815999999999999</c:v>
                </c:pt>
                <c:pt idx="22">
                  <c:v>24.861000000000001</c:v>
                </c:pt>
                <c:pt idx="23">
                  <c:v>23.835000000000001</c:v>
                </c:pt>
                <c:pt idx="24">
                  <c:v>25.018000000000001</c:v>
                </c:pt>
                <c:pt idx="25">
                  <c:v>24.420999999999999</c:v>
                </c:pt>
                <c:pt idx="26">
                  <c:v>23.831</c:v>
                </c:pt>
                <c:pt idx="27">
                  <c:v>24.113</c:v>
                </c:pt>
                <c:pt idx="28">
                  <c:v>24.154</c:v>
                </c:pt>
                <c:pt idx="29">
                  <c:v>24.103999999999999</c:v>
                </c:pt>
                <c:pt idx="30">
                  <c:v>24.193000000000001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F-49B6-95FA-8D72BAACE6D2}"/>
            </c:ext>
          </c:extLst>
        </c:ser>
        <c:ser>
          <c:idx val="2"/>
          <c:order val="2"/>
          <c:tx>
            <c:strRef>
              <c:f>'Naive dan MA Tunggal'!$D$1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'Naive dan MA Tunggal'!$A$2:$A$32</c:f>
              <c:numCache>
                <c:formatCode>mmm\-yy</c:formatCode>
                <c:ptCount val="3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</c:numCache>
            </c:numRef>
          </c:cat>
          <c:val>
            <c:numRef>
              <c:f>'Naive dan MA Tunggal'!$D$2:$D$32</c:f>
              <c:numCache>
                <c:formatCode>General</c:formatCode>
                <c:ptCount val="31"/>
                <c:pt idx="2">
                  <c:v>24.005499999999998</c:v>
                </c:pt>
                <c:pt idx="3">
                  <c:v>23.6815</c:v>
                </c:pt>
                <c:pt idx="4">
                  <c:v>24.076999999999998</c:v>
                </c:pt>
                <c:pt idx="5">
                  <c:v>24.2315</c:v>
                </c:pt>
                <c:pt idx="6">
                  <c:v>24.095500000000001</c:v>
                </c:pt>
                <c:pt idx="7">
                  <c:v>24.57</c:v>
                </c:pt>
                <c:pt idx="8">
                  <c:v>25.485999999999997</c:v>
                </c:pt>
                <c:pt idx="9">
                  <c:v>25.561999999999998</c:v>
                </c:pt>
                <c:pt idx="10">
                  <c:v>24.445</c:v>
                </c:pt>
                <c:pt idx="11">
                  <c:v>24.405999999999999</c:v>
                </c:pt>
                <c:pt idx="12">
                  <c:v>24.771999999999998</c:v>
                </c:pt>
                <c:pt idx="13">
                  <c:v>24.616500000000002</c:v>
                </c:pt>
                <c:pt idx="14">
                  <c:v>24.212499999999999</c:v>
                </c:pt>
                <c:pt idx="15">
                  <c:v>23.941499999999998</c:v>
                </c:pt>
                <c:pt idx="16">
                  <c:v>23.734499999999997</c:v>
                </c:pt>
                <c:pt idx="17">
                  <c:v>24.099499999999999</c:v>
                </c:pt>
                <c:pt idx="18">
                  <c:v>25.111499999999999</c:v>
                </c:pt>
                <c:pt idx="19">
                  <c:v>24.769500000000001</c:v>
                </c:pt>
                <c:pt idx="20">
                  <c:v>24.072499999999998</c:v>
                </c:pt>
                <c:pt idx="21">
                  <c:v>24.526499999999999</c:v>
                </c:pt>
                <c:pt idx="22">
                  <c:v>24.8385</c:v>
                </c:pt>
                <c:pt idx="23">
                  <c:v>24.347999999999999</c:v>
                </c:pt>
                <c:pt idx="24">
                  <c:v>24.426500000000001</c:v>
                </c:pt>
                <c:pt idx="25">
                  <c:v>24.7195</c:v>
                </c:pt>
                <c:pt idx="26">
                  <c:v>24.125999999999998</c:v>
                </c:pt>
                <c:pt idx="27">
                  <c:v>23.972000000000001</c:v>
                </c:pt>
                <c:pt idx="28">
                  <c:v>24.133499999999998</c:v>
                </c:pt>
                <c:pt idx="29">
                  <c:v>24.128999999999998</c:v>
                </c:pt>
                <c:pt idx="30">
                  <c:v>24.148499999999999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F-49B6-95FA-8D72BAAC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594384"/>
        <c:axId val="599625168"/>
      </c:lineChart>
      <c:dateAx>
        <c:axId val="599594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25168"/>
        <c:crosses val="autoZero"/>
        <c:auto val="1"/>
        <c:lblOffset val="100"/>
        <c:baseTimeUnit val="months"/>
      </c:dateAx>
      <c:valAx>
        <c:axId val="5996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7679060263006"/>
          <c:y val="0.16245370370370371"/>
          <c:w val="0.82206881983299285"/>
          <c:h val="0.57067913385826774"/>
        </c:manualLayout>
      </c:layout>
      <c:lineChart>
        <c:grouping val="standard"/>
        <c:varyColors val="0"/>
        <c:ser>
          <c:idx val="0"/>
          <c:order val="0"/>
          <c:tx>
            <c:strRef>
              <c:f>'MA Ganda'!$B$1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 Ganda'!$A$2:$A$44</c:f>
              <c:numCache>
                <c:formatCode>m/d/yyyy</c:formatCode>
                <c:ptCount val="43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Ganda'!$B$2:$B$44</c:f>
              <c:numCache>
                <c:formatCode>0.0</c:formatCode>
                <c:ptCount val="43"/>
                <c:pt idx="0">
                  <c:v>1475278</c:v>
                </c:pt>
                <c:pt idx="1">
                  <c:v>1536361.9</c:v>
                </c:pt>
                <c:pt idx="2">
                  <c:v>1605665.9</c:v>
                </c:pt>
                <c:pt idx="3">
                  <c:v>1545541.2</c:v>
                </c:pt>
                <c:pt idx="4">
                  <c:v>1548190.9</c:v>
                </c:pt>
                <c:pt idx="5">
                  <c:v>1600949.4</c:v>
                </c:pt>
                <c:pt idx="6">
                  <c:v>1671853.3</c:v>
                </c:pt>
                <c:pt idx="7">
                  <c:v>1631616.2</c:v>
                </c:pt>
                <c:pt idx="8">
                  <c:v>1642356.3</c:v>
                </c:pt>
                <c:pt idx="9">
                  <c:v>1709132</c:v>
                </c:pt>
                <c:pt idx="10">
                  <c:v>1775109.9</c:v>
                </c:pt>
                <c:pt idx="11">
                  <c:v>1737534.9</c:v>
                </c:pt>
                <c:pt idx="12">
                  <c:v>1748731.2</c:v>
                </c:pt>
                <c:pt idx="13">
                  <c:v>1816268.2</c:v>
                </c:pt>
                <c:pt idx="14">
                  <c:v>1881849.7</c:v>
                </c:pt>
                <c:pt idx="15">
                  <c:v>1840786.2</c:v>
                </c:pt>
                <c:pt idx="16">
                  <c:v>1855580.2</c:v>
                </c:pt>
                <c:pt idx="17">
                  <c:v>1929018.7</c:v>
                </c:pt>
                <c:pt idx="18">
                  <c:v>1993632.3</c:v>
                </c:pt>
                <c:pt idx="19">
                  <c:v>1948852.2</c:v>
                </c:pt>
                <c:pt idx="20">
                  <c:v>1958395.5</c:v>
                </c:pt>
                <c:pt idx="21">
                  <c:v>2036816.6</c:v>
                </c:pt>
                <c:pt idx="22">
                  <c:v>2103598.1</c:v>
                </c:pt>
                <c:pt idx="23">
                  <c:v>2057687.6</c:v>
                </c:pt>
                <c:pt idx="24">
                  <c:v>2058584.9</c:v>
                </c:pt>
                <c:pt idx="25">
                  <c:v>2137385.6</c:v>
                </c:pt>
                <c:pt idx="26">
                  <c:v>2207343.6</c:v>
                </c:pt>
                <c:pt idx="27">
                  <c:v>2161552.5</c:v>
                </c:pt>
                <c:pt idx="28">
                  <c:v>2158040</c:v>
                </c:pt>
                <c:pt idx="29">
                  <c:v>2238704.4</c:v>
                </c:pt>
                <c:pt idx="30">
                  <c:v>2312843.5</c:v>
                </c:pt>
                <c:pt idx="31">
                  <c:v>2272929.2000000002</c:v>
                </c:pt>
                <c:pt idx="32">
                  <c:v>2264680</c:v>
                </c:pt>
                <c:pt idx="33">
                  <c:v>2355422.1</c:v>
                </c:pt>
                <c:pt idx="34">
                  <c:v>2429286.2000000002</c:v>
                </c:pt>
                <c:pt idx="35">
                  <c:v>2385244</c:v>
                </c:pt>
                <c:pt idx="36">
                  <c:v>2378176.2999999998</c:v>
                </c:pt>
                <c:pt idx="37">
                  <c:v>2473425</c:v>
                </c:pt>
                <c:pt idx="38">
                  <c:v>2552216.5</c:v>
                </c:pt>
                <c:pt idx="39">
                  <c:v>2508931.5</c:v>
                </c:pt>
                <c:pt idx="40">
                  <c:v>2498569.2000000002</c:v>
                </c:pt>
                <c:pt idx="41">
                  <c:v>2603697</c:v>
                </c:pt>
                <c:pt idx="42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8-4503-A134-F24F4CA0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75120"/>
        <c:axId val="226668048"/>
      </c:lineChart>
      <c:dateAx>
        <c:axId val="22667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68048"/>
        <c:crosses val="autoZero"/>
        <c:auto val="1"/>
        <c:lblOffset val="100"/>
        <c:baseTimeUnit val="months"/>
      </c:dateAx>
      <c:valAx>
        <c:axId val="2266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Data Asli vs</a:t>
            </a:r>
            <a:r>
              <a:rPr lang="id-ID" baseline="0"/>
              <a:t> Ramalan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Ganda'!$B$1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 Ganda'!$A$2:$A$45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Ganda'!$B$2:$B$45</c:f>
              <c:numCache>
                <c:formatCode>0.0</c:formatCode>
                <c:ptCount val="44"/>
                <c:pt idx="0">
                  <c:v>1475278</c:v>
                </c:pt>
                <c:pt idx="1">
                  <c:v>1536361.9</c:v>
                </c:pt>
                <c:pt idx="2">
                  <c:v>1605665.9</c:v>
                </c:pt>
                <c:pt idx="3">
                  <c:v>1545541.2</c:v>
                </c:pt>
                <c:pt idx="4">
                  <c:v>1548190.9</c:v>
                </c:pt>
                <c:pt idx="5">
                  <c:v>1600949.4</c:v>
                </c:pt>
                <c:pt idx="6">
                  <c:v>1671853.3</c:v>
                </c:pt>
                <c:pt idx="7">
                  <c:v>1631616.2</c:v>
                </c:pt>
                <c:pt idx="8">
                  <c:v>1642356.3</c:v>
                </c:pt>
                <c:pt idx="9">
                  <c:v>1709132</c:v>
                </c:pt>
                <c:pt idx="10">
                  <c:v>1775109.9</c:v>
                </c:pt>
                <c:pt idx="11">
                  <c:v>1737534.9</c:v>
                </c:pt>
                <c:pt idx="12">
                  <c:v>1748731.2</c:v>
                </c:pt>
                <c:pt idx="13">
                  <c:v>1816268.2</c:v>
                </c:pt>
                <c:pt idx="14">
                  <c:v>1881849.7</c:v>
                </c:pt>
                <c:pt idx="15">
                  <c:v>1840786.2</c:v>
                </c:pt>
                <c:pt idx="16">
                  <c:v>1855580.2</c:v>
                </c:pt>
                <c:pt idx="17">
                  <c:v>1929018.7</c:v>
                </c:pt>
                <c:pt idx="18">
                  <c:v>1993632.3</c:v>
                </c:pt>
                <c:pt idx="19">
                  <c:v>1948852.2</c:v>
                </c:pt>
                <c:pt idx="20">
                  <c:v>1958395.5</c:v>
                </c:pt>
                <c:pt idx="21">
                  <c:v>2036816.6</c:v>
                </c:pt>
                <c:pt idx="22">
                  <c:v>2103598.1</c:v>
                </c:pt>
                <c:pt idx="23">
                  <c:v>2057687.6</c:v>
                </c:pt>
                <c:pt idx="24">
                  <c:v>2058584.9</c:v>
                </c:pt>
                <c:pt idx="25">
                  <c:v>2137385.6</c:v>
                </c:pt>
                <c:pt idx="26">
                  <c:v>2207343.6</c:v>
                </c:pt>
                <c:pt idx="27">
                  <c:v>2161552.5</c:v>
                </c:pt>
                <c:pt idx="28">
                  <c:v>2158040</c:v>
                </c:pt>
                <c:pt idx="29">
                  <c:v>2238704.4</c:v>
                </c:pt>
                <c:pt idx="30">
                  <c:v>2312843.5</c:v>
                </c:pt>
                <c:pt idx="31">
                  <c:v>2272929.2000000002</c:v>
                </c:pt>
                <c:pt idx="32">
                  <c:v>2264680</c:v>
                </c:pt>
                <c:pt idx="33">
                  <c:v>2355422.1</c:v>
                </c:pt>
                <c:pt idx="34">
                  <c:v>2429286.2000000002</c:v>
                </c:pt>
                <c:pt idx="35">
                  <c:v>2385244</c:v>
                </c:pt>
                <c:pt idx="36">
                  <c:v>2378176.2999999998</c:v>
                </c:pt>
                <c:pt idx="37">
                  <c:v>2473425</c:v>
                </c:pt>
                <c:pt idx="38">
                  <c:v>2552216.5</c:v>
                </c:pt>
                <c:pt idx="39">
                  <c:v>2508931.5</c:v>
                </c:pt>
                <c:pt idx="40">
                  <c:v>2498569.2000000002</c:v>
                </c:pt>
                <c:pt idx="41">
                  <c:v>2603697</c:v>
                </c:pt>
                <c:pt idx="42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A-4E64-80A3-5E1835591480}"/>
            </c:ext>
          </c:extLst>
        </c:ser>
        <c:ser>
          <c:idx val="1"/>
          <c:order val="1"/>
          <c:tx>
            <c:strRef>
              <c:f>'MA Ganda'!$C$1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 Ganda'!$A$2:$A$45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Ganda'!$C$2:$C$45</c:f>
              <c:numCache>
                <c:formatCode>0.0</c:formatCode>
                <c:ptCount val="44"/>
                <c:pt idx="1">
                  <c:v>1475278</c:v>
                </c:pt>
                <c:pt idx="2">
                  <c:v>1536361.9</c:v>
                </c:pt>
                <c:pt idx="3">
                  <c:v>1605665.9</c:v>
                </c:pt>
                <c:pt idx="4">
                  <c:v>1545541.2</c:v>
                </c:pt>
                <c:pt idx="5">
                  <c:v>1548190.9</c:v>
                </c:pt>
                <c:pt idx="6">
                  <c:v>1600949.4</c:v>
                </c:pt>
                <c:pt idx="7">
                  <c:v>1671853.3</c:v>
                </c:pt>
                <c:pt idx="8">
                  <c:v>1631616.2</c:v>
                </c:pt>
                <c:pt idx="9">
                  <c:v>1642356.3</c:v>
                </c:pt>
                <c:pt idx="10">
                  <c:v>1709132</c:v>
                </c:pt>
                <c:pt idx="11">
                  <c:v>1775109.9</c:v>
                </c:pt>
                <c:pt idx="12">
                  <c:v>1737534.9</c:v>
                </c:pt>
                <c:pt idx="13">
                  <c:v>1748731.2</c:v>
                </c:pt>
                <c:pt idx="14">
                  <c:v>1816268.2</c:v>
                </c:pt>
                <c:pt idx="15">
                  <c:v>1881849.7</c:v>
                </c:pt>
                <c:pt idx="16">
                  <c:v>1840786.2</c:v>
                </c:pt>
                <c:pt idx="17">
                  <c:v>1855580.2</c:v>
                </c:pt>
                <c:pt idx="18">
                  <c:v>1929018.7</c:v>
                </c:pt>
                <c:pt idx="19">
                  <c:v>1993632.3</c:v>
                </c:pt>
                <c:pt idx="20">
                  <c:v>1948852.2</c:v>
                </c:pt>
                <c:pt idx="21">
                  <c:v>1958395.5</c:v>
                </c:pt>
                <c:pt idx="22">
                  <c:v>2036816.6</c:v>
                </c:pt>
                <c:pt idx="23">
                  <c:v>2103598.1</c:v>
                </c:pt>
                <c:pt idx="24">
                  <c:v>2057687.6</c:v>
                </c:pt>
                <c:pt idx="25">
                  <c:v>2058584.9</c:v>
                </c:pt>
                <c:pt idx="26">
                  <c:v>2137385.6</c:v>
                </c:pt>
                <c:pt idx="27">
                  <c:v>2207343.6</c:v>
                </c:pt>
                <c:pt idx="28">
                  <c:v>2161552.5</c:v>
                </c:pt>
                <c:pt idx="29">
                  <c:v>2158040</c:v>
                </c:pt>
                <c:pt idx="30">
                  <c:v>2238704.4</c:v>
                </c:pt>
                <c:pt idx="31">
                  <c:v>2312843.5</c:v>
                </c:pt>
                <c:pt idx="32">
                  <c:v>2272929.2000000002</c:v>
                </c:pt>
                <c:pt idx="33">
                  <c:v>2264680</c:v>
                </c:pt>
                <c:pt idx="34">
                  <c:v>2355422.1</c:v>
                </c:pt>
                <c:pt idx="35">
                  <c:v>2429286.2000000002</c:v>
                </c:pt>
                <c:pt idx="36">
                  <c:v>2385244</c:v>
                </c:pt>
                <c:pt idx="37">
                  <c:v>2378176.2999999998</c:v>
                </c:pt>
                <c:pt idx="38">
                  <c:v>2473425</c:v>
                </c:pt>
                <c:pt idx="39">
                  <c:v>2552216.5</c:v>
                </c:pt>
                <c:pt idx="40">
                  <c:v>2508931.5</c:v>
                </c:pt>
                <c:pt idx="41">
                  <c:v>2498569.2000000002</c:v>
                </c:pt>
                <c:pt idx="42">
                  <c:v>2603697</c:v>
                </c:pt>
                <c:pt idx="43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A-4E64-80A3-5E1835591480}"/>
            </c:ext>
          </c:extLst>
        </c:ser>
        <c:ser>
          <c:idx val="2"/>
          <c:order val="2"/>
          <c:tx>
            <c:strRef>
              <c:f>'MA Ganda'!$D$1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 Ganda'!$A$2:$A$45</c:f>
              <c:numCache>
                <c:formatCode>m/d/yyyy</c:formatCode>
                <c:ptCount val="44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Ganda'!$D$2:$D$45</c:f>
              <c:numCache>
                <c:formatCode>General</c:formatCode>
                <c:ptCount val="44"/>
                <c:pt idx="2" formatCode="0.0">
                  <c:v>1505819.95</c:v>
                </c:pt>
                <c:pt idx="3" formatCode="0.0">
                  <c:v>1571013.9</c:v>
                </c:pt>
                <c:pt idx="4" formatCode="0.0">
                  <c:v>1575603.5499999998</c:v>
                </c:pt>
                <c:pt idx="5" formatCode="0.0">
                  <c:v>1546866.0499999998</c:v>
                </c:pt>
                <c:pt idx="6" formatCode="0.0">
                  <c:v>1574570.15</c:v>
                </c:pt>
                <c:pt idx="7" formatCode="0.0">
                  <c:v>1636401.35</c:v>
                </c:pt>
                <c:pt idx="8" formatCode="0.0">
                  <c:v>1651734.75</c:v>
                </c:pt>
                <c:pt idx="9" formatCode="0.0">
                  <c:v>1636986.25</c:v>
                </c:pt>
                <c:pt idx="10" formatCode="0.0">
                  <c:v>1675744.15</c:v>
                </c:pt>
                <c:pt idx="11" formatCode="0.0">
                  <c:v>1742120.95</c:v>
                </c:pt>
                <c:pt idx="12" formatCode="0.0">
                  <c:v>1756322.4</c:v>
                </c:pt>
                <c:pt idx="13" formatCode="0.0">
                  <c:v>1743133.0499999998</c:v>
                </c:pt>
                <c:pt idx="14" formatCode="0.0">
                  <c:v>1782499.7</c:v>
                </c:pt>
                <c:pt idx="15" formatCode="0.0">
                  <c:v>1849058.95</c:v>
                </c:pt>
                <c:pt idx="16" formatCode="0.0">
                  <c:v>1861317.95</c:v>
                </c:pt>
                <c:pt idx="17" formatCode="0.0">
                  <c:v>1848183.2</c:v>
                </c:pt>
                <c:pt idx="18" formatCode="0.0">
                  <c:v>1892299.45</c:v>
                </c:pt>
                <c:pt idx="19" formatCode="0.0">
                  <c:v>1961325.5</c:v>
                </c:pt>
                <c:pt idx="20" formatCode="0.0">
                  <c:v>1971242.25</c:v>
                </c:pt>
                <c:pt idx="21" formatCode="0.0">
                  <c:v>1953623.85</c:v>
                </c:pt>
                <c:pt idx="22" formatCode="0.0">
                  <c:v>1997606.05</c:v>
                </c:pt>
                <c:pt idx="23" formatCode="0.0">
                  <c:v>2070207.35</c:v>
                </c:pt>
                <c:pt idx="24" formatCode="0.0">
                  <c:v>2080642.85</c:v>
                </c:pt>
                <c:pt idx="25" formatCode="0.0">
                  <c:v>2058136.25</c:v>
                </c:pt>
                <c:pt idx="26" formatCode="0.0">
                  <c:v>2097985.25</c:v>
                </c:pt>
                <c:pt idx="27" formatCode="0.0">
                  <c:v>2172364.6</c:v>
                </c:pt>
                <c:pt idx="28" formatCode="0.0">
                  <c:v>2184448.0499999998</c:v>
                </c:pt>
                <c:pt idx="29" formatCode="0.0">
                  <c:v>2159796.25</c:v>
                </c:pt>
                <c:pt idx="30" formatCode="0.0">
                  <c:v>2198372.2000000002</c:v>
                </c:pt>
                <c:pt idx="31" formatCode="0.0">
                  <c:v>2275773.9500000002</c:v>
                </c:pt>
                <c:pt idx="32" formatCode="0.0">
                  <c:v>2292886.35</c:v>
                </c:pt>
                <c:pt idx="33" formatCode="0.0">
                  <c:v>2268804.6</c:v>
                </c:pt>
                <c:pt idx="34" formatCode="0.0">
                  <c:v>2310051.0499999998</c:v>
                </c:pt>
                <c:pt idx="35" formatCode="0.0">
                  <c:v>2392354.1500000004</c:v>
                </c:pt>
                <c:pt idx="36" formatCode="0.0">
                  <c:v>2407265.1</c:v>
                </c:pt>
                <c:pt idx="37" formatCode="0.0">
                  <c:v>2381710.15</c:v>
                </c:pt>
                <c:pt idx="38" formatCode="0.0">
                  <c:v>2425800.65</c:v>
                </c:pt>
                <c:pt idx="39" formatCode="0.0">
                  <c:v>2512820.75</c:v>
                </c:pt>
                <c:pt idx="40" formatCode="0.0">
                  <c:v>2530574</c:v>
                </c:pt>
                <c:pt idx="41" formatCode="0.0">
                  <c:v>2503750.35</c:v>
                </c:pt>
                <c:pt idx="42" formatCode="0.0">
                  <c:v>2551133.1</c:v>
                </c:pt>
                <c:pt idx="43" formatCode="0.0">
                  <c:v>2643945.2999999998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A-4E64-80A3-5E183559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53232"/>
        <c:axId val="361753648"/>
      </c:lineChart>
      <c:dateAx>
        <c:axId val="36175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53648"/>
        <c:crosses val="autoZero"/>
        <c:auto val="1"/>
        <c:lblOffset val="100"/>
        <c:baseTimeUnit val="months"/>
      </c:dateAx>
      <c:valAx>
        <c:axId val="361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Ganda'!$B$1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 Ganda'!$A$2:$A$44</c:f>
              <c:numCache>
                <c:formatCode>m/d/yyyy</c:formatCode>
                <c:ptCount val="43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Ganda'!$B$2:$B$44</c:f>
              <c:numCache>
                <c:formatCode>0.0</c:formatCode>
                <c:ptCount val="43"/>
                <c:pt idx="0">
                  <c:v>1475278</c:v>
                </c:pt>
                <c:pt idx="1">
                  <c:v>1536361.9</c:v>
                </c:pt>
                <c:pt idx="2">
                  <c:v>1605665.9</c:v>
                </c:pt>
                <c:pt idx="3">
                  <c:v>1545541.2</c:v>
                </c:pt>
                <c:pt idx="4">
                  <c:v>1548190.9</c:v>
                </c:pt>
                <c:pt idx="5">
                  <c:v>1600949.4</c:v>
                </c:pt>
                <c:pt idx="6">
                  <c:v>1671853.3</c:v>
                </c:pt>
                <c:pt idx="7">
                  <c:v>1631616.2</c:v>
                </c:pt>
                <c:pt idx="8">
                  <c:v>1642356.3</c:v>
                </c:pt>
                <c:pt idx="9">
                  <c:v>1709132</c:v>
                </c:pt>
                <c:pt idx="10">
                  <c:v>1775109.9</c:v>
                </c:pt>
                <c:pt idx="11">
                  <c:v>1737534.9</c:v>
                </c:pt>
                <c:pt idx="12">
                  <c:v>1748731.2</c:v>
                </c:pt>
                <c:pt idx="13">
                  <c:v>1816268.2</c:v>
                </c:pt>
                <c:pt idx="14">
                  <c:v>1881849.7</c:v>
                </c:pt>
                <c:pt idx="15">
                  <c:v>1840786.2</c:v>
                </c:pt>
                <c:pt idx="16">
                  <c:v>1855580.2</c:v>
                </c:pt>
                <c:pt idx="17">
                  <c:v>1929018.7</c:v>
                </c:pt>
                <c:pt idx="18">
                  <c:v>1993632.3</c:v>
                </c:pt>
                <c:pt idx="19">
                  <c:v>1948852.2</c:v>
                </c:pt>
                <c:pt idx="20">
                  <c:v>1958395.5</c:v>
                </c:pt>
                <c:pt idx="21">
                  <c:v>2036816.6</c:v>
                </c:pt>
                <c:pt idx="22">
                  <c:v>2103598.1</c:v>
                </c:pt>
                <c:pt idx="23">
                  <c:v>2057687.6</c:v>
                </c:pt>
                <c:pt idx="24">
                  <c:v>2058584.9</c:v>
                </c:pt>
                <c:pt idx="25">
                  <c:v>2137385.6</c:v>
                </c:pt>
                <c:pt idx="26">
                  <c:v>2207343.6</c:v>
                </c:pt>
                <c:pt idx="27">
                  <c:v>2161552.5</c:v>
                </c:pt>
                <c:pt idx="28">
                  <c:v>2158040</c:v>
                </c:pt>
                <c:pt idx="29">
                  <c:v>2238704.4</c:v>
                </c:pt>
                <c:pt idx="30">
                  <c:v>2312843.5</c:v>
                </c:pt>
                <c:pt idx="31">
                  <c:v>2272929.2000000002</c:v>
                </c:pt>
                <c:pt idx="32">
                  <c:v>2264680</c:v>
                </c:pt>
                <c:pt idx="33">
                  <c:v>2355422.1</c:v>
                </c:pt>
                <c:pt idx="34">
                  <c:v>2429286.2000000002</c:v>
                </c:pt>
                <c:pt idx="35">
                  <c:v>2385244</c:v>
                </c:pt>
                <c:pt idx="36">
                  <c:v>2378176.2999999998</c:v>
                </c:pt>
                <c:pt idx="37">
                  <c:v>2473425</c:v>
                </c:pt>
                <c:pt idx="38">
                  <c:v>2552216.5</c:v>
                </c:pt>
                <c:pt idx="39">
                  <c:v>2508931.5</c:v>
                </c:pt>
                <c:pt idx="40">
                  <c:v>2498569.2000000002</c:v>
                </c:pt>
                <c:pt idx="41">
                  <c:v>2603697</c:v>
                </c:pt>
                <c:pt idx="42">
                  <c:v>2684193.6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E-4EC0-AE3F-9A281640BB62}"/>
            </c:ext>
          </c:extLst>
        </c:ser>
        <c:ser>
          <c:idx val="1"/>
          <c:order val="1"/>
          <c:tx>
            <c:strRef>
              <c:f>'MA Ganda'!$I$1</c:f>
              <c:strCache>
                <c:ptCount val="1"/>
                <c:pt idx="0">
                  <c:v>ft+1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 Ganda'!$A$2:$A$44</c:f>
              <c:numCache>
                <c:formatCode>m/d/yyyy</c:formatCode>
                <c:ptCount val="43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Ganda'!$I$2:$I$45</c:f>
              <c:numCache>
                <c:formatCode>General</c:formatCode>
                <c:ptCount val="44"/>
                <c:pt idx="7">
                  <c:v>1634105.5600000005</c:v>
                </c:pt>
                <c:pt idx="8">
                  <c:v>1618369.3999999997</c:v>
                </c:pt>
                <c:pt idx="9">
                  <c:v>1640951.2700000003</c:v>
                </c:pt>
                <c:pt idx="10">
                  <c:v>1693051.1700000004</c:v>
                </c:pt>
                <c:pt idx="11">
                  <c:v>1736939.7499999995</c:v>
                </c:pt>
                <c:pt idx="12">
                  <c:v>1729702.2300000004</c:v>
                </c:pt>
                <c:pt idx="13">
                  <c:v>1752564.02</c:v>
                </c:pt>
                <c:pt idx="14">
                  <c:v>1803849.12</c:v>
                </c:pt>
                <c:pt idx="15">
                  <c:v>1843833.51</c:v>
                </c:pt>
                <c:pt idx="16">
                  <c:v>1835441.0699999998</c:v>
                </c:pt>
                <c:pt idx="17">
                  <c:v>1858819.7900000003</c:v>
                </c:pt>
                <c:pt idx="18">
                  <c:v>1912562.6300000001</c:v>
                </c:pt>
                <c:pt idx="19">
                  <c:v>1953674.9899999998</c:v>
                </c:pt>
                <c:pt idx="20">
                  <c:v>1944710.83</c:v>
                </c:pt>
                <c:pt idx="21">
                  <c:v>1967317.89</c:v>
                </c:pt>
                <c:pt idx="22">
                  <c:v>2021351.27</c:v>
                </c:pt>
                <c:pt idx="23">
                  <c:v>2061298.4600000002</c:v>
                </c:pt>
                <c:pt idx="24">
                  <c:v>2051339</c:v>
                </c:pt>
                <c:pt idx="25">
                  <c:v>2071368.6100000003</c:v>
                </c:pt>
                <c:pt idx="26">
                  <c:v>2125585.85</c:v>
                </c:pt>
                <c:pt idx="27">
                  <c:v>2164924.3699999996</c:v>
                </c:pt>
                <c:pt idx="28">
                  <c:v>2153154.42</c:v>
                </c:pt>
                <c:pt idx="29">
                  <c:v>2170447.2400000002</c:v>
                </c:pt>
                <c:pt idx="30">
                  <c:v>2226664.3599999994</c:v>
                </c:pt>
                <c:pt idx="31">
                  <c:v>2268800.33</c:v>
                </c:pt>
                <c:pt idx="32">
                  <c:v>2259476.830000001</c:v>
                </c:pt>
                <c:pt idx="33">
                  <c:v>2276623.4800000009</c:v>
                </c:pt>
                <c:pt idx="34">
                  <c:v>2338705.0099999998</c:v>
                </c:pt>
                <c:pt idx="35">
                  <c:v>2384886.7700000005</c:v>
                </c:pt>
                <c:pt idx="36">
                  <c:v>2375050.5799999991</c:v>
                </c:pt>
                <c:pt idx="37">
                  <c:v>2390851.19</c:v>
                </c:pt>
                <c:pt idx="38">
                  <c:v>2456584.4300000006</c:v>
                </c:pt>
                <c:pt idx="39">
                  <c:v>2503902.9799999995</c:v>
                </c:pt>
                <c:pt idx="40">
                  <c:v>2495207.16</c:v>
                </c:pt>
                <c:pt idx="41">
                  <c:v>2512893.2700000005</c:v>
                </c:pt>
                <c:pt idx="42">
                  <c:v>2583804.5</c:v>
                </c:pt>
                <c:pt idx="43">
                  <c:v>2634227.3499999987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E-4EC0-AE3F-9A281640BB62}"/>
            </c:ext>
          </c:extLst>
        </c:ser>
        <c:ser>
          <c:idx val="2"/>
          <c:order val="2"/>
          <c:tx>
            <c:strRef>
              <c:f>'MA Ganda'!$J$1</c:f>
              <c:strCache>
                <c:ptCount val="1"/>
                <c:pt idx="0">
                  <c:v>ft+2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 Ganda'!$A$2:$A$44</c:f>
              <c:numCache>
                <c:formatCode>m/d/yyyy</c:formatCode>
                <c:ptCount val="43"/>
                <c:pt idx="0">
                  <c:v>39538</c:v>
                </c:pt>
                <c:pt idx="1">
                  <c:v>39629</c:v>
                </c:pt>
                <c:pt idx="2">
                  <c:v>39721</c:v>
                </c:pt>
                <c:pt idx="3">
                  <c:v>39813</c:v>
                </c:pt>
                <c:pt idx="4">
                  <c:v>39903</c:v>
                </c:pt>
                <c:pt idx="5">
                  <c:v>39994</c:v>
                </c:pt>
                <c:pt idx="6">
                  <c:v>40086</c:v>
                </c:pt>
                <c:pt idx="7">
                  <c:v>40178</c:v>
                </c:pt>
                <c:pt idx="8">
                  <c:v>40268</c:v>
                </c:pt>
                <c:pt idx="9">
                  <c:v>40359</c:v>
                </c:pt>
                <c:pt idx="10">
                  <c:v>40451</c:v>
                </c:pt>
                <c:pt idx="11">
                  <c:v>40543</c:v>
                </c:pt>
                <c:pt idx="12">
                  <c:v>40633</c:v>
                </c:pt>
                <c:pt idx="13">
                  <c:v>40724</c:v>
                </c:pt>
                <c:pt idx="14">
                  <c:v>40816</c:v>
                </c:pt>
                <c:pt idx="15">
                  <c:v>40907</c:v>
                </c:pt>
                <c:pt idx="16">
                  <c:v>40998</c:v>
                </c:pt>
                <c:pt idx="17">
                  <c:v>41089</c:v>
                </c:pt>
                <c:pt idx="18">
                  <c:v>41180</c:v>
                </c:pt>
                <c:pt idx="19">
                  <c:v>41274</c:v>
                </c:pt>
                <c:pt idx="20">
                  <c:v>41362</c:v>
                </c:pt>
                <c:pt idx="21">
                  <c:v>41453</c:v>
                </c:pt>
                <c:pt idx="22">
                  <c:v>41547</c:v>
                </c:pt>
                <c:pt idx="23">
                  <c:v>41639</c:v>
                </c:pt>
                <c:pt idx="24">
                  <c:v>41729</c:v>
                </c:pt>
                <c:pt idx="25">
                  <c:v>41820</c:v>
                </c:pt>
                <c:pt idx="26">
                  <c:v>41912</c:v>
                </c:pt>
                <c:pt idx="27">
                  <c:v>42004</c:v>
                </c:pt>
                <c:pt idx="28">
                  <c:v>42094</c:v>
                </c:pt>
                <c:pt idx="29">
                  <c:v>42185</c:v>
                </c:pt>
                <c:pt idx="30">
                  <c:v>42277</c:v>
                </c:pt>
                <c:pt idx="31">
                  <c:v>42369</c:v>
                </c:pt>
                <c:pt idx="32">
                  <c:v>42460</c:v>
                </c:pt>
                <c:pt idx="33">
                  <c:v>42551</c:v>
                </c:pt>
                <c:pt idx="34">
                  <c:v>42643</c:v>
                </c:pt>
                <c:pt idx="35">
                  <c:v>42734</c:v>
                </c:pt>
                <c:pt idx="36">
                  <c:v>42825</c:v>
                </c:pt>
                <c:pt idx="37">
                  <c:v>42916</c:v>
                </c:pt>
                <c:pt idx="38">
                  <c:v>43007</c:v>
                </c:pt>
                <c:pt idx="39">
                  <c:v>43098</c:v>
                </c:pt>
                <c:pt idx="40">
                  <c:v>43189</c:v>
                </c:pt>
                <c:pt idx="41">
                  <c:v>43280</c:v>
                </c:pt>
                <c:pt idx="42">
                  <c:v>43371</c:v>
                </c:pt>
              </c:numCache>
            </c:numRef>
          </c:cat>
          <c:val>
            <c:numRef>
              <c:f>'MA Ganda'!$J$2:$J$45</c:f>
              <c:numCache>
                <c:formatCode>General</c:formatCode>
                <c:ptCount val="44"/>
                <c:pt idx="8">
                  <c:v>1634105.5600000005</c:v>
                </c:pt>
                <c:pt idx="9">
                  <c:v>1618369.3999999997</c:v>
                </c:pt>
                <c:pt idx="10">
                  <c:v>1640951.2700000003</c:v>
                </c:pt>
                <c:pt idx="11">
                  <c:v>1693051.1700000004</c:v>
                </c:pt>
                <c:pt idx="12">
                  <c:v>1736939.7499999995</c:v>
                </c:pt>
                <c:pt idx="13">
                  <c:v>1729702.2300000004</c:v>
                </c:pt>
                <c:pt idx="14">
                  <c:v>1752564.02</c:v>
                </c:pt>
                <c:pt idx="15">
                  <c:v>1803849.12</c:v>
                </c:pt>
                <c:pt idx="16">
                  <c:v>1843833.51</c:v>
                </c:pt>
                <c:pt idx="17">
                  <c:v>1835441.0699999998</c:v>
                </c:pt>
                <c:pt idx="18">
                  <c:v>1858819.7900000003</c:v>
                </c:pt>
                <c:pt idx="19">
                  <c:v>1912562.6300000001</c:v>
                </c:pt>
                <c:pt idx="20">
                  <c:v>1953674.9899999998</c:v>
                </c:pt>
                <c:pt idx="21">
                  <c:v>1944710.83</c:v>
                </c:pt>
                <c:pt idx="22">
                  <c:v>1967317.89</c:v>
                </c:pt>
                <c:pt idx="23">
                  <c:v>2021351.27</c:v>
                </c:pt>
                <c:pt idx="24">
                  <c:v>2061298.4600000002</c:v>
                </c:pt>
                <c:pt idx="25">
                  <c:v>2051339</c:v>
                </c:pt>
                <c:pt idx="26">
                  <c:v>2071368.6100000003</c:v>
                </c:pt>
                <c:pt idx="27">
                  <c:v>2125585.85</c:v>
                </c:pt>
                <c:pt idx="28">
                  <c:v>2164924.3699999996</c:v>
                </c:pt>
                <c:pt idx="29">
                  <c:v>2153154.42</c:v>
                </c:pt>
                <c:pt idx="30">
                  <c:v>2170447.2400000002</c:v>
                </c:pt>
                <c:pt idx="31">
                  <c:v>2226664.3599999994</c:v>
                </c:pt>
                <c:pt idx="32">
                  <c:v>2268800.33</c:v>
                </c:pt>
                <c:pt idx="33">
                  <c:v>2259476.830000001</c:v>
                </c:pt>
                <c:pt idx="34">
                  <c:v>2276623.4800000009</c:v>
                </c:pt>
                <c:pt idx="35">
                  <c:v>2338705.0099999998</c:v>
                </c:pt>
                <c:pt idx="36">
                  <c:v>2384886.7700000005</c:v>
                </c:pt>
                <c:pt idx="37">
                  <c:v>2375050.5799999991</c:v>
                </c:pt>
                <c:pt idx="38">
                  <c:v>2390851.19</c:v>
                </c:pt>
                <c:pt idx="39">
                  <c:v>2456584.4300000006</c:v>
                </c:pt>
                <c:pt idx="40">
                  <c:v>2503902.9799999995</c:v>
                </c:pt>
                <c:pt idx="41">
                  <c:v>2495207.16</c:v>
                </c:pt>
                <c:pt idx="42">
                  <c:v>2512893.2700000005</c:v>
                </c:pt>
                <c:pt idx="43">
                  <c:v>2583804.5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E-4EC0-AE3F-9A281640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08528"/>
        <c:axId val="599617264"/>
      </c:lineChart>
      <c:dateAx>
        <c:axId val="5996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7264"/>
        <c:crosses val="autoZero"/>
        <c:auto val="1"/>
        <c:lblOffset val="100"/>
        <c:baseTimeUnit val="months"/>
      </c:dateAx>
      <c:valAx>
        <c:axId val="5996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9</xdr:row>
      <xdr:rowOff>104774</xdr:rowOff>
    </xdr:from>
    <xdr:to>
      <xdr:col>23</xdr:col>
      <xdr:colOff>231322</xdr:colOff>
      <xdr:row>30</xdr:row>
      <xdr:rowOff>68036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D592E2FC-15A6-4079-8143-D51D345A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245281</xdr:colOff>
      <xdr:row>4</xdr:row>
      <xdr:rowOff>98938</xdr:rowOff>
    </xdr:from>
    <xdr:to>
      <xdr:col>19</xdr:col>
      <xdr:colOff>569853</xdr:colOff>
      <xdr:row>18</xdr:row>
      <xdr:rowOff>175138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1B86EC7-FF32-40A1-BCBD-92BB3D1E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193221</xdr:colOff>
      <xdr:row>20</xdr:row>
      <xdr:rowOff>58511</xdr:rowOff>
    </xdr:from>
    <xdr:to>
      <xdr:col>20</xdr:col>
      <xdr:colOff>557893</xdr:colOff>
      <xdr:row>39</xdr:row>
      <xdr:rowOff>172811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28BF5EAA-13E2-40F3-90CA-4DCABED2D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22</xdr:row>
      <xdr:rowOff>124558</xdr:rowOff>
    </xdr:from>
    <xdr:to>
      <xdr:col>11</xdr:col>
      <xdr:colOff>117231</xdr:colOff>
      <xdr:row>39</xdr:row>
      <xdr:rowOff>71069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F1B944A3-5910-47AE-8DDD-E2B835717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B4B1-714C-435D-9471-F9FC0E7DA7EC}">
  <dimension ref="A1:G36"/>
  <sheetViews>
    <sheetView tabSelected="1" zoomScale="70" zoomScaleNormal="70" workbookViewId="0">
      <selection activeCell="M30" sqref="M30"/>
    </sheetView>
  </sheetViews>
  <sheetFormatPr defaultRowHeight="15"/>
  <cols>
    <col min="2" max="2" width="11.28515625" bestFit="1" customWidth="1"/>
  </cols>
  <sheetData>
    <row r="1" spans="1:7" ht="15.75">
      <c r="A1" s="9" t="s">
        <v>0</v>
      </c>
      <c r="B1" s="9" t="s">
        <v>2</v>
      </c>
      <c r="C1" t="s">
        <v>3</v>
      </c>
      <c r="D1" t="s">
        <v>15</v>
      </c>
      <c r="E1" t="s">
        <v>16</v>
      </c>
      <c r="F1" t="s">
        <v>17</v>
      </c>
      <c r="G1">
        <f>AVERAGE(E3:E31)</f>
        <v>0.66731000000000018</v>
      </c>
    </row>
    <row r="2" spans="1:7" ht="15.75">
      <c r="A2" s="6">
        <v>42005</v>
      </c>
      <c r="B2" s="5">
        <v>24.030999999999999</v>
      </c>
      <c r="F2" t="s">
        <v>18</v>
      </c>
      <c r="G2">
        <f>SQRT(G1)</f>
        <v>0.81689044553110068</v>
      </c>
    </row>
    <row r="3" spans="1:7" ht="15.75">
      <c r="A3" s="6">
        <v>42036</v>
      </c>
      <c r="B3" s="5">
        <v>23.98</v>
      </c>
      <c r="C3">
        <f>B2</f>
        <v>24.030999999999999</v>
      </c>
      <c r="E3">
        <f>(B3-C3)^2</f>
        <v>2.6009999999998348E-3</v>
      </c>
    </row>
    <row r="4" spans="1:7" ht="15.75">
      <c r="A4" s="6">
        <v>42064</v>
      </c>
      <c r="B4" s="5">
        <v>23.382999999999999</v>
      </c>
      <c r="C4">
        <f t="shared" ref="C4:C32" si="0">B3</f>
        <v>23.98</v>
      </c>
      <c r="D4">
        <f>AVERAGE(B2:B3)</f>
        <v>24.005499999999998</v>
      </c>
      <c r="E4">
        <f t="shared" ref="E4:E31" si="1">(B4-C4)^2</f>
        <v>0.35640900000000159</v>
      </c>
    </row>
    <row r="5" spans="1:7" ht="15.75">
      <c r="A5" s="6">
        <v>42095</v>
      </c>
      <c r="B5" s="5">
        <v>24.771000000000001</v>
      </c>
      <c r="C5">
        <f t="shared" si="0"/>
        <v>23.382999999999999</v>
      </c>
      <c r="D5">
        <f t="shared" ref="D5:D32" si="2">AVERAGE(B3:B4)</f>
        <v>23.6815</v>
      </c>
      <c r="E5">
        <f t="shared" si="1"/>
        <v>1.9265440000000047</v>
      </c>
    </row>
    <row r="6" spans="1:7" ht="15.75">
      <c r="A6" s="6">
        <v>42125</v>
      </c>
      <c r="B6" s="5">
        <v>23.692</v>
      </c>
      <c r="C6">
        <f t="shared" si="0"/>
        <v>24.771000000000001</v>
      </c>
      <c r="D6">
        <f t="shared" si="2"/>
        <v>24.076999999999998</v>
      </c>
      <c r="E6">
        <f t="shared" si="1"/>
        <v>1.1642410000000014</v>
      </c>
    </row>
    <row r="7" spans="1:7" ht="15.75">
      <c r="A7" s="6">
        <v>42156</v>
      </c>
      <c r="B7" s="5">
        <v>24.498999999999999</v>
      </c>
      <c r="C7">
        <f t="shared" si="0"/>
        <v>23.692</v>
      </c>
      <c r="D7">
        <f t="shared" si="2"/>
        <v>24.2315</v>
      </c>
      <c r="E7">
        <f t="shared" si="1"/>
        <v>0.65124899999999775</v>
      </c>
    </row>
    <row r="8" spans="1:7" ht="15.75">
      <c r="A8" s="6">
        <v>42186</v>
      </c>
      <c r="B8" s="5">
        <v>24.640999999999998</v>
      </c>
      <c r="C8">
        <f t="shared" si="0"/>
        <v>24.498999999999999</v>
      </c>
      <c r="D8">
        <f t="shared" si="2"/>
        <v>24.095500000000001</v>
      </c>
      <c r="E8">
        <f t="shared" si="1"/>
        <v>2.0163999999999845E-2</v>
      </c>
    </row>
    <row r="9" spans="1:7" ht="15.75">
      <c r="A9" s="6">
        <v>42217</v>
      </c>
      <c r="B9" s="5">
        <v>26.331</v>
      </c>
      <c r="C9">
        <f t="shared" si="0"/>
        <v>24.640999999999998</v>
      </c>
      <c r="D9">
        <f t="shared" si="2"/>
        <v>24.57</v>
      </c>
      <c r="E9">
        <f t="shared" si="1"/>
        <v>2.8561000000000045</v>
      </c>
    </row>
    <row r="10" spans="1:7" ht="15.75">
      <c r="A10" s="6">
        <v>42248</v>
      </c>
      <c r="B10" s="5">
        <v>24.792999999999999</v>
      </c>
      <c r="C10">
        <f t="shared" si="0"/>
        <v>26.331</v>
      </c>
      <c r="D10">
        <f t="shared" si="2"/>
        <v>25.485999999999997</v>
      </c>
      <c r="E10">
        <f t="shared" si="1"/>
        <v>2.365444000000001</v>
      </c>
    </row>
    <row r="11" spans="1:7" ht="15.75">
      <c r="A11" s="6">
        <v>42278</v>
      </c>
      <c r="B11" s="5">
        <v>24.097000000000001</v>
      </c>
      <c r="C11">
        <f t="shared" si="0"/>
        <v>24.792999999999999</v>
      </c>
      <c r="D11">
        <f t="shared" si="2"/>
        <v>25.561999999999998</v>
      </c>
      <c r="E11">
        <f t="shared" si="1"/>
        <v>0.48441599999999713</v>
      </c>
    </row>
    <row r="12" spans="1:7" ht="15.75">
      <c r="A12" s="6">
        <v>42309</v>
      </c>
      <c r="B12" s="5">
        <v>24.715</v>
      </c>
      <c r="C12">
        <f t="shared" si="0"/>
        <v>24.097000000000001</v>
      </c>
      <c r="D12">
        <f t="shared" si="2"/>
        <v>24.445</v>
      </c>
      <c r="E12">
        <f t="shared" si="1"/>
        <v>0.38192399999999821</v>
      </c>
    </row>
    <row r="13" spans="1:7" ht="15.75">
      <c r="A13" s="6">
        <v>42339</v>
      </c>
      <c r="B13" s="5">
        <v>24.829000000000001</v>
      </c>
      <c r="C13">
        <f t="shared" si="0"/>
        <v>24.715</v>
      </c>
      <c r="D13">
        <f t="shared" si="2"/>
        <v>24.405999999999999</v>
      </c>
      <c r="E13">
        <f t="shared" si="1"/>
        <v>1.2996000000000176E-2</v>
      </c>
    </row>
    <row r="14" spans="1:7" ht="15.75">
      <c r="A14" s="6">
        <v>42370</v>
      </c>
      <c r="B14" s="5">
        <v>24.404</v>
      </c>
      <c r="C14">
        <f t="shared" si="0"/>
        <v>24.829000000000001</v>
      </c>
      <c r="D14">
        <f t="shared" si="2"/>
        <v>24.771999999999998</v>
      </c>
      <c r="E14">
        <f t="shared" si="1"/>
        <v>0.18062500000000059</v>
      </c>
    </row>
    <row r="15" spans="1:7" ht="15.75">
      <c r="A15" s="6">
        <v>42401</v>
      </c>
      <c r="B15" s="5">
        <v>24.021000000000001</v>
      </c>
      <c r="C15">
        <f t="shared" si="0"/>
        <v>24.404</v>
      </c>
      <c r="D15">
        <f t="shared" si="2"/>
        <v>24.616500000000002</v>
      </c>
      <c r="E15">
        <f t="shared" si="1"/>
        <v>0.14668899999999932</v>
      </c>
    </row>
    <row r="16" spans="1:7" ht="15.75">
      <c r="A16" s="6">
        <v>42430</v>
      </c>
      <c r="B16" s="5">
        <v>23.861999999999998</v>
      </c>
      <c r="C16">
        <f t="shared" si="0"/>
        <v>24.021000000000001</v>
      </c>
      <c r="D16">
        <f t="shared" si="2"/>
        <v>24.212499999999999</v>
      </c>
      <c r="E16">
        <f t="shared" si="1"/>
        <v>2.5281000000000785E-2</v>
      </c>
    </row>
    <row r="17" spans="1:5" ht="15.75">
      <c r="A17" s="6">
        <v>42461</v>
      </c>
      <c r="B17" s="5">
        <v>23.606999999999999</v>
      </c>
      <c r="C17">
        <f t="shared" si="0"/>
        <v>23.861999999999998</v>
      </c>
      <c r="D17">
        <f t="shared" si="2"/>
        <v>23.941499999999998</v>
      </c>
      <c r="E17">
        <f t="shared" si="1"/>
        <v>6.5024999999999486E-2</v>
      </c>
    </row>
    <row r="18" spans="1:5" ht="15.75">
      <c r="A18" s="6">
        <v>42491</v>
      </c>
      <c r="B18" s="5">
        <v>24.591999999999999</v>
      </c>
      <c r="C18">
        <f t="shared" si="0"/>
        <v>23.606999999999999</v>
      </c>
      <c r="D18">
        <f t="shared" si="2"/>
        <v>23.734499999999997</v>
      </c>
      <c r="E18">
        <f t="shared" si="1"/>
        <v>0.97022499999999889</v>
      </c>
    </row>
    <row r="19" spans="1:5" ht="15.75">
      <c r="A19" s="6">
        <v>42522</v>
      </c>
      <c r="B19" s="5">
        <v>25.631</v>
      </c>
      <c r="C19">
        <f t="shared" si="0"/>
        <v>24.591999999999999</v>
      </c>
      <c r="D19">
        <f t="shared" si="2"/>
        <v>24.099499999999999</v>
      </c>
      <c r="E19">
        <f t="shared" si="1"/>
        <v>1.0795210000000031</v>
      </c>
    </row>
    <row r="20" spans="1:5" ht="15.75">
      <c r="A20" s="6">
        <v>42552</v>
      </c>
      <c r="B20" s="5">
        <v>23.908000000000001</v>
      </c>
      <c r="C20">
        <f t="shared" si="0"/>
        <v>25.631</v>
      </c>
      <c r="D20">
        <f t="shared" si="2"/>
        <v>25.111499999999999</v>
      </c>
      <c r="E20">
        <f t="shared" si="1"/>
        <v>2.9687289999999966</v>
      </c>
    </row>
    <row r="21" spans="1:5" ht="15.75">
      <c r="A21" s="6">
        <v>42583</v>
      </c>
      <c r="B21" s="5">
        <v>24.236999999999998</v>
      </c>
      <c r="C21">
        <f t="shared" si="0"/>
        <v>23.908000000000001</v>
      </c>
      <c r="D21">
        <f t="shared" si="2"/>
        <v>24.769500000000001</v>
      </c>
      <c r="E21">
        <f t="shared" si="1"/>
        <v>0.10824099999999807</v>
      </c>
    </row>
    <row r="22" spans="1:5" ht="15.75">
      <c r="A22" s="6">
        <v>42614</v>
      </c>
      <c r="B22" s="5">
        <v>24.815999999999999</v>
      </c>
      <c r="C22">
        <f t="shared" si="0"/>
        <v>24.236999999999998</v>
      </c>
      <c r="D22">
        <f t="shared" si="2"/>
        <v>24.072499999999998</v>
      </c>
      <c r="E22">
        <f t="shared" si="1"/>
        <v>0.33524100000000073</v>
      </c>
    </row>
    <row r="23" spans="1:5" ht="15.75">
      <c r="A23" s="6">
        <v>42644</v>
      </c>
      <c r="B23" s="5">
        <v>24.861000000000001</v>
      </c>
      <c r="C23">
        <f t="shared" si="0"/>
        <v>24.815999999999999</v>
      </c>
      <c r="D23">
        <f t="shared" si="2"/>
        <v>24.526499999999999</v>
      </c>
      <c r="E23">
        <f t="shared" si="1"/>
        <v>2.0250000000001534E-3</v>
      </c>
    </row>
    <row r="24" spans="1:5" ht="15.75">
      <c r="A24" s="6">
        <v>42675</v>
      </c>
      <c r="B24" s="5">
        <v>23.835000000000001</v>
      </c>
      <c r="C24">
        <f t="shared" si="0"/>
        <v>24.861000000000001</v>
      </c>
      <c r="D24">
        <f t="shared" si="2"/>
        <v>24.8385</v>
      </c>
      <c r="E24">
        <f t="shared" si="1"/>
        <v>1.0526759999999995</v>
      </c>
    </row>
    <row r="25" spans="1:5" ht="15.75">
      <c r="A25" s="6">
        <v>42705</v>
      </c>
      <c r="B25" s="5">
        <v>25.018000000000001</v>
      </c>
      <c r="C25">
        <f t="shared" si="0"/>
        <v>23.835000000000001</v>
      </c>
      <c r="D25">
        <f t="shared" si="2"/>
        <v>24.347999999999999</v>
      </c>
      <c r="E25">
        <f t="shared" si="1"/>
        <v>1.3994889999999995</v>
      </c>
    </row>
    <row r="26" spans="1:5" ht="15.75">
      <c r="A26" s="6">
        <v>42736</v>
      </c>
      <c r="B26" s="5">
        <v>24.420999999999999</v>
      </c>
      <c r="C26">
        <f t="shared" si="0"/>
        <v>25.018000000000001</v>
      </c>
      <c r="D26">
        <f t="shared" si="2"/>
        <v>24.426500000000001</v>
      </c>
      <c r="E26">
        <f t="shared" si="1"/>
        <v>0.35640900000000159</v>
      </c>
    </row>
    <row r="27" spans="1:5" ht="15.75">
      <c r="A27" s="6">
        <v>42767</v>
      </c>
      <c r="B27" s="5">
        <v>23.831</v>
      </c>
      <c r="C27">
        <f t="shared" si="0"/>
        <v>24.420999999999999</v>
      </c>
      <c r="D27">
        <f t="shared" si="2"/>
        <v>24.7195</v>
      </c>
      <c r="E27">
        <f t="shared" si="1"/>
        <v>0.34809999999999985</v>
      </c>
    </row>
    <row r="28" spans="1:5" ht="15.75">
      <c r="A28" s="6">
        <v>42795</v>
      </c>
      <c r="B28" s="5">
        <v>24.113</v>
      </c>
      <c r="C28">
        <f t="shared" si="0"/>
        <v>23.831</v>
      </c>
      <c r="D28">
        <f t="shared" si="2"/>
        <v>24.125999999999998</v>
      </c>
      <c r="E28">
        <f t="shared" si="1"/>
        <v>7.9524000000000011E-2</v>
      </c>
    </row>
    <row r="29" spans="1:5" ht="15.75">
      <c r="A29" s="6">
        <v>42826</v>
      </c>
      <c r="B29" s="5">
        <v>24.154</v>
      </c>
      <c r="C29">
        <f t="shared" si="0"/>
        <v>24.113</v>
      </c>
      <c r="D29">
        <f t="shared" si="2"/>
        <v>23.972000000000001</v>
      </c>
      <c r="E29">
        <f t="shared" si="1"/>
        <v>1.6810000000000303E-3</v>
      </c>
    </row>
    <row r="30" spans="1:5" ht="15.75">
      <c r="A30" s="6">
        <v>42856</v>
      </c>
      <c r="B30" s="5">
        <v>24.103999999999999</v>
      </c>
      <c r="C30">
        <f t="shared" si="0"/>
        <v>24.154</v>
      </c>
      <c r="D30">
        <f>AVERAGE(B28:B29)</f>
        <v>24.133499999999998</v>
      </c>
      <c r="E30">
        <f t="shared" si="1"/>
        <v>2.5000000000000712E-3</v>
      </c>
    </row>
    <row r="31" spans="1:5" ht="15.75">
      <c r="A31" s="6">
        <v>42887</v>
      </c>
      <c r="B31" s="5">
        <v>24.193000000000001</v>
      </c>
      <c r="C31">
        <f t="shared" si="0"/>
        <v>24.103999999999999</v>
      </c>
      <c r="D31">
        <f>AVERAGE(B29:B30)</f>
        <v>24.128999999999998</v>
      </c>
      <c r="E31">
        <f t="shared" si="1"/>
        <v>7.9210000000003895E-3</v>
      </c>
    </row>
    <row r="32" spans="1:5" ht="15.75">
      <c r="A32" s="6">
        <v>42917</v>
      </c>
      <c r="B32" s="7"/>
      <c r="C32">
        <f t="shared" si="0"/>
        <v>24.193000000000001</v>
      </c>
      <c r="D32">
        <f>AVERAGE(B30:B31)</f>
        <v>24.148499999999999</v>
      </c>
    </row>
    <row r="33" spans="1:2" ht="15.75">
      <c r="A33" s="6">
        <v>42948</v>
      </c>
      <c r="B33" s="7"/>
    </row>
    <row r="34" spans="1:2" ht="15.75">
      <c r="A34" s="6">
        <v>42979</v>
      </c>
      <c r="B34" s="7"/>
    </row>
    <row r="35" spans="1:2" ht="15.75">
      <c r="A35" s="6">
        <v>43009</v>
      </c>
      <c r="B35" s="7"/>
    </row>
    <row r="36" spans="1:2" ht="15.75">
      <c r="A36" s="8"/>
      <c r="B36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F8C3-A126-4272-A68B-B5777B3B9FB8}">
  <dimension ref="A1:J47"/>
  <sheetViews>
    <sheetView zoomScaleNormal="100" workbookViewId="0">
      <selection activeCell="F5" sqref="F5"/>
    </sheetView>
  </sheetViews>
  <sheetFormatPr defaultRowHeight="15"/>
  <cols>
    <col min="1" max="1" width="9.85546875" bestFit="1" customWidth="1"/>
    <col min="2" max="2" width="11.5703125" customWidth="1"/>
    <col min="3" max="3" width="10.5703125" bestFit="1" customWidth="1"/>
    <col min="4" max="4" width="9.5703125" bestFit="1" customWidth="1"/>
    <col min="5" max="5" width="11.42578125" bestFit="1" customWidth="1"/>
    <col min="6" max="6" width="14.28515625" customWidth="1"/>
    <col min="7" max="7" width="12.42578125" bestFit="1" customWidth="1"/>
    <col min="9" max="9" width="15.28515625" customWidth="1"/>
    <col min="10" max="10" width="16.28515625" customWidth="1"/>
  </cols>
  <sheetData>
    <row r="1" spans="1:10">
      <c r="A1" s="10" t="s">
        <v>0</v>
      </c>
      <c r="B1" s="11" t="s">
        <v>1</v>
      </c>
      <c r="C1" t="s">
        <v>3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s="2">
        <v>39538</v>
      </c>
      <c r="B2" s="1">
        <v>1475278</v>
      </c>
    </row>
    <row r="3" spans="1:10">
      <c r="A3" s="2">
        <v>39629</v>
      </c>
      <c r="B3" s="1">
        <v>1536361.9</v>
      </c>
      <c r="C3" s="12">
        <f>B2</f>
        <v>1475278</v>
      </c>
    </row>
    <row r="4" spans="1:10">
      <c r="A4" s="2">
        <v>39721</v>
      </c>
      <c r="B4" s="1">
        <v>1605665.9</v>
      </c>
      <c r="C4" s="12">
        <f t="shared" ref="C4:C45" si="0">B3</f>
        <v>1536361.9</v>
      </c>
      <c r="D4" s="12">
        <f>AVERAGE(B2:B3)</f>
        <v>1505819.95</v>
      </c>
    </row>
    <row r="5" spans="1:10">
      <c r="A5" s="2">
        <v>39813</v>
      </c>
      <c r="B5" s="1">
        <v>1545541.2</v>
      </c>
      <c r="C5" s="12">
        <f t="shared" si="0"/>
        <v>1605665.9</v>
      </c>
      <c r="D5" s="12">
        <f>AVERAGE(B3:B4)</f>
        <v>1571013.9</v>
      </c>
    </row>
    <row r="6" spans="1:10">
      <c r="A6" s="2">
        <v>39903</v>
      </c>
      <c r="B6" s="1">
        <v>1548190.9</v>
      </c>
      <c r="C6" s="12">
        <f t="shared" si="0"/>
        <v>1545541.2</v>
      </c>
      <c r="D6" s="12">
        <f t="shared" ref="D6:D45" si="1">AVERAGE(B4:B5)</f>
        <v>1575603.5499999998</v>
      </c>
      <c r="E6" s="12">
        <f>AVERAGE(B2:B6)</f>
        <v>1542207.58</v>
      </c>
    </row>
    <row r="7" spans="1:10">
      <c r="A7" s="2">
        <v>39994</v>
      </c>
      <c r="B7" s="1">
        <v>1600949.4</v>
      </c>
      <c r="C7" s="12">
        <f t="shared" si="0"/>
        <v>1548190.9</v>
      </c>
      <c r="D7" s="12">
        <f t="shared" si="1"/>
        <v>1546866.0499999998</v>
      </c>
      <c r="E7" s="12">
        <f t="shared" ref="E7:E45" si="2">AVERAGE(B3:B7)</f>
        <v>1567341.86</v>
      </c>
    </row>
    <row r="8" spans="1:10">
      <c r="A8" s="2">
        <v>40086</v>
      </c>
      <c r="B8" s="1">
        <v>1671853.3</v>
      </c>
      <c r="C8" s="12">
        <f t="shared" si="0"/>
        <v>1600949.4</v>
      </c>
      <c r="D8" s="12">
        <f t="shared" si="1"/>
        <v>1574570.15</v>
      </c>
      <c r="E8" s="12">
        <f t="shared" si="2"/>
        <v>1594440.1400000001</v>
      </c>
      <c r="F8" s="12">
        <f>AVERAGE(E6:E8)</f>
        <v>1567996.5266666666</v>
      </c>
      <c r="G8">
        <f>(2*E8)-F8</f>
        <v>1620883.7533333336</v>
      </c>
      <c r="H8">
        <f>(2/4)*(E8-F8)</f>
        <v>13221.806666666758</v>
      </c>
    </row>
    <row r="9" spans="1:10">
      <c r="A9" s="2">
        <v>40178</v>
      </c>
      <c r="B9" s="1">
        <v>1631616.2</v>
      </c>
      <c r="C9" s="12">
        <f t="shared" si="0"/>
        <v>1671853.3</v>
      </c>
      <c r="D9" s="12">
        <f t="shared" si="1"/>
        <v>1636401.35</v>
      </c>
      <c r="E9" s="12">
        <f t="shared" si="2"/>
        <v>1599630.2</v>
      </c>
      <c r="F9" s="12">
        <f t="shared" ref="F9:F45" si="3">AVERAGE(E7:E9)</f>
        <v>1587137.4000000001</v>
      </c>
      <c r="G9">
        <f t="shared" ref="G9:G45" si="4">(2*E9)-F9</f>
        <v>1612122.9999999998</v>
      </c>
      <c r="H9">
        <f t="shared" ref="H9:H45" si="5">(2/4)*(E9-F9)</f>
        <v>6246.3999999999069</v>
      </c>
      <c r="I9">
        <f>G8+H8</f>
        <v>1634105.5600000005</v>
      </c>
    </row>
    <row r="10" spans="1:10">
      <c r="A10" s="2">
        <v>40268</v>
      </c>
      <c r="B10" s="1">
        <v>1642356.3</v>
      </c>
      <c r="C10" s="12">
        <f t="shared" si="0"/>
        <v>1631616.2</v>
      </c>
      <c r="D10" s="12">
        <f t="shared" si="1"/>
        <v>1651734.75</v>
      </c>
      <c r="E10" s="12">
        <f t="shared" si="2"/>
        <v>1618993.22</v>
      </c>
      <c r="F10" s="12">
        <f t="shared" si="3"/>
        <v>1604354.5199999998</v>
      </c>
      <c r="G10">
        <f t="shared" si="4"/>
        <v>1633631.9200000002</v>
      </c>
      <c r="H10">
        <f t="shared" si="5"/>
        <v>7319.3500000000931</v>
      </c>
      <c r="I10">
        <f t="shared" ref="I10:I45" si="6">G9+H9</f>
        <v>1618369.3999999997</v>
      </c>
      <c r="J10">
        <f>G8+H8</f>
        <v>1634105.5600000005</v>
      </c>
    </row>
    <row r="11" spans="1:10">
      <c r="A11" s="2">
        <v>40359</v>
      </c>
      <c r="B11" s="1">
        <v>1709132</v>
      </c>
      <c r="C11" s="12">
        <f t="shared" si="0"/>
        <v>1642356.3</v>
      </c>
      <c r="D11" s="12">
        <f t="shared" si="1"/>
        <v>1636986.25</v>
      </c>
      <c r="E11" s="12">
        <f t="shared" si="2"/>
        <v>1651181.44</v>
      </c>
      <c r="F11" s="12">
        <f t="shared" si="3"/>
        <v>1623268.2866666664</v>
      </c>
      <c r="G11">
        <f t="shared" si="4"/>
        <v>1679094.5933333335</v>
      </c>
      <c r="H11">
        <f t="shared" si="5"/>
        <v>13956.576666666777</v>
      </c>
      <c r="I11">
        <f t="shared" si="6"/>
        <v>1640951.2700000003</v>
      </c>
      <c r="J11">
        <f t="shared" ref="J11:J45" si="7">G9+H9</f>
        <v>1618369.3999999997</v>
      </c>
    </row>
    <row r="12" spans="1:10">
      <c r="A12" s="2">
        <v>40451</v>
      </c>
      <c r="B12" s="1">
        <v>1775109.9</v>
      </c>
      <c r="C12" s="12">
        <f t="shared" si="0"/>
        <v>1709132</v>
      </c>
      <c r="D12" s="12">
        <f t="shared" si="1"/>
        <v>1675744.15</v>
      </c>
      <c r="E12" s="12">
        <f t="shared" si="2"/>
        <v>1686013.5399999998</v>
      </c>
      <c r="F12" s="12">
        <f t="shared" si="3"/>
        <v>1652062.7333333334</v>
      </c>
      <c r="G12">
        <f t="shared" si="4"/>
        <v>1719964.3466666662</v>
      </c>
      <c r="H12">
        <f t="shared" si="5"/>
        <v>16975.403333333205</v>
      </c>
      <c r="I12">
        <f t="shared" si="6"/>
        <v>1693051.1700000004</v>
      </c>
      <c r="J12">
        <f t="shared" si="7"/>
        <v>1640951.2700000003</v>
      </c>
    </row>
    <row r="13" spans="1:10">
      <c r="A13" s="2">
        <v>40543</v>
      </c>
      <c r="B13" s="1">
        <v>1737534.9</v>
      </c>
      <c r="C13" s="12">
        <f t="shared" si="0"/>
        <v>1775109.9</v>
      </c>
      <c r="D13" s="12">
        <f t="shared" si="1"/>
        <v>1742120.95</v>
      </c>
      <c r="E13" s="12">
        <f t="shared" si="2"/>
        <v>1699149.86</v>
      </c>
      <c r="F13" s="12">
        <f t="shared" si="3"/>
        <v>1678781.6133333333</v>
      </c>
      <c r="G13">
        <f t="shared" si="4"/>
        <v>1719518.1066666669</v>
      </c>
      <c r="H13">
        <f t="shared" si="5"/>
        <v>10184.123333333409</v>
      </c>
      <c r="I13">
        <f t="shared" si="6"/>
        <v>1736939.7499999995</v>
      </c>
      <c r="J13">
        <f t="shared" si="7"/>
        <v>1693051.1700000004</v>
      </c>
    </row>
    <row r="14" spans="1:10">
      <c r="A14" s="2">
        <v>40633</v>
      </c>
      <c r="B14" s="1">
        <v>1748731.2</v>
      </c>
      <c r="C14" s="12">
        <f t="shared" si="0"/>
        <v>1737534.9</v>
      </c>
      <c r="D14" s="12">
        <f t="shared" si="1"/>
        <v>1756322.4</v>
      </c>
      <c r="E14" s="12">
        <f t="shared" si="2"/>
        <v>1722572.8599999999</v>
      </c>
      <c r="F14" s="12">
        <f t="shared" si="3"/>
        <v>1702578.7533333332</v>
      </c>
      <c r="G14">
        <f t="shared" si="4"/>
        <v>1742566.9666666666</v>
      </c>
      <c r="H14">
        <f t="shared" si="5"/>
        <v>9997.0533333333442</v>
      </c>
      <c r="I14">
        <f t="shared" si="6"/>
        <v>1729702.2300000004</v>
      </c>
      <c r="J14">
        <f t="shared" si="7"/>
        <v>1736939.7499999995</v>
      </c>
    </row>
    <row r="15" spans="1:10">
      <c r="A15" s="2">
        <v>40724</v>
      </c>
      <c r="B15" s="1">
        <v>1816268.2</v>
      </c>
      <c r="C15" s="12">
        <f t="shared" si="0"/>
        <v>1748731.2</v>
      </c>
      <c r="D15" s="12">
        <f t="shared" si="1"/>
        <v>1743133.0499999998</v>
      </c>
      <c r="E15" s="12">
        <f t="shared" si="2"/>
        <v>1757355.2399999998</v>
      </c>
      <c r="F15" s="12">
        <f t="shared" si="3"/>
        <v>1726359.3199999996</v>
      </c>
      <c r="G15">
        <f t="shared" si="4"/>
        <v>1788351.16</v>
      </c>
      <c r="H15">
        <f t="shared" si="5"/>
        <v>15497.960000000079</v>
      </c>
      <c r="I15">
        <f t="shared" si="6"/>
        <v>1752564.02</v>
      </c>
      <c r="J15">
        <f t="shared" si="7"/>
        <v>1729702.2300000004</v>
      </c>
    </row>
    <row r="16" spans="1:10">
      <c r="A16" s="2">
        <v>40816</v>
      </c>
      <c r="B16" s="1">
        <v>1881849.7</v>
      </c>
      <c r="C16" s="12">
        <f t="shared" si="0"/>
        <v>1816268.2</v>
      </c>
      <c r="D16" s="12">
        <f t="shared" si="1"/>
        <v>1782499.7</v>
      </c>
      <c r="E16" s="12">
        <f t="shared" si="2"/>
        <v>1791898.78</v>
      </c>
      <c r="F16" s="12">
        <f t="shared" si="3"/>
        <v>1757275.6266666667</v>
      </c>
      <c r="G16">
        <f t="shared" si="4"/>
        <v>1826521.9333333333</v>
      </c>
      <c r="H16">
        <f t="shared" si="5"/>
        <v>17311.57666666666</v>
      </c>
      <c r="I16">
        <f t="shared" si="6"/>
        <v>1803849.12</v>
      </c>
      <c r="J16">
        <f t="shared" si="7"/>
        <v>1752564.02</v>
      </c>
    </row>
    <row r="17" spans="1:10">
      <c r="A17" s="2">
        <v>40907</v>
      </c>
      <c r="B17" s="1">
        <v>1840786.2</v>
      </c>
      <c r="C17" s="12">
        <f t="shared" si="0"/>
        <v>1881849.7</v>
      </c>
      <c r="D17" s="12">
        <f t="shared" si="1"/>
        <v>1849058.95</v>
      </c>
      <c r="E17" s="12">
        <f t="shared" si="2"/>
        <v>1805034.0399999998</v>
      </c>
      <c r="F17" s="12">
        <f t="shared" si="3"/>
        <v>1784762.6866666665</v>
      </c>
      <c r="G17">
        <f t="shared" si="4"/>
        <v>1825305.3933333331</v>
      </c>
      <c r="H17">
        <f t="shared" si="5"/>
        <v>10135.676666666637</v>
      </c>
      <c r="I17">
        <f t="shared" si="6"/>
        <v>1843833.51</v>
      </c>
      <c r="J17">
        <f t="shared" si="7"/>
        <v>1803849.12</v>
      </c>
    </row>
    <row r="18" spans="1:10">
      <c r="A18" s="2">
        <v>40998</v>
      </c>
      <c r="B18" s="1">
        <v>1855580.2</v>
      </c>
      <c r="C18" s="12">
        <f t="shared" si="0"/>
        <v>1840786.2</v>
      </c>
      <c r="D18" s="12">
        <f t="shared" si="1"/>
        <v>1861317.95</v>
      </c>
      <c r="E18" s="12">
        <f t="shared" si="2"/>
        <v>1828643.1</v>
      </c>
      <c r="F18" s="12">
        <f t="shared" si="3"/>
        <v>1808525.3066666666</v>
      </c>
      <c r="G18">
        <f t="shared" si="4"/>
        <v>1848760.8933333335</v>
      </c>
      <c r="H18">
        <f t="shared" si="5"/>
        <v>10058.896666666726</v>
      </c>
      <c r="I18">
        <f t="shared" si="6"/>
        <v>1835441.0699999998</v>
      </c>
      <c r="J18">
        <f t="shared" si="7"/>
        <v>1843833.51</v>
      </c>
    </row>
    <row r="19" spans="1:10">
      <c r="A19" s="2">
        <v>41089</v>
      </c>
      <c r="B19" s="1">
        <v>1929018.7</v>
      </c>
      <c r="C19" s="12">
        <f t="shared" si="0"/>
        <v>1855580.2</v>
      </c>
      <c r="D19" s="12">
        <f t="shared" si="1"/>
        <v>1848183.2</v>
      </c>
      <c r="E19" s="12">
        <f t="shared" si="2"/>
        <v>1864700.6</v>
      </c>
      <c r="F19" s="12">
        <f t="shared" si="3"/>
        <v>1832792.58</v>
      </c>
      <c r="G19">
        <f t="shared" si="4"/>
        <v>1896608.62</v>
      </c>
      <c r="H19">
        <f t="shared" si="5"/>
        <v>15954.010000000009</v>
      </c>
      <c r="I19">
        <f t="shared" si="6"/>
        <v>1858819.7900000003</v>
      </c>
      <c r="J19">
        <f t="shared" si="7"/>
        <v>1835441.0699999998</v>
      </c>
    </row>
    <row r="20" spans="1:10">
      <c r="A20" s="2">
        <v>41180</v>
      </c>
      <c r="B20" s="1">
        <v>1993632.3</v>
      </c>
      <c r="C20" s="12">
        <f t="shared" si="0"/>
        <v>1929018.7</v>
      </c>
      <c r="D20" s="12">
        <f t="shared" si="1"/>
        <v>1892299.45</v>
      </c>
      <c r="E20" s="12">
        <f t="shared" si="2"/>
        <v>1900173.42</v>
      </c>
      <c r="F20" s="12">
        <f t="shared" si="3"/>
        <v>1864505.7066666668</v>
      </c>
      <c r="G20">
        <f t="shared" si="4"/>
        <v>1935841.1333333331</v>
      </c>
      <c r="H20">
        <f t="shared" si="5"/>
        <v>17833.856666666572</v>
      </c>
      <c r="I20">
        <f t="shared" si="6"/>
        <v>1912562.6300000001</v>
      </c>
      <c r="J20">
        <f t="shared" si="7"/>
        <v>1858819.7900000003</v>
      </c>
    </row>
    <row r="21" spans="1:10">
      <c r="A21" s="2">
        <v>41274</v>
      </c>
      <c r="B21" s="1">
        <v>1948852.2</v>
      </c>
      <c r="C21" s="12">
        <f t="shared" si="0"/>
        <v>1993632.3</v>
      </c>
      <c r="D21" s="12">
        <f t="shared" si="1"/>
        <v>1961325.5</v>
      </c>
      <c r="E21" s="12">
        <f t="shared" si="2"/>
        <v>1913573.92</v>
      </c>
      <c r="F21" s="12">
        <f t="shared" si="3"/>
        <v>1892815.9799999997</v>
      </c>
      <c r="G21">
        <f t="shared" si="4"/>
        <v>1934331.86</v>
      </c>
      <c r="H21">
        <f t="shared" si="5"/>
        <v>10378.970000000088</v>
      </c>
      <c r="I21">
        <f t="shared" si="6"/>
        <v>1953674.9899999998</v>
      </c>
      <c r="J21">
        <f t="shared" si="7"/>
        <v>1912562.6300000001</v>
      </c>
    </row>
    <row r="22" spans="1:10">
      <c r="A22" s="2">
        <v>41362</v>
      </c>
      <c r="B22" s="1">
        <v>1958395.5</v>
      </c>
      <c r="C22" s="12">
        <f t="shared" si="0"/>
        <v>1948852.2</v>
      </c>
      <c r="D22" s="12">
        <f t="shared" si="1"/>
        <v>1971242.25</v>
      </c>
      <c r="E22" s="12">
        <f t="shared" si="2"/>
        <v>1937095.78</v>
      </c>
      <c r="F22" s="12">
        <f t="shared" si="3"/>
        <v>1916947.7066666668</v>
      </c>
      <c r="G22">
        <f t="shared" si="4"/>
        <v>1957243.8533333333</v>
      </c>
      <c r="H22">
        <f t="shared" si="5"/>
        <v>10074.036666666623</v>
      </c>
      <c r="I22">
        <f t="shared" si="6"/>
        <v>1944710.83</v>
      </c>
      <c r="J22">
        <f t="shared" si="7"/>
        <v>1953674.9899999998</v>
      </c>
    </row>
    <row r="23" spans="1:10">
      <c r="A23" s="2">
        <v>41453</v>
      </c>
      <c r="B23" s="1">
        <v>2036816.6</v>
      </c>
      <c r="C23" s="12">
        <f t="shared" si="0"/>
        <v>1958395.5</v>
      </c>
      <c r="D23" s="12">
        <f t="shared" si="1"/>
        <v>1953623.85</v>
      </c>
      <c r="E23" s="12">
        <f t="shared" si="2"/>
        <v>1973343.06</v>
      </c>
      <c r="F23" s="12">
        <f t="shared" si="3"/>
        <v>1941337.5866666667</v>
      </c>
      <c r="G23">
        <f t="shared" si="4"/>
        <v>2005348.5333333334</v>
      </c>
      <c r="H23">
        <f t="shared" si="5"/>
        <v>16002.736666666693</v>
      </c>
      <c r="I23">
        <f t="shared" si="6"/>
        <v>1967317.89</v>
      </c>
      <c r="J23">
        <f t="shared" si="7"/>
        <v>1944710.83</v>
      </c>
    </row>
    <row r="24" spans="1:10">
      <c r="A24" s="2">
        <v>41547</v>
      </c>
      <c r="B24" s="1">
        <v>2103598.1</v>
      </c>
      <c r="C24" s="12">
        <f t="shared" si="0"/>
        <v>2036816.6</v>
      </c>
      <c r="D24" s="12">
        <f t="shared" si="1"/>
        <v>1997606.05</v>
      </c>
      <c r="E24" s="12">
        <f t="shared" si="2"/>
        <v>2008258.94</v>
      </c>
      <c r="F24" s="12">
        <f t="shared" si="3"/>
        <v>1972899.2599999998</v>
      </c>
      <c r="G24">
        <f t="shared" si="4"/>
        <v>2043618.62</v>
      </c>
      <c r="H24">
        <f t="shared" si="5"/>
        <v>17679.840000000084</v>
      </c>
      <c r="I24">
        <f t="shared" si="6"/>
        <v>2021351.27</v>
      </c>
      <c r="J24">
        <f t="shared" si="7"/>
        <v>1967317.89</v>
      </c>
    </row>
    <row r="25" spans="1:10">
      <c r="A25" s="2">
        <v>41639</v>
      </c>
      <c r="B25" s="1">
        <v>2057687.6</v>
      </c>
      <c r="C25" s="12">
        <f t="shared" si="0"/>
        <v>2103598.1</v>
      </c>
      <c r="D25" s="12">
        <f t="shared" si="1"/>
        <v>2070207.35</v>
      </c>
      <c r="E25" s="12">
        <f t="shared" si="2"/>
        <v>2021070</v>
      </c>
      <c r="F25" s="12">
        <f t="shared" si="3"/>
        <v>2000890.6666666667</v>
      </c>
      <c r="G25">
        <f t="shared" si="4"/>
        <v>2041249.3333333333</v>
      </c>
      <c r="H25">
        <f t="shared" si="5"/>
        <v>10089.666666666628</v>
      </c>
      <c r="I25">
        <f t="shared" si="6"/>
        <v>2061298.4600000002</v>
      </c>
      <c r="J25">
        <f t="shared" si="7"/>
        <v>2021351.27</v>
      </c>
    </row>
    <row r="26" spans="1:10">
      <c r="A26" s="2">
        <v>41729</v>
      </c>
      <c r="B26" s="1">
        <v>2058584.9</v>
      </c>
      <c r="C26" s="12">
        <f t="shared" si="0"/>
        <v>2057687.6</v>
      </c>
      <c r="D26" s="12">
        <f t="shared" si="1"/>
        <v>2080642.85</v>
      </c>
      <c r="E26" s="12">
        <f t="shared" si="2"/>
        <v>2043016.5400000003</v>
      </c>
      <c r="F26" s="12">
        <f t="shared" si="3"/>
        <v>2024115.1600000001</v>
      </c>
      <c r="G26">
        <f t="shared" si="4"/>
        <v>2061917.9200000004</v>
      </c>
      <c r="H26">
        <f t="shared" si="5"/>
        <v>9450.6900000000605</v>
      </c>
      <c r="I26">
        <f t="shared" si="6"/>
        <v>2051339</v>
      </c>
      <c r="J26">
        <f t="shared" si="7"/>
        <v>2061298.4600000002</v>
      </c>
    </row>
    <row r="27" spans="1:10">
      <c r="A27" s="2">
        <v>41820</v>
      </c>
      <c r="B27" s="1">
        <v>2137385.6</v>
      </c>
      <c r="C27" s="12">
        <f t="shared" si="0"/>
        <v>2058584.9</v>
      </c>
      <c r="D27" s="12">
        <f t="shared" si="1"/>
        <v>2058136.25</v>
      </c>
      <c r="E27" s="12">
        <f t="shared" si="2"/>
        <v>2078814.56</v>
      </c>
      <c r="F27" s="12">
        <f t="shared" si="3"/>
        <v>2047633.7</v>
      </c>
      <c r="G27">
        <f t="shared" si="4"/>
        <v>2109995.42</v>
      </c>
      <c r="H27">
        <f t="shared" si="5"/>
        <v>15590.430000000051</v>
      </c>
      <c r="I27">
        <f t="shared" si="6"/>
        <v>2071368.6100000003</v>
      </c>
      <c r="J27">
        <f t="shared" si="7"/>
        <v>2051339</v>
      </c>
    </row>
    <row r="28" spans="1:10">
      <c r="A28" s="2">
        <v>41912</v>
      </c>
      <c r="B28" s="1">
        <v>2207343.6</v>
      </c>
      <c r="C28" s="12">
        <f t="shared" si="0"/>
        <v>2137385.6</v>
      </c>
      <c r="D28" s="12">
        <f t="shared" si="1"/>
        <v>2097985.25</v>
      </c>
      <c r="E28" s="12">
        <f t="shared" si="2"/>
        <v>2112919.96</v>
      </c>
      <c r="F28" s="12">
        <f t="shared" si="3"/>
        <v>2078250.3533333335</v>
      </c>
      <c r="G28">
        <f t="shared" si="4"/>
        <v>2147589.5666666664</v>
      </c>
      <c r="H28">
        <f t="shared" si="5"/>
        <v>17334.803333333228</v>
      </c>
      <c r="I28">
        <f t="shared" si="6"/>
        <v>2125585.85</v>
      </c>
      <c r="J28">
        <f t="shared" si="7"/>
        <v>2071368.6100000003</v>
      </c>
    </row>
    <row r="29" spans="1:10">
      <c r="A29" s="2">
        <v>42004</v>
      </c>
      <c r="B29" s="1">
        <v>2161552.5</v>
      </c>
      <c r="C29" s="12">
        <f t="shared" si="0"/>
        <v>2207343.6</v>
      </c>
      <c r="D29" s="12">
        <f t="shared" si="1"/>
        <v>2172364.6</v>
      </c>
      <c r="E29" s="12">
        <f t="shared" si="2"/>
        <v>2124510.84</v>
      </c>
      <c r="F29" s="12">
        <f t="shared" si="3"/>
        <v>2105415.1199999996</v>
      </c>
      <c r="G29">
        <f t="shared" si="4"/>
        <v>2143606.56</v>
      </c>
      <c r="H29">
        <f t="shared" si="5"/>
        <v>9547.8600000001024</v>
      </c>
      <c r="I29">
        <f t="shared" si="6"/>
        <v>2164924.3699999996</v>
      </c>
      <c r="J29">
        <f t="shared" si="7"/>
        <v>2125585.85</v>
      </c>
    </row>
    <row r="30" spans="1:10">
      <c r="A30" s="2">
        <v>42094</v>
      </c>
      <c r="B30" s="1">
        <v>2158040</v>
      </c>
      <c r="C30" s="12">
        <f t="shared" si="0"/>
        <v>2161552.5</v>
      </c>
      <c r="D30" s="12">
        <f t="shared" si="1"/>
        <v>2184448.0499999998</v>
      </c>
      <c r="E30" s="12">
        <f t="shared" si="2"/>
        <v>2144581.3199999998</v>
      </c>
      <c r="F30" s="12">
        <f t="shared" si="3"/>
        <v>2127337.3733333331</v>
      </c>
      <c r="G30">
        <f t="shared" si="4"/>
        <v>2161825.2666666666</v>
      </c>
      <c r="H30">
        <f t="shared" si="5"/>
        <v>8621.9733333333861</v>
      </c>
      <c r="I30">
        <f t="shared" si="6"/>
        <v>2153154.42</v>
      </c>
      <c r="J30">
        <f t="shared" si="7"/>
        <v>2164924.3699999996</v>
      </c>
    </row>
    <row r="31" spans="1:10">
      <c r="A31" s="2">
        <v>42185</v>
      </c>
      <c r="B31" s="1">
        <v>2238704.4</v>
      </c>
      <c r="C31" s="12">
        <f t="shared" si="0"/>
        <v>2158040</v>
      </c>
      <c r="D31" s="12">
        <f t="shared" si="1"/>
        <v>2159796.25</v>
      </c>
      <c r="E31" s="12">
        <f t="shared" si="2"/>
        <v>2180605.2199999997</v>
      </c>
      <c r="F31" s="12">
        <f t="shared" si="3"/>
        <v>2149899.1266666665</v>
      </c>
      <c r="G31">
        <f t="shared" si="4"/>
        <v>2211311.313333333</v>
      </c>
      <c r="H31">
        <f t="shared" si="5"/>
        <v>15353.046666666633</v>
      </c>
      <c r="I31">
        <f t="shared" si="6"/>
        <v>2170447.2400000002</v>
      </c>
      <c r="J31">
        <f t="shared" si="7"/>
        <v>2153154.42</v>
      </c>
    </row>
    <row r="32" spans="1:10">
      <c r="A32" s="2">
        <v>42277</v>
      </c>
      <c r="B32" s="1">
        <v>2312843.5</v>
      </c>
      <c r="C32" s="12">
        <f t="shared" si="0"/>
        <v>2238704.4</v>
      </c>
      <c r="D32" s="12">
        <f t="shared" si="1"/>
        <v>2198372.2000000002</v>
      </c>
      <c r="E32" s="12">
        <f t="shared" si="2"/>
        <v>2215696.7999999998</v>
      </c>
      <c r="F32" s="12">
        <f t="shared" si="3"/>
        <v>2180294.4466666663</v>
      </c>
      <c r="G32">
        <f t="shared" si="4"/>
        <v>2251099.1533333333</v>
      </c>
      <c r="H32">
        <f t="shared" si="5"/>
        <v>17701.176666666754</v>
      </c>
      <c r="I32">
        <f t="shared" si="6"/>
        <v>2226664.3599999994</v>
      </c>
      <c r="J32">
        <f t="shared" si="7"/>
        <v>2170447.2400000002</v>
      </c>
    </row>
    <row r="33" spans="1:10">
      <c r="A33" s="2">
        <v>42369</v>
      </c>
      <c r="B33" s="1">
        <v>2272929.2000000002</v>
      </c>
      <c r="C33" s="12">
        <f t="shared" si="0"/>
        <v>2312843.5</v>
      </c>
      <c r="D33" s="12">
        <f t="shared" si="1"/>
        <v>2275773.9500000002</v>
      </c>
      <c r="E33" s="12">
        <f t="shared" si="2"/>
        <v>2228813.9200000004</v>
      </c>
      <c r="F33" s="12">
        <f t="shared" si="3"/>
        <v>2208371.98</v>
      </c>
      <c r="G33">
        <f t="shared" si="4"/>
        <v>2249255.8600000008</v>
      </c>
      <c r="H33">
        <f t="shared" si="5"/>
        <v>10220.970000000205</v>
      </c>
      <c r="I33">
        <f t="shared" si="6"/>
        <v>2268800.33</v>
      </c>
      <c r="J33">
        <f t="shared" si="7"/>
        <v>2226664.3599999994</v>
      </c>
    </row>
    <row r="34" spans="1:10">
      <c r="A34" s="2">
        <v>42460</v>
      </c>
      <c r="B34" s="1">
        <v>2264680</v>
      </c>
      <c r="C34" s="12">
        <f t="shared" si="0"/>
        <v>2272929.2000000002</v>
      </c>
      <c r="D34" s="12">
        <f t="shared" si="1"/>
        <v>2292886.35</v>
      </c>
      <c r="E34" s="12">
        <f t="shared" si="2"/>
        <v>2249439.4200000004</v>
      </c>
      <c r="F34" s="12">
        <f t="shared" si="3"/>
        <v>2231316.7133333334</v>
      </c>
      <c r="G34">
        <f t="shared" si="4"/>
        <v>2267562.1266666674</v>
      </c>
      <c r="H34">
        <f t="shared" si="5"/>
        <v>9061.3533333335072</v>
      </c>
      <c r="I34">
        <f t="shared" si="6"/>
        <v>2259476.830000001</v>
      </c>
      <c r="J34">
        <f t="shared" si="7"/>
        <v>2268800.33</v>
      </c>
    </row>
    <row r="35" spans="1:10">
      <c r="A35" s="2">
        <v>42551</v>
      </c>
      <c r="B35" s="1">
        <v>2355422.1</v>
      </c>
      <c r="C35" s="12">
        <f t="shared" si="0"/>
        <v>2264680</v>
      </c>
      <c r="D35" s="12">
        <f t="shared" si="1"/>
        <v>2268804.6</v>
      </c>
      <c r="E35" s="12">
        <f t="shared" si="2"/>
        <v>2288915.8400000003</v>
      </c>
      <c r="F35" s="12">
        <f t="shared" si="3"/>
        <v>2255723.0600000005</v>
      </c>
      <c r="G35">
        <f t="shared" si="4"/>
        <v>2322108.62</v>
      </c>
      <c r="H35">
        <f t="shared" si="5"/>
        <v>16596.389999999898</v>
      </c>
      <c r="I35">
        <f t="shared" si="6"/>
        <v>2276623.4800000009</v>
      </c>
      <c r="J35">
        <f t="shared" si="7"/>
        <v>2259476.830000001</v>
      </c>
    </row>
    <row r="36" spans="1:10">
      <c r="A36" s="2">
        <v>42643</v>
      </c>
      <c r="B36" s="1">
        <v>2429286.2000000002</v>
      </c>
      <c r="C36" s="12">
        <f t="shared" si="0"/>
        <v>2355422.1</v>
      </c>
      <c r="D36" s="12">
        <f t="shared" si="1"/>
        <v>2310051.0499999998</v>
      </c>
      <c r="E36" s="12">
        <f t="shared" si="2"/>
        <v>2327032.2000000002</v>
      </c>
      <c r="F36" s="12">
        <f t="shared" si="3"/>
        <v>2288462.4866666668</v>
      </c>
      <c r="G36">
        <f t="shared" si="4"/>
        <v>2365601.9133333336</v>
      </c>
      <c r="H36">
        <f t="shared" si="5"/>
        <v>19284.856666666688</v>
      </c>
      <c r="I36">
        <f t="shared" si="6"/>
        <v>2338705.0099999998</v>
      </c>
      <c r="J36">
        <f t="shared" si="7"/>
        <v>2276623.4800000009</v>
      </c>
    </row>
    <row r="37" spans="1:10">
      <c r="A37" s="2">
        <v>42734</v>
      </c>
      <c r="B37" s="1">
        <v>2385244</v>
      </c>
      <c r="C37" s="12">
        <f t="shared" si="0"/>
        <v>2429286.2000000002</v>
      </c>
      <c r="D37" s="12">
        <f t="shared" si="1"/>
        <v>2392354.1500000004</v>
      </c>
      <c r="E37" s="12">
        <f t="shared" si="2"/>
        <v>2341512.2999999998</v>
      </c>
      <c r="F37" s="12">
        <f t="shared" si="3"/>
        <v>2319153.4466666668</v>
      </c>
      <c r="G37">
        <f t="shared" si="4"/>
        <v>2363871.1533333329</v>
      </c>
      <c r="H37">
        <f t="shared" si="5"/>
        <v>11179.426666666521</v>
      </c>
      <c r="I37">
        <f t="shared" si="6"/>
        <v>2384886.7700000005</v>
      </c>
      <c r="J37">
        <f t="shared" si="7"/>
        <v>2338705.0099999998</v>
      </c>
    </row>
    <row r="38" spans="1:10">
      <c r="A38" s="2">
        <v>42825</v>
      </c>
      <c r="B38" s="1">
        <v>2378176.2999999998</v>
      </c>
      <c r="C38" s="12">
        <f t="shared" si="0"/>
        <v>2385244</v>
      </c>
      <c r="D38" s="12">
        <f t="shared" si="1"/>
        <v>2407265.1</v>
      </c>
      <c r="E38" s="12">
        <f t="shared" si="2"/>
        <v>2362561.7200000002</v>
      </c>
      <c r="F38" s="12">
        <f t="shared" si="3"/>
        <v>2343702.0733333337</v>
      </c>
      <c r="G38">
        <f t="shared" si="4"/>
        <v>2381421.3666666667</v>
      </c>
      <c r="H38">
        <f t="shared" si="5"/>
        <v>9429.8233333332464</v>
      </c>
      <c r="I38">
        <f t="shared" si="6"/>
        <v>2375050.5799999991</v>
      </c>
      <c r="J38">
        <f t="shared" si="7"/>
        <v>2384886.7700000005</v>
      </c>
    </row>
    <row r="39" spans="1:10">
      <c r="A39" s="2">
        <v>42916</v>
      </c>
      <c r="B39" s="1">
        <v>2473425</v>
      </c>
      <c r="C39" s="12">
        <f t="shared" si="0"/>
        <v>2378176.2999999998</v>
      </c>
      <c r="D39" s="12">
        <f t="shared" si="1"/>
        <v>2381710.15</v>
      </c>
      <c r="E39" s="12">
        <f t="shared" si="2"/>
        <v>2404310.7200000002</v>
      </c>
      <c r="F39" s="12">
        <f t="shared" si="3"/>
        <v>2369461.58</v>
      </c>
      <c r="G39">
        <f t="shared" si="4"/>
        <v>2439159.8600000003</v>
      </c>
      <c r="H39">
        <f t="shared" si="5"/>
        <v>17424.570000000065</v>
      </c>
      <c r="I39">
        <f t="shared" si="6"/>
        <v>2390851.19</v>
      </c>
      <c r="J39">
        <f t="shared" si="7"/>
        <v>2375050.5799999991</v>
      </c>
    </row>
    <row r="40" spans="1:10">
      <c r="A40" s="2">
        <v>43007</v>
      </c>
      <c r="B40" s="1">
        <v>2552216.5</v>
      </c>
      <c r="C40" s="12">
        <f t="shared" si="0"/>
        <v>2473425</v>
      </c>
      <c r="D40" s="12">
        <f t="shared" si="1"/>
        <v>2425800.65</v>
      </c>
      <c r="E40" s="12">
        <f t="shared" si="2"/>
        <v>2443669.6</v>
      </c>
      <c r="F40" s="12">
        <f t="shared" si="3"/>
        <v>2403514.0133333337</v>
      </c>
      <c r="G40">
        <f t="shared" si="4"/>
        <v>2483825.1866666665</v>
      </c>
      <c r="H40">
        <f t="shared" si="5"/>
        <v>20077.793333333218</v>
      </c>
      <c r="I40">
        <f t="shared" si="6"/>
        <v>2456584.4300000006</v>
      </c>
      <c r="J40">
        <f t="shared" si="7"/>
        <v>2390851.19</v>
      </c>
    </row>
    <row r="41" spans="1:10">
      <c r="A41" s="2">
        <v>43098</v>
      </c>
      <c r="B41" s="1">
        <v>2508931.5</v>
      </c>
      <c r="C41" s="12">
        <f t="shared" si="0"/>
        <v>2552216.5</v>
      </c>
      <c r="D41" s="12">
        <f t="shared" si="1"/>
        <v>2512820.75</v>
      </c>
      <c r="E41" s="12">
        <f t="shared" si="2"/>
        <v>2459598.66</v>
      </c>
      <c r="F41" s="12">
        <f t="shared" si="3"/>
        <v>2435859.66</v>
      </c>
      <c r="G41">
        <f t="shared" si="4"/>
        <v>2483337.66</v>
      </c>
      <c r="H41">
        <f t="shared" si="5"/>
        <v>11869.5</v>
      </c>
      <c r="I41">
        <f t="shared" si="6"/>
        <v>2503902.9799999995</v>
      </c>
      <c r="J41">
        <f t="shared" si="7"/>
        <v>2456584.4300000006</v>
      </c>
    </row>
    <row r="42" spans="1:10">
      <c r="A42" s="2">
        <v>43189</v>
      </c>
      <c r="B42" s="1">
        <v>2498569.2000000002</v>
      </c>
      <c r="C42" s="12">
        <f t="shared" si="0"/>
        <v>2508931.5</v>
      </c>
      <c r="D42" s="12">
        <f t="shared" si="1"/>
        <v>2530574</v>
      </c>
      <c r="E42" s="12">
        <f t="shared" si="2"/>
        <v>2482263.7000000002</v>
      </c>
      <c r="F42" s="12">
        <f t="shared" si="3"/>
        <v>2461843.9866666668</v>
      </c>
      <c r="G42">
        <f t="shared" si="4"/>
        <v>2502683.4133333336</v>
      </c>
      <c r="H42">
        <f t="shared" si="5"/>
        <v>10209.856666666688</v>
      </c>
      <c r="I42">
        <f t="shared" si="6"/>
        <v>2495207.16</v>
      </c>
      <c r="J42">
        <f t="shared" si="7"/>
        <v>2503902.9799999995</v>
      </c>
    </row>
    <row r="43" spans="1:10">
      <c r="A43" s="2">
        <v>43280</v>
      </c>
      <c r="B43" s="1">
        <v>2603697</v>
      </c>
      <c r="C43" s="12">
        <f t="shared" si="0"/>
        <v>2498569.2000000002</v>
      </c>
      <c r="D43" s="12">
        <f t="shared" si="1"/>
        <v>2503750.35</v>
      </c>
      <c r="E43" s="12">
        <f t="shared" si="2"/>
        <v>2527367.84</v>
      </c>
      <c r="F43" s="12">
        <f t="shared" si="3"/>
        <v>2489743.4</v>
      </c>
      <c r="G43">
        <f t="shared" si="4"/>
        <v>2564992.2799999998</v>
      </c>
      <c r="H43">
        <f t="shared" si="5"/>
        <v>18812.219999999972</v>
      </c>
      <c r="I43">
        <f t="shared" si="6"/>
        <v>2512893.2700000005</v>
      </c>
      <c r="J43">
        <f t="shared" si="7"/>
        <v>2495207.16</v>
      </c>
    </row>
    <row r="44" spans="1:10">
      <c r="A44" s="2">
        <v>43371</v>
      </c>
      <c r="B44" s="1">
        <v>2684193.6</v>
      </c>
      <c r="C44" s="12">
        <f t="shared" si="0"/>
        <v>2603697</v>
      </c>
      <c r="D44" s="12">
        <f t="shared" si="1"/>
        <v>2551133.1</v>
      </c>
      <c r="E44" s="12">
        <f t="shared" si="2"/>
        <v>2569521.5599999996</v>
      </c>
      <c r="F44" s="12">
        <f t="shared" si="3"/>
        <v>2526384.3666666667</v>
      </c>
      <c r="G44">
        <f t="shared" si="4"/>
        <v>2612658.7533333325</v>
      </c>
      <c r="H44">
        <f t="shared" si="5"/>
        <v>21568.596666666446</v>
      </c>
      <c r="I44">
        <f t="shared" si="6"/>
        <v>2583804.5</v>
      </c>
      <c r="J44">
        <f t="shared" si="7"/>
        <v>2512893.2700000005</v>
      </c>
    </row>
    <row r="45" spans="1:10">
      <c r="A45" s="4"/>
      <c r="C45" s="12">
        <f t="shared" si="0"/>
        <v>2684193.6</v>
      </c>
      <c r="D45" s="12">
        <f t="shared" si="1"/>
        <v>2643945.2999999998</v>
      </c>
      <c r="E45" s="12">
        <f t="shared" si="2"/>
        <v>2573847.8250000002</v>
      </c>
      <c r="F45" s="12">
        <f t="shared" si="3"/>
        <v>2556912.4083333332</v>
      </c>
      <c r="G45">
        <f t="shared" si="4"/>
        <v>2590783.2416666672</v>
      </c>
      <c r="H45">
        <f t="shared" si="5"/>
        <v>8467.7083333334886</v>
      </c>
      <c r="I45">
        <f t="shared" si="6"/>
        <v>2634227.3499999987</v>
      </c>
      <c r="J45">
        <f t="shared" si="7"/>
        <v>2583804.5</v>
      </c>
    </row>
    <row r="46" spans="1:10">
      <c r="A46" s="4"/>
    </row>
    <row r="47" spans="1:10">
      <c r="A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Naive dan MA Tunggal</vt:lpstr>
      <vt:lpstr>MA Ganda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 Hilga</dc:creator>
  <cp:lastModifiedBy>hasan zein</cp:lastModifiedBy>
  <dcterms:created xsi:type="dcterms:W3CDTF">2021-02-24T02:15:08Z</dcterms:created>
  <dcterms:modified xsi:type="dcterms:W3CDTF">2022-03-01T02:32:47Z</dcterms:modified>
</cp:coreProperties>
</file>