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raktikum Metode Peramalan\Pertemuan 3\"/>
    </mc:Choice>
  </mc:AlternateContent>
  <xr:revisionPtr revIDLastSave="0" documentId="13_ncr:1_{C0E94CDF-0D6C-497F-BDDB-58244A9F7FFE}" xr6:coauthVersionLast="47" xr6:coauthVersionMax="47" xr10:uidLastSave="{00000000-0000-0000-0000-000000000000}"/>
  <bookViews>
    <workbookView xWindow="-120" yWindow="-120" windowWidth="29040" windowHeight="15720" xr2:uid="{0F1F9E3E-6382-4F77-956C-80D205F63FB6}"/>
  </bookViews>
  <sheets>
    <sheet name="Holt" sheetId="2" r:id="rId1"/>
    <sheet name="Br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" i="2"/>
  <c r="C4" i="2"/>
  <c r="D4" i="2" s="1"/>
  <c r="C5" i="2" s="1"/>
  <c r="D3" i="2"/>
  <c r="C3" i="2"/>
  <c r="D2" i="2"/>
  <c r="C2" i="2"/>
  <c r="D5" i="2" l="1"/>
  <c r="C6" i="2" s="1"/>
  <c r="C7" i="2" l="1"/>
  <c r="D6" i="2"/>
  <c r="C8" i="2" l="1"/>
  <c r="D7" i="2"/>
  <c r="C9" i="2" l="1"/>
  <c r="D8" i="2"/>
  <c r="D9" i="2" l="1"/>
  <c r="C10" i="2" s="1"/>
  <c r="C11" i="2" l="1"/>
  <c r="D10" i="2"/>
  <c r="C12" i="2" l="1"/>
  <c r="D11" i="2"/>
  <c r="C13" i="2" l="1"/>
  <c r="D12" i="2"/>
  <c r="C14" i="2" l="1"/>
  <c r="D13" i="2"/>
  <c r="D14" i="2" l="1"/>
  <c r="C15" i="2" s="1"/>
  <c r="D15" i="2" l="1"/>
  <c r="C16" i="2" s="1"/>
  <c r="D16" i="2" l="1"/>
  <c r="C17" i="2" s="1"/>
  <c r="D17" i="2" l="1"/>
  <c r="C18" i="2" s="1"/>
  <c r="D18" i="2" l="1"/>
  <c r="C19" i="2" s="1"/>
  <c r="D19" i="2" l="1"/>
  <c r="C20" i="2" s="1"/>
  <c r="D20" i="2" l="1"/>
  <c r="C21" i="2" s="1"/>
  <c r="C22" i="2" l="1"/>
  <c r="D21" i="2"/>
  <c r="C23" i="2" l="1"/>
  <c r="D22" i="2"/>
  <c r="D23" i="2" l="1"/>
  <c r="C24" i="2" s="1"/>
  <c r="D24" i="2" l="1"/>
  <c r="C25" i="2" s="1"/>
  <c r="D25" i="2" l="1"/>
  <c r="C26" i="2" s="1"/>
  <c r="D26" i="2" l="1"/>
  <c r="C27" i="2" s="1"/>
  <c r="D27" i="2" l="1"/>
  <c r="C28" i="2" s="1"/>
  <c r="D28" i="2" l="1"/>
  <c r="C29" i="2" s="1"/>
  <c r="D29" i="2" l="1"/>
  <c r="C30" i="2" s="1"/>
  <c r="D30" i="2" l="1"/>
  <c r="C31" i="2" s="1"/>
  <c r="D31" i="2" l="1"/>
  <c r="C32" i="2" s="1"/>
  <c r="D32" i="2" l="1"/>
  <c r="C33" i="2" s="1"/>
  <c r="D33" i="2" l="1"/>
  <c r="C34" i="2" s="1"/>
  <c r="D34" i="2" l="1"/>
  <c r="C35" i="2" s="1"/>
  <c r="D35" i="2" l="1"/>
  <c r="C36" i="2" s="1"/>
  <c r="D36" i="2" l="1"/>
  <c r="C37" i="2" s="1"/>
  <c r="D37" i="2" l="1"/>
  <c r="C38" i="2" s="1"/>
  <c r="D38" i="2" l="1"/>
  <c r="C39" i="2" s="1"/>
  <c r="D39" i="2" l="1"/>
  <c r="C40" i="2" s="1"/>
  <c r="D40" i="2" l="1"/>
  <c r="C41" i="2" s="1"/>
  <c r="D41" i="2" l="1"/>
  <c r="C42" i="2" s="1"/>
  <c r="D42" i="2" l="1"/>
  <c r="C43" i="2" s="1"/>
  <c r="D43" i="2" l="1"/>
  <c r="C44" i="2" s="1"/>
  <c r="D44" i="2" l="1"/>
  <c r="C45" i="2" s="1"/>
  <c r="D45" i="2" l="1"/>
</calcChain>
</file>

<file path=xl/sharedStrings.xml><?xml version="1.0" encoding="utf-8"?>
<sst xmlns="http://schemas.openxmlformats.org/spreadsheetml/2006/main" count="11" uniqueCount="9">
  <si>
    <t>Tanggal</t>
  </si>
  <si>
    <t>GDP</t>
  </si>
  <si>
    <t>St</t>
  </si>
  <si>
    <t>Bt</t>
  </si>
  <si>
    <t>Alpha</t>
  </si>
  <si>
    <t>Gamma</t>
  </si>
  <si>
    <t>Ft+1</t>
  </si>
  <si>
    <t>e^2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</si>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</sst>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65" xfId="1" xr:uid="{EF56C26B-D47C-45D0-BF1C-093DD9B164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Holt!$A$2:$A$45</c:f>
              <c:numCache>
                <c:formatCode>m/d/yyyy</c:formatCode>
                <c:ptCount val="44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40907</c:v>
                </c:pt>
                <c:pt idx="16">
                  <c:v>40998</c:v>
                </c:pt>
                <c:pt idx="17">
                  <c:v>41089</c:v>
                </c:pt>
                <c:pt idx="18">
                  <c:v>41180</c:v>
                </c:pt>
                <c:pt idx="19">
                  <c:v>41274</c:v>
                </c:pt>
                <c:pt idx="20">
                  <c:v>41362</c:v>
                </c:pt>
                <c:pt idx="21">
                  <c:v>41453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42734</c:v>
                </c:pt>
                <c:pt idx="36">
                  <c:v>42825</c:v>
                </c:pt>
                <c:pt idx="37">
                  <c:v>42916</c:v>
                </c:pt>
                <c:pt idx="38">
                  <c:v>43007</c:v>
                </c:pt>
                <c:pt idx="39">
                  <c:v>43098</c:v>
                </c:pt>
                <c:pt idx="40">
                  <c:v>43189</c:v>
                </c:pt>
                <c:pt idx="41">
                  <c:v>43280</c:v>
                </c:pt>
                <c:pt idx="42">
                  <c:v>43371</c:v>
                </c:pt>
                <c:pt idx="43">
                  <c:v>43462</c:v>
                </c:pt>
              </c:numCache>
            </c:numRef>
          </c:cat>
          <c:val>
            <c:numRef>
              <c:f>Holt!$B$2:$B$45</c:f>
              <c:numCache>
                <c:formatCode>0.0</c:formatCode>
                <c:ptCount val="44"/>
                <c:pt idx="0">
                  <c:v>1475278</c:v>
                </c:pt>
                <c:pt idx="1">
                  <c:v>1536361.9</c:v>
                </c:pt>
                <c:pt idx="2">
                  <c:v>1605665.9</c:v>
                </c:pt>
                <c:pt idx="3">
                  <c:v>1545541.2</c:v>
                </c:pt>
                <c:pt idx="4">
                  <c:v>1548190.9</c:v>
                </c:pt>
                <c:pt idx="5">
                  <c:v>1600949.4</c:v>
                </c:pt>
                <c:pt idx="6">
                  <c:v>1671853.3</c:v>
                </c:pt>
                <c:pt idx="7">
                  <c:v>1631616.2</c:v>
                </c:pt>
                <c:pt idx="8">
                  <c:v>1642356.3</c:v>
                </c:pt>
                <c:pt idx="9">
                  <c:v>1709132</c:v>
                </c:pt>
                <c:pt idx="10">
                  <c:v>1775109.9</c:v>
                </c:pt>
                <c:pt idx="11">
                  <c:v>1737534.9</c:v>
                </c:pt>
                <c:pt idx="12">
                  <c:v>1748731.2</c:v>
                </c:pt>
                <c:pt idx="13">
                  <c:v>1816268.2</c:v>
                </c:pt>
                <c:pt idx="14">
                  <c:v>1881849.7</c:v>
                </c:pt>
                <c:pt idx="15">
                  <c:v>1840786.2</c:v>
                </c:pt>
                <c:pt idx="16">
                  <c:v>1855580.2</c:v>
                </c:pt>
                <c:pt idx="17">
                  <c:v>1929018.7</c:v>
                </c:pt>
                <c:pt idx="18">
                  <c:v>1993632.3</c:v>
                </c:pt>
                <c:pt idx="19">
                  <c:v>1948852.2</c:v>
                </c:pt>
                <c:pt idx="20">
                  <c:v>1958395.5</c:v>
                </c:pt>
                <c:pt idx="21">
                  <c:v>2036816.6</c:v>
                </c:pt>
                <c:pt idx="22">
                  <c:v>2103598.1</c:v>
                </c:pt>
                <c:pt idx="23">
                  <c:v>2057687.6</c:v>
                </c:pt>
                <c:pt idx="24">
                  <c:v>2058584.9</c:v>
                </c:pt>
                <c:pt idx="25">
                  <c:v>2137385.6</c:v>
                </c:pt>
                <c:pt idx="26">
                  <c:v>2207343.6</c:v>
                </c:pt>
                <c:pt idx="27">
                  <c:v>2161552.5</c:v>
                </c:pt>
                <c:pt idx="28">
                  <c:v>2158040</c:v>
                </c:pt>
                <c:pt idx="29">
                  <c:v>2238704.4</c:v>
                </c:pt>
                <c:pt idx="30">
                  <c:v>2312843.5</c:v>
                </c:pt>
                <c:pt idx="31">
                  <c:v>2272929.2000000002</c:v>
                </c:pt>
                <c:pt idx="32">
                  <c:v>2264680</c:v>
                </c:pt>
                <c:pt idx="33">
                  <c:v>2355422.1</c:v>
                </c:pt>
                <c:pt idx="34">
                  <c:v>2429286.2000000002</c:v>
                </c:pt>
                <c:pt idx="35">
                  <c:v>2385244</c:v>
                </c:pt>
                <c:pt idx="36">
                  <c:v>2378176.2999999998</c:v>
                </c:pt>
                <c:pt idx="37">
                  <c:v>2473425</c:v>
                </c:pt>
                <c:pt idx="38">
                  <c:v>2552216.5</c:v>
                </c:pt>
                <c:pt idx="39">
                  <c:v>2508931.5</c:v>
                </c:pt>
                <c:pt idx="40">
                  <c:v>2498569.2000000002</c:v>
                </c:pt>
                <c:pt idx="41">
                  <c:v>2603697</c:v>
                </c:pt>
                <c:pt idx="42">
                  <c:v>2684193.6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D-4F25-A18F-3647D300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782063"/>
        <c:axId val="883778319"/>
      </c:lineChart>
      <c:dateAx>
        <c:axId val="883782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78319"/>
        <c:crosses val="autoZero"/>
        <c:auto val="1"/>
        <c:lblOffset val="100"/>
        <c:baseTimeUnit val="months"/>
      </c:dateAx>
      <c:valAx>
        <c:axId val="8837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8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Data asli VS</a:t>
            </a:r>
            <a:r>
              <a:rPr lang="en-ID" baseline="0"/>
              <a:t> Ramalan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Holt!$A$2:$A$45</c:f>
              <c:numCache>
                <c:formatCode>m/d/yyyy</c:formatCode>
                <c:ptCount val="44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40907</c:v>
                </c:pt>
                <c:pt idx="16">
                  <c:v>40998</c:v>
                </c:pt>
                <c:pt idx="17">
                  <c:v>41089</c:v>
                </c:pt>
                <c:pt idx="18">
                  <c:v>41180</c:v>
                </c:pt>
                <c:pt idx="19">
                  <c:v>41274</c:v>
                </c:pt>
                <c:pt idx="20">
                  <c:v>41362</c:v>
                </c:pt>
                <c:pt idx="21">
                  <c:v>41453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42734</c:v>
                </c:pt>
                <c:pt idx="36">
                  <c:v>42825</c:v>
                </c:pt>
                <c:pt idx="37">
                  <c:v>42916</c:v>
                </c:pt>
                <c:pt idx="38">
                  <c:v>43007</c:v>
                </c:pt>
                <c:pt idx="39">
                  <c:v>43098</c:v>
                </c:pt>
                <c:pt idx="40">
                  <c:v>43189</c:v>
                </c:pt>
                <c:pt idx="41">
                  <c:v>43280</c:v>
                </c:pt>
                <c:pt idx="42">
                  <c:v>43371</c:v>
                </c:pt>
                <c:pt idx="43">
                  <c:v>43462</c:v>
                </c:pt>
              </c:numCache>
            </c:numRef>
          </c:cat>
          <c:val>
            <c:numRef>
              <c:f>Holt!$B$2:$B$45</c:f>
              <c:numCache>
                <c:formatCode>0.0</c:formatCode>
                <c:ptCount val="44"/>
                <c:pt idx="0">
                  <c:v>1475278</c:v>
                </c:pt>
                <c:pt idx="1">
                  <c:v>1536361.9</c:v>
                </c:pt>
                <c:pt idx="2">
                  <c:v>1605665.9</c:v>
                </c:pt>
                <c:pt idx="3">
                  <c:v>1545541.2</c:v>
                </c:pt>
                <c:pt idx="4">
                  <c:v>1548190.9</c:v>
                </c:pt>
                <c:pt idx="5">
                  <c:v>1600949.4</c:v>
                </c:pt>
                <c:pt idx="6">
                  <c:v>1671853.3</c:v>
                </c:pt>
                <c:pt idx="7">
                  <c:v>1631616.2</c:v>
                </c:pt>
                <c:pt idx="8">
                  <c:v>1642356.3</c:v>
                </c:pt>
                <c:pt idx="9">
                  <c:v>1709132</c:v>
                </c:pt>
                <c:pt idx="10">
                  <c:v>1775109.9</c:v>
                </c:pt>
                <c:pt idx="11">
                  <c:v>1737534.9</c:v>
                </c:pt>
                <c:pt idx="12">
                  <c:v>1748731.2</c:v>
                </c:pt>
                <c:pt idx="13">
                  <c:v>1816268.2</c:v>
                </c:pt>
                <c:pt idx="14">
                  <c:v>1881849.7</c:v>
                </c:pt>
                <c:pt idx="15">
                  <c:v>1840786.2</c:v>
                </c:pt>
                <c:pt idx="16">
                  <c:v>1855580.2</c:v>
                </c:pt>
                <c:pt idx="17">
                  <c:v>1929018.7</c:v>
                </c:pt>
                <c:pt idx="18">
                  <c:v>1993632.3</c:v>
                </c:pt>
                <c:pt idx="19">
                  <c:v>1948852.2</c:v>
                </c:pt>
                <c:pt idx="20">
                  <c:v>1958395.5</c:v>
                </c:pt>
                <c:pt idx="21">
                  <c:v>2036816.6</c:v>
                </c:pt>
                <c:pt idx="22">
                  <c:v>2103598.1</c:v>
                </c:pt>
                <c:pt idx="23">
                  <c:v>2057687.6</c:v>
                </c:pt>
                <c:pt idx="24">
                  <c:v>2058584.9</c:v>
                </c:pt>
                <c:pt idx="25">
                  <c:v>2137385.6</c:v>
                </c:pt>
                <c:pt idx="26">
                  <c:v>2207343.6</c:v>
                </c:pt>
                <c:pt idx="27">
                  <c:v>2161552.5</c:v>
                </c:pt>
                <c:pt idx="28">
                  <c:v>2158040</c:v>
                </c:pt>
                <c:pt idx="29">
                  <c:v>2238704.4</c:v>
                </c:pt>
                <c:pt idx="30">
                  <c:v>2312843.5</c:v>
                </c:pt>
                <c:pt idx="31">
                  <c:v>2272929.2000000002</c:v>
                </c:pt>
                <c:pt idx="32">
                  <c:v>2264680</c:v>
                </c:pt>
                <c:pt idx="33">
                  <c:v>2355422.1</c:v>
                </c:pt>
                <c:pt idx="34">
                  <c:v>2429286.2000000002</c:v>
                </c:pt>
                <c:pt idx="35">
                  <c:v>2385244</c:v>
                </c:pt>
                <c:pt idx="36">
                  <c:v>2378176.2999999998</c:v>
                </c:pt>
                <c:pt idx="37">
                  <c:v>2473425</c:v>
                </c:pt>
                <c:pt idx="38">
                  <c:v>2552216.5</c:v>
                </c:pt>
                <c:pt idx="39">
                  <c:v>2508931.5</c:v>
                </c:pt>
                <c:pt idx="40">
                  <c:v>2498569.2000000002</c:v>
                </c:pt>
                <c:pt idx="41">
                  <c:v>2603697</c:v>
                </c:pt>
                <c:pt idx="42">
                  <c:v>2684193.6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0-4AB0-AFD6-29000CEE5F8C}"/>
            </c:ext>
          </c:extLst>
        </c:ser>
        <c:ser>
          <c:idx val="1"/>
          <c:order val="1"/>
          <c:tx>
            <c:strRef>
              <c:f>Holt!$E$1</c:f>
              <c:strCache>
                <c:ptCount val="1"/>
                <c:pt idx="0">
                  <c:v>Ft+1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Holt!$A$2:$A$45</c:f>
              <c:numCache>
                <c:formatCode>m/d/yyyy</c:formatCode>
                <c:ptCount val="44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40907</c:v>
                </c:pt>
                <c:pt idx="16">
                  <c:v>40998</c:v>
                </c:pt>
                <c:pt idx="17">
                  <c:v>41089</c:v>
                </c:pt>
                <c:pt idx="18">
                  <c:v>41180</c:v>
                </c:pt>
                <c:pt idx="19">
                  <c:v>41274</c:v>
                </c:pt>
                <c:pt idx="20">
                  <c:v>41362</c:v>
                </c:pt>
                <c:pt idx="21">
                  <c:v>41453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42734</c:v>
                </c:pt>
                <c:pt idx="36">
                  <c:v>42825</c:v>
                </c:pt>
                <c:pt idx="37">
                  <c:v>42916</c:v>
                </c:pt>
                <c:pt idx="38">
                  <c:v>43007</c:v>
                </c:pt>
                <c:pt idx="39">
                  <c:v>43098</c:v>
                </c:pt>
                <c:pt idx="40">
                  <c:v>43189</c:v>
                </c:pt>
                <c:pt idx="41">
                  <c:v>43280</c:v>
                </c:pt>
                <c:pt idx="42">
                  <c:v>43371</c:v>
                </c:pt>
                <c:pt idx="43">
                  <c:v>43462</c:v>
                </c:pt>
              </c:numCache>
            </c:numRef>
          </c:cat>
          <c:val>
            <c:numRef>
              <c:f>Holt!$E$2:$E$45</c:f>
              <c:numCache>
                <c:formatCode>General</c:formatCode>
                <c:ptCount val="44"/>
                <c:pt idx="2">
                  <c:v>1597445.7999999998</c:v>
                </c:pt>
                <c:pt idx="3">
                  <c:v>1663050.7549999999</c:v>
                </c:pt>
                <c:pt idx="4">
                  <c:v>1659915.40475</c:v>
                </c:pt>
                <c:pt idx="5">
                  <c:v>1654086.3543875001</c:v>
                </c:pt>
                <c:pt idx="6">
                  <c:v>1674894.2314868749</c:v>
                </c:pt>
                <c:pt idx="7">
                  <c:v>1720598.0734622187</c:v>
                </c:pt>
                <c:pt idx="8">
                  <c:v>1718882.3507767797</c:v>
                </c:pt>
                <c:pt idx="9">
                  <c:v>1719568.2368952211</c:v>
                </c:pt>
                <c:pt idx="10">
                  <c:v>1752777.2181096808</c:v>
                </c:pt>
                <c:pt idx="11">
                  <c:v>1803487.2928114266</c:v>
                </c:pt>
                <c:pt idx="12">
                  <c:v>1806757.2105217283</c:v>
                </c:pt>
                <c:pt idx="13">
                  <c:v>1811089.0188507924</c:v>
                </c:pt>
                <c:pt idx="14">
                  <c:v>1847282.3820727849</c:v>
                </c:pt>
                <c:pt idx="15">
                  <c:v>1899898.1795801423</c:v>
                </c:pt>
                <c:pt idx="16">
                  <c:v>1902718.7293548135</c:v>
                </c:pt>
                <c:pt idx="17">
                  <c:v>1909169.0777744085</c:v>
                </c:pt>
                <c:pt idx="18">
                  <c:v>1950105.9830954855</c:v>
                </c:pt>
                <c:pt idx="19">
                  <c:v>2005057.55160125</c:v>
                </c:pt>
                <c:pt idx="20">
                  <c:v>2007333.0182740695</c:v>
                </c:pt>
                <c:pt idx="21">
                  <c:v>2010795.5256967761</c:v>
                </c:pt>
                <c:pt idx="22">
                  <c:v>2053038.3831232905</c:v>
                </c:pt>
                <c:pt idx="23">
                  <c:v>2110078.5476803831</c:v>
                </c:pt>
                <c:pt idx="24">
                  <c:v>2113023.8325749105</c:v>
                </c:pt>
                <c:pt idx="25">
                  <c:v>2112223.1783934282</c:v>
                </c:pt>
                <c:pt idx="26">
                  <c:v>2152481.3223830163</c:v>
                </c:pt>
                <c:pt idx="27">
                  <c:v>2210332.5082586589</c:v>
                </c:pt>
                <c:pt idx="28">
                  <c:v>2213923.5507835476</c:v>
                </c:pt>
                <c:pt idx="29">
                  <c:v>2211168.6445068144</c:v>
                </c:pt>
                <c:pt idx="30">
                  <c:v>2251500.179143107</c:v>
                </c:pt>
                <c:pt idx="31">
                  <c:v>2311802.6625040979</c:v>
                </c:pt>
                <c:pt idx="32">
                  <c:v>2320053.0810593888</c:v>
                </c:pt>
                <c:pt idx="33">
                  <c:v>2317285.0362840644</c:v>
                </c:pt>
                <c:pt idx="34">
                  <c:v>2363178.9170821994</c:v>
                </c:pt>
                <c:pt idx="35">
                  <c:v>2426363.2716271565</c:v>
                </c:pt>
                <c:pt idx="36">
                  <c:v>2433878.3853182774</c:v>
                </c:pt>
                <c:pt idx="37">
                  <c:v>2431316.9878979241</c:v>
                </c:pt>
                <c:pt idx="38">
                  <c:v>2479766.0397928511</c:v>
                </c:pt>
                <c:pt idx="39">
                  <c:v>2547008.8387506721</c:v>
                </c:pt>
                <c:pt idx="40">
                  <c:v>2557083.8712920486</c:v>
                </c:pt>
                <c:pt idx="41">
                  <c:v>2554014.5039981348</c:v>
                </c:pt>
                <c:pt idx="42">
                  <c:v>2607527.8451512707</c:v>
                </c:pt>
                <c:pt idx="43">
                  <c:v>2678366.1034702756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0-4AB0-AFD6-29000CEE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810655"/>
        <c:axId val="1523804831"/>
      </c:lineChart>
      <c:dateAx>
        <c:axId val="1523810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04831"/>
        <c:crosses val="autoZero"/>
        <c:auto val="1"/>
        <c:lblOffset val="100"/>
        <c:baseTimeUnit val="months"/>
      </c:dateAx>
      <c:valAx>
        <c:axId val="15238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</xdr:row>
      <xdr:rowOff>42862</xdr:rowOff>
    </xdr:from>
    <xdr:to>
      <xdr:col>17</xdr:col>
      <xdr:colOff>228600</xdr:colOff>
      <xdr:row>15</xdr:row>
      <xdr:rowOff>185737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C305565B-9006-4825-B8D6-16811EAE4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16</xdr:row>
      <xdr:rowOff>42862</xdr:rowOff>
    </xdr:from>
    <xdr:to>
      <xdr:col>17</xdr:col>
      <xdr:colOff>238125</xdr:colOff>
      <xdr:row>29</xdr:row>
      <xdr:rowOff>185737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37BA54B5-5ABA-4186-9B7E-E9EC1D48C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F8C3-A126-4272-A68B-B5777B3B9FB8}">
  <dimension ref="A1:I47"/>
  <sheetViews>
    <sheetView tabSelected="1" topLeftCell="A3" zoomScaleNormal="100" workbookViewId="0">
      <selection activeCell="U22" sqref="U22"/>
    </sheetView>
  </sheetViews>
  <sheetFormatPr defaultColWidth="8.85546875" defaultRowHeight="15"/>
  <cols>
    <col min="1" max="1" width="10.42578125" style="6" bestFit="1" customWidth="1"/>
    <col min="2" max="2" width="11.5703125" style="6" customWidth="1"/>
    <col min="3" max="3" width="18" style="6" customWidth="1"/>
    <col min="4" max="4" width="10.5703125" style="6" bestFit="1" customWidth="1"/>
    <col min="5" max="5" width="15.85546875" style="6" customWidth="1"/>
    <col min="6" max="6" width="25.140625" style="6" customWidth="1"/>
    <col min="7" max="7" width="21.140625" style="6" customWidth="1"/>
    <col min="8" max="8" width="18.42578125" style="6" bestFit="1" customWidth="1"/>
    <col min="9" max="16384" width="8.85546875" style="6"/>
  </cols>
  <sheetData>
    <row r="1" spans="1:9" ht="15.75">
      <c r="A1" s="4" t="s">
        <v>0</v>
      </c>
      <c r="B1" s="5" t="s">
        <v>1</v>
      </c>
      <c r="C1" s="8" t="s">
        <v>2</v>
      </c>
      <c r="D1" s="8" t="s">
        <v>3</v>
      </c>
      <c r="E1" s="8" t="s">
        <v>6</v>
      </c>
      <c r="F1" s="8" t="s">
        <v>7</v>
      </c>
      <c r="G1" s="8" t="s">
        <v>8</v>
      </c>
      <c r="H1" s="8"/>
      <c r="I1" s="9"/>
    </row>
    <row r="2" spans="1:9" ht="15.75">
      <c r="A2" s="2">
        <v>39538</v>
      </c>
      <c r="B2" s="1">
        <v>1475278</v>
      </c>
      <c r="C2" s="10">
        <f>B2</f>
        <v>1475278</v>
      </c>
      <c r="D2" s="10">
        <f>B3-B2</f>
        <v>61083.899999999907</v>
      </c>
      <c r="E2" s="8"/>
      <c r="F2" s="8"/>
      <c r="G2" s="12">
        <f>AVERAGE(F4:F45)</f>
        <v>3027219870.8025155</v>
      </c>
      <c r="H2" s="8"/>
      <c r="I2" s="9"/>
    </row>
    <row r="3" spans="1:9" ht="15.75">
      <c r="A3" s="2">
        <v>39629</v>
      </c>
      <c r="B3" s="1">
        <v>1536361.9</v>
      </c>
      <c r="C3" s="8">
        <f>($H$4*B3)+((1-$H$4)*(C2+D2))</f>
        <v>1536361.9</v>
      </c>
      <c r="D3" s="8">
        <f>($H$5*(C3-C2))+((1-$H$5)*D2)</f>
        <v>61083.899999999907</v>
      </c>
      <c r="E3" s="8"/>
      <c r="F3" s="8"/>
      <c r="G3" s="8"/>
      <c r="H3" s="8"/>
      <c r="I3" s="9"/>
    </row>
    <row r="4" spans="1:9" ht="15.75">
      <c r="A4" s="2">
        <v>39721</v>
      </c>
      <c r="B4" s="1">
        <v>1605665.9</v>
      </c>
      <c r="C4" s="8">
        <f t="shared" ref="C4:C45" si="0">($H$4*B4)+((1-$H$4)*(C3+D3))</f>
        <v>1601555.8499999999</v>
      </c>
      <c r="D4" s="8">
        <f t="shared" ref="D4:D45" si="1">($H$5*(C4-C3))+((1-$H$5)*D3)</f>
        <v>61494.904999999912</v>
      </c>
      <c r="E4" s="8">
        <f>C3+D3</f>
        <v>1597445.7999999998</v>
      </c>
      <c r="F4" s="12">
        <f>(E4-B4)^2</f>
        <v>67570044.010001525</v>
      </c>
      <c r="G4" s="8" t="s">
        <v>4</v>
      </c>
      <c r="H4" s="8">
        <v>0.5</v>
      </c>
      <c r="I4" s="9"/>
    </row>
    <row r="5" spans="1:9" ht="15.75">
      <c r="A5" s="2">
        <v>39813</v>
      </c>
      <c r="B5" s="1">
        <v>1545541.2</v>
      </c>
      <c r="C5" s="8">
        <f t="shared" si="0"/>
        <v>1604295.9775</v>
      </c>
      <c r="D5" s="8">
        <f t="shared" si="1"/>
        <v>55619.427249999935</v>
      </c>
      <c r="E5" s="8">
        <f t="shared" ref="E5:E45" si="2">C4+D4</f>
        <v>1663050.7549999999</v>
      </c>
      <c r="F5" s="12">
        <f t="shared" ref="F5:F45" si="3">(E5-B5)^2</f>
        <v>13808495516.29801</v>
      </c>
      <c r="G5" s="8" t="s">
        <v>5</v>
      </c>
      <c r="H5" s="8">
        <v>0.1</v>
      </c>
      <c r="I5" s="9"/>
    </row>
    <row r="6" spans="1:9" ht="15.75">
      <c r="A6" s="2">
        <v>39903</v>
      </c>
      <c r="B6" s="1">
        <v>1548190.9</v>
      </c>
      <c r="C6" s="8">
        <f t="shared" si="0"/>
        <v>1604053.1523750001</v>
      </c>
      <c r="D6" s="8">
        <f t="shared" si="1"/>
        <v>50033.202012499947</v>
      </c>
      <c r="E6" s="8">
        <f t="shared" si="2"/>
        <v>1659915.40475</v>
      </c>
      <c r="F6" s="12">
        <f t="shared" si="3"/>
        <v>12482364961.63279</v>
      </c>
      <c r="G6" s="8"/>
      <c r="H6" s="8"/>
      <c r="I6" s="9"/>
    </row>
    <row r="7" spans="1:9" ht="15.75">
      <c r="A7" s="2">
        <v>39994</v>
      </c>
      <c r="B7" s="1">
        <v>1600949.4</v>
      </c>
      <c r="C7" s="8">
        <f t="shared" si="0"/>
        <v>1627517.8771937499</v>
      </c>
      <c r="D7" s="8">
        <f t="shared" si="1"/>
        <v>47376.354293124932</v>
      </c>
      <c r="E7" s="8">
        <f t="shared" si="2"/>
        <v>1654086.3543875001</v>
      </c>
      <c r="F7" s="12">
        <f t="shared" si="3"/>
        <v>2823535921.5792751</v>
      </c>
      <c r="G7" s="8"/>
      <c r="H7" s="8"/>
      <c r="I7" s="9"/>
    </row>
    <row r="8" spans="1:9" ht="15.75">
      <c r="A8" s="2">
        <v>40086</v>
      </c>
      <c r="B8" s="1">
        <v>1671853.3</v>
      </c>
      <c r="C8" s="8">
        <f t="shared" si="0"/>
        <v>1673373.7657434375</v>
      </c>
      <c r="D8" s="8">
        <f t="shared" si="1"/>
        <v>47224.307718781201</v>
      </c>
      <c r="E8" s="8">
        <f t="shared" si="2"/>
        <v>1674894.2314868749</v>
      </c>
      <c r="F8" s="12">
        <f t="shared" si="3"/>
        <v>9247264.3078666963</v>
      </c>
      <c r="G8" s="8"/>
      <c r="H8" s="8"/>
      <c r="I8" s="9"/>
    </row>
    <row r="9" spans="1:9" ht="15.75">
      <c r="A9" s="2">
        <v>40178</v>
      </c>
      <c r="B9" s="1">
        <v>1631616.2</v>
      </c>
      <c r="C9" s="8">
        <f t="shared" si="0"/>
        <v>1676107.1367311093</v>
      </c>
      <c r="D9" s="8">
        <f t="shared" si="1"/>
        <v>42775.214045670269</v>
      </c>
      <c r="E9" s="8">
        <f t="shared" si="2"/>
        <v>1720598.0734622187</v>
      </c>
      <c r="F9" s="12">
        <f t="shared" si="3"/>
        <v>7917773804.8463163</v>
      </c>
      <c r="G9" s="8"/>
      <c r="H9" s="8"/>
      <c r="I9" s="9"/>
    </row>
    <row r="10" spans="1:9" ht="15.75">
      <c r="A10" s="2">
        <v>40268</v>
      </c>
      <c r="B10" s="1">
        <v>1642356.3</v>
      </c>
      <c r="C10" s="8">
        <f t="shared" si="0"/>
        <v>1680619.3253883899</v>
      </c>
      <c r="D10" s="8">
        <f t="shared" si="1"/>
        <v>38948.911506831289</v>
      </c>
      <c r="E10" s="8">
        <f t="shared" si="2"/>
        <v>1718882.3507767797</v>
      </c>
      <c r="F10" s="12">
        <f t="shared" si="3"/>
        <v>5856236447.4902573</v>
      </c>
      <c r="G10" s="8"/>
      <c r="H10" s="8"/>
      <c r="I10" s="9"/>
    </row>
    <row r="11" spans="1:9" ht="15.75">
      <c r="A11" s="2">
        <v>40359</v>
      </c>
      <c r="B11" s="1">
        <v>1709132</v>
      </c>
      <c r="C11" s="8">
        <f t="shared" si="0"/>
        <v>1714350.1184476106</v>
      </c>
      <c r="D11" s="8">
        <f t="shared" si="1"/>
        <v>38427.099662070235</v>
      </c>
      <c r="E11" s="8">
        <f t="shared" si="2"/>
        <v>1719568.2368952211</v>
      </c>
      <c r="F11" s="12">
        <f t="shared" si="3"/>
        <v>108915040.53317316</v>
      </c>
      <c r="G11" s="8"/>
      <c r="H11" s="8"/>
      <c r="I11" s="9"/>
    </row>
    <row r="12" spans="1:9" ht="15.75">
      <c r="A12" s="2">
        <v>40451</v>
      </c>
      <c r="B12" s="1">
        <v>1775109.9</v>
      </c>
      <c r="C12" s="8">
        <f t="shared" si="0"/>
        <v>1763943.5590548404</v>
      </c>
      <c r="D12" s="8">
        <f t="shared" si="1"/>
        <v>39543.733756586182</v>
      </c>
      <c r="E12" s="8">
        <f t="shared" si="2"/>
        <v>1752777.2181096808</v>
      </c>
      <c r="F12" s="12">
        <f t="shared" si="3"/>
        <v>498748680.41418678</v>
      </c>
      <c r="G12" s="8"/>
      <c r="H12" s="8"/>
      <c r="I12" s="9"/>
    </row>
    <row r="13" spans="1:9" ht="15.75">
      <c r="A13" s="2">
        <v>40543</v>
      </c>
      <c r="B13" s="1">
        <v>1737534.9</v>
      </c>
      <c r="C13" s="8">
        <f t="shared" si="0"/>
        <v>1770511.0964057134</v>
      </c>
      <c r="D13" s="8">
        <f t="shared" si="1"/>
        <v>36246.114116014869</v>
      </c>
      <c r="E13" s="8">
        <f t="shared" si="2"/>
        <v>1803487.2928114266</v>
      </c>
      <c r="F13" s="12">
        <f t="shared" si="3"/>
        <v>4349718117.5527229</v>
      </c>
      <c r="G13" s="8"/>
      <c r="H13" s="8"/>
      <c r="I13" s="9"/>
    </row>
    <row r="14" spans="1:9" ht="15.75">
      <c r="A14" s="2">
        <v>40633</v>
      </c>
      <c r="B14" s="1">
        <v>1748731.2</v>
      </c>
      <c r="C14" s="8">
        <f t="shared" si="0"/>
        <v>1777744.205260864</v>
      </c>
      <c r="D14" s="8">
        <f t="shared" si="1"/>
        <v>33344.813589928446</v>
      </c>
      <c r="E14" s="8">
        <f t="shared" si="2"/>
        <v>1806757.2105217283</v>
      </c>
      <c r="F14" s="12">
        <f t="shared" si="3"/>
        <v>3367017897.0677247</v>
      </c>
      <c r="G14" s="8"/>
      <c r="H14" s="8"/>
      <c r="I14" s="9"/>
    </row>
    <row r="15" spans="1:9" ht="15.75">
      <c r="A15" s="2">
        <v>40724</v>
      </c>
      <c r="B15" s="1">
        <v>1816268.2</v>
      </c>
      <c r="C15" s="8">
        <f t="shared" si="0"/>
        <v>1813678.6094253962</v>
      </c>
      <c r="D15" s="8">
        <f t="shared" si="1"/>
        <v>33603.772647388818</v>
      </c>
      <c r="E15" s="8">
        <f t="shared" si="2"/>
        <v>1811089.0188507924</v>
      </c>
      <c r="F15" s="12">
        <f t="shared" si="3"/>
        <v>26823917.376306541</v>
      </c>
      <c r="G15" s="8"/>
      <c r="H15" s="8"/>
      <c r="I15" s="9"/>
    </row>
    <row r="16" spans="1:9" ht="15.75">
      <c r="A16" s="2">
        <v>40816</v>
      </c>
      <c r="B16" s="1">
        <v>1881849.7</v>
      </c>
      <c r="C16" s="8">
        <f t="shared" si="0"/>
        <v>1864566.0410363926</v>
      </c>
      <c r="D16" s="8">
        <f t="shared" si="1"/>
        <v>35332.138543749577</v>
      </c>
      <c r="E16" s="8">
        <f t="shared" si="2"/>
        <v>1847282.3820727849</v>
      </c>
      <c r="F16" s="12">
        <f t="shared" si="3"/>
        <v>1194899468.6811607</v>
      </c>
      <c r="G16" s="8"/>
      <c r="H16" s="8"/>
      <c r="I16" s="9"/>
    </row>
    <row r="17" spans="1:9" ht="15.75">
      <c r="A17" s="2">
        <v>40907</v>
      </c>
      <c r="B17" s="1">
        <v>1840786.2</v>
      </c>
      <c r="C17" s="8">
        <f t="shared" si="0"/>
        <v>1870342.189790071</v>
      </c>
      <c r="D17" s="8">
        <f t="shared" si="1"/>
        <v>32376.539564742463</v>
      </c>
      <c r="E17" s="8">
        <f t="shared" si="2"/>
        <v>1899898.1795801423</v>
      </c>
      <c r="F17" s="12">
        <f t="shared" si="3"/>
        <v>3494226129.8831606</v>
      </c>
      <c r="G17" s="8"/>
      <c r="H17" s="8"/>
      <c r="I17" s="9"/>
    </row>
    <row r="18" spans="1:9" ht="15.75">
      <c r="A18" s="2">
        <v>40998</v>
      </c>
      <c r="B18" s="1">
        <v>1855580.2</v>
      </c>
      <c r="C18" s="8">
        <f t="shared" si="0"/>
        <v>1879149.4646774067</v>
      </c>
      <c r="D18" s="8">
        <f t="shared" si="1"/>
        <v>30019.613097001791</v>
      </c>
      <c r="E18" s="8">
        <f t="shared" si="2"/>
        <v>1902718.7293548135</v>
      </c>
      <c r="F18" s="12">
        <f t="shared" si="3"/>
        <v>2222040949.7346148</v>
      </c>
      <c r="G18" s="8"/>
      <c r="H18" s="8"/>
      <c r="I18" s="9"/>
    </row>
    <row r="19" spans="1:9" ht="15.75">
      <c r="A19" s="2">
        <v>41089</v>
      </c>
      <c r="B19" s="1">
        <v>1929018.7</v>
      </c>
      <c r="C19" s="8">
        <f t="shared" si="0"/>
        <v>1919093.8888872042</v>
      </c>
      <c r="D19" s="8">
        <f t="shared" si="1"/>
        <v>31012.094208281364</v>
      </c>
      <c r="E19" s="8">
        <f t="shared" si="2"/>
        <v>1909169.0777744085</v>
      </c>
      <c r="F19" s="12">
        <f t="shared" si="3"/>
        <v>394007502.49869394</v>
      </c>
      <c r="G19" s="8"/>
      <c r="H19" s="8"/>
      <c r="I19" s="9"/>
    </row>
    <row r="20" spans="1:9" ht="15.75">
      <c r="A20" s="2">
        <v>41180</v>
      </c>
      <c r="B20" s="1">
        <v>1993632.3</v>
      </c>
      <c r="C20" s="8">
        <f t="shared" si="0"/>
        <v>1971869.1415477428</v>
      </c>
      <c r="D20" s="8">
        <f t="shared" si="1"/>
        <v>33188.410053507083</v>
      </c>
      <c r="E20" s="8">
        <f t="shared" si="2"/>
        <v>1950105.9830954855</v>
      </c>
      <c r="F20" s="12">
        <f t="shared" si="3"/>
        <v>1894540263.2722301</v>
      </c>
      <c r="G20" s="8"/>
      <c r="H20" s="8"/>
      <c r="I20" s="9"/>
    </row>
    <row r="21" spans="1:9" ht="15.75">
      <c r="A21" s="2">
        <v>41274</v>
      </c>
      <c r="B21" s="1">
        <v>1948852.2</v>
      </c>
      <c r="C21" s="8">
        <f t="shared" si="0"/>
        <v>1976954.875800625</v>
      </c>
      <c r="D21" s="8">
        <f t="shared" si="1"/>
        <v>30378.142473444594</v>
      </c>
      <c r="E21" s="8">
        <f t="shared" si="2"/>
        <v>2005057.55160125</v>
      </c>
      <c r="F21" s="12">
        <f t="shared" si="3"/>
        <v>3159041548.6201363</v>
      </c>
      <c r="G21" s="8"/>
      <c r="H21" s="8"/>
      <c r="I21" s="9"/>
    </row>
    <row r="22" spans="1:9" ht="15.75">
      <c r="A22" s="2">
        <v>41362</v>
      </c>
      <c r="B22" s="1">
        <v>1958395.5</v>
      </c>
      <c r="C22" s="8">
        <f t="shared" si="0"/>
        <v>1982864.2591370349</v>
      </c>
      <c r="D22" s="8">
        <f t="shared" si="1"/>
        <v>27931.266559741125</v>
      </c>
      <c r="E22" s="8">
        <f t="shared" si="2"/>
        <v>2007333.0182740695</v>
      </c>
      <c r="F22" s="12">
        <f t="shared" si="3"/>
        <v>2394880694.8248892</v>
      </c>
      <c r="G22" s="8"/>
      <c r="H22" s="8"/>
      <c r="I22" s="9"/>
    </row>
    <row r="23" spans="1:9" ht="15.75">
      <c r="A23" s="2">
        <v>41453</v>
      </c>
      <c r="B23" s="1">
        <v>2036816.6</v>
      </c>
      <c r="C23" s="8">
        <f t="shared" si="0"/>
        <v>2023806.0628483882</v>
      </c>
      <c r="D23" s="8">
        <f t="shared" si="1"/>
        <v>29232.320274902348</v>
      </c>
      <c r="E23" s="8">
        <f t="shared" si="2"/>
        <v>2010795.5256967761</v>
      </c>
      <c r="F23" s="12">
        <f t="shared" si="3"/>
        <v>677096307.89390361</v>
      </c>
      <c r="G23" s="8"/>
      <c r="H23" s="8"/>
      <c r="I23" s="9"/>
    </row>
    <row r="24" spans="1:9" ht="15.75">
      <c r="A24" s="2">
        <v>41547</v>
      </c>
      <c r="B24" s="1">
        <v>2103598.1</v>
      </c>
      <c r="C24" s="8">
        <f t="shared" si="0"/>
        <v>2078318.2415616452</v>
      </c>
      <c r="D24" s="8">
        <f t="shared" si="1"/>
        <v>31760.306118737812</v>
      </c>
      <c r="E24" s="8">
        <f t="shared" si="2"/>
        <v>2053038.3831232905</v>
      </c>
      <c r="F24" s="12">
        <f t="shared" si="3"/>
        <v>2556284970.6530337</v>
      </c>
      <c r="G24" s="8"/>
      <c r="H24" s="8"/>
      <c r="I24" s="9"/>
    </row>
    <row r="25" spans="1:9" ht="15.75">
      <c r="A25" s="2">
        <v>41639</v>
      </c>
      <c r="B25" s="1">
        <v>2057687.6</v>
      </c>
      <c r="C25" s="8">
        <f t="shared" si="0"/>
        <v>2083883.0738401916</v>
      </c>
      <c r="D25" s="8">
        <f t="shared" si="1"/>
        <v>29140.758734718675</v>
      </c>
      <c r="E25" s="8">
        <f t="shared" si="2"/>
        <v>2110078.5476803831</v>
      </c>
      <c r="F25" s="12">
        <f t="shared" si="3"/>
        <v>2744811398.8486276</v>
      </c>
      <c r="G25" s="8"/>
      <c r="H25" s="8"/>
      <c r="I25" s="9"/>
    </row>
    <row r="26" spans="1:9" ht="15.75">
      <c r="A26" s="2">
        <v>41729</v>
      </c>
      <c r="B26" s="1">
        <v>2058584.9</v>
      </c>
      <c r="C26" s="8">
        <f t="shared" si="0"/>
        <v>2085804.3662874552</v>
      </c>
      <c r="D26" s="8">
        <f t="shared" si="1"/>
        <v>26418.812105973171</v>
      </c>
      <c r="E26" s="8">
        <f t="shared" si="2"/>
        <v>2113023.8325749105</v>
      </c>
      <c r="F26" s="12">
        <f t="shared" si="3"/>
        <v>2963597379.8956599</v>
      </c>
      <c r="G26" s="8"/>
      <c r="H26" s="8"/>
      <c r="I26" s="9"/>
    </row>
    <row r="27" spans="1:9" ht="15.75">
      <c r="A27" s="2">
        <v>41820</v>
      </c>
      <c r="B27" s="1">
        <v>2137385.6</v>
      </c>
      <c r="C27" s="8">
        <f t="shared" si="0"/>
        <v>2124804.3891967144</v>
      </c>
      <c r="D27" s="8">
        <f t="shared" si="1"/>
        <v>27676.933186301776</v>
      </c>
      <c r="E27" s="8">
        <f t="shared" si="2"/>
        <v>2112223.1783934282</v>
      </c>
      <c r="F27" s="12">
        <f t="shared" si="3"/>
        <v>633147461.1068753</v>
      </c>
      <c r="G27" s="8"/>
      <c r="H27" s="8"/>
      <c r="I27" s="9"/>
    </row>
    <row r="28" spans="1:9" ht="15.75">
      <c r="A28" s="2">
        <v>41912</v>
      </c>
      <c r="B28" s="1">
        <v>2207343.6</v>
      </c>
      <c r="C28" s="8">
        <f t="shared" si="0"/>
        <v>2179912.461191508</v>
      </c>
      <c r="D28" s="8">
        <f t="shared" si="1"/>
        <v>30420.047067150961</v>
      </c>
      <c r="E28" s="8">
        <f t="shared" si="2"/>
        <v>2152481.3223830163</v>
      </c>
      <c r="F28" s="12">
        <f t="shared" si="3"/>
        <v>3009869505.3229957</v>
      </c>
      <c r="G28" s="8"/>
      <c r="H28" s="8"/>
      <c r="I28" s="9"/>
    </row>
    <row r="29" spans="1:9" ht="15.75">
      <c r="A29" s="2">
        <v>42004</v>
      </c>
      <c r="B29" s="1">
        <v>2161552.5</v>
      </c>
      <c r="C29" s="8">
        <f t="shared" si="0"/>
        <v>2185942.5041293297</v>
      </c>
      <c r="D29" s="8">
        <f t="shared" si="1"/>
        <v>27981.046654218037</v>
      </c>
      <c r="E29" s="8">
        <f t="shared" si="2"/>
        <v>2210332.5082586589</v>
      </c>
      <c r="F29" s="12">
        <f t="shared" si="3"/>
        <v>2379489205.7148333</v>
      </c>
      <c r="G29" s="8"/>
      <c r="H29" s="8"/>
      <c r="I29" s="9"/>
    </row>
    <row r="30" spans="1:9" ht="15.75">
      <c r="A30" s="2">
        <v>42094</v>
      </c>
      <c r="B30" s="1">
        <v>2158040</v>
      </c>
      <c r="C30" s="8">
        <f t="shared" si="0"/>
        <v>2185981.7753917738</v>
      </c>
      <c r="D30" s="8">
        <f t="shared" si="1"/>
        <v>25186.869115040641</v>
      </c>
      <c r="E30" s="8">
        <f t="shared" si="2"/>
        <v>2213923.5507835476</v>
      </c>
      <c r="F30" s="12">
        <f t="shared" si="3"/>
        <v>3122971248.1773405</v>
      </c>
      <c r="G30" s="8"/>
      <c r="H30" s="8"/>
      <c r="I30" s="9"/>
    </row>
    <row r="31" spans="1:9" ht="15.75">
      <c r="A31" s="2">
        <v>42185</v>
      </c>
      <c r="B31" s="1">
        <v>2238704.4</v>
      </c>
      <c r="C31" s="8">
        <f t="shared" si="0"/>
        <v>2224936.5222534072</v>
      </c>
      <c r="D31" s="8">
        <f t="shared" si="1"/>
        <v>26563.656889699916</v>
      </c>
      <c r="E31" s="8">
        <f t="shared" si="2"/>
        <v>2211168.6445068144</v>
      </c>
      <c r="F31" s="12">
        <f t="shared" si="3"/>
        <v>758217830.58049452</v>
      </c>
      <c r="G31" s="8"/>
      <c r="H31" s="8"/>
      <c r="I31" s="9"/>
    </row>
    <row r="32" spans="1:9" ht="15.75">
      <c r="A32" s="2">
        <v>42277</v>
      </c>
      <c r="B32" s="1">
        <v>2312843.5</v>
      </c>
      <c r="C32" s="8">
        <f t="shared" si="0"/>
        <v>2282171.8395715533</v>
      </c>
      <c r="D32" s="8">
        <f t="shared" si="1"/>
        <v>29630.822932544535</v>
      </c>
      <c r="E32" s="8">
        <f t="shared" si="2"/>
        <v>2251500.179143107</v>
      </c>
      <c r="F32" s="12">
        <f t="shared" si="3"/>
        <v>3763003013.75172</v>
      </c>
      <c r="G32" s="8"/>
      <c r="H32" s="8"/>
      <c r="I32" s="9"/>
    </row>
    <row r="33" spans="1:9" ht="15.75">
      <c r="A33" s="2">
        <v>42369</v>
      </c>
      <c r="B33" s="1">
        <v>2272929.2000000002</v>
      </c>
      <c r="C33" s="8">
        <f t="shared" si="0"/>
        <v>2292365.9312520493</v>
      </c>
      <c r="D33" s="8">
        <f t="shared" si="1"/>
        <v>27687.14980733968</v>
      </c>
      <c r="E33" s="8">
        <f t="shared" si="2"/>
        <v>2311802.6625040979</v>
      </c>
      <c r="F33" s="12">
        <f t="shared" si="3"/>
        <v>1511146087.0574918</v>
      </c>
      <c r="G33" s="8"/>
      <c r="H33" s="8"/>
      <c r="I33" s="9"/>
    </row>
    <row r="34" spans="1:9" ht="15.75">
      <c r="A34" s="2">
        <v>42460</v>
      </c>
      <c r="B34" s="1">
        <v>2264680</v>
      </c>
      <c r="C34" s="8">
        <f t="shared" si="0"/>
        <v>2292366.5405296944</v>
      </c>
      <c r="D34" s="8">
        <f t="shared" si="1"/>
        <v>24918.495754370226</v>
      </c>
      <c r="E34" s="8">
        <f t="shared" si="2"/>
        <v>2320053.0810593888</v>
      </c>
      <c r="F34" s="12">
        <f t="shared" si="3"/>
        <v>3066178106.0096445</v>
      </c>
      <c r="G34" s="8"/>
      <c r="H34" s="8"/>
      <c r="I34" s="9"/>
    </row>
    <row r="35" spans="1:9" ht="15.75">
      <c r="A35" s="2">
        <v>42551</v>
      </c>
      <c r="B35" s="1">
        <v>2355422.1</v>
      </c>
      <c r="C35" s="8">
        <f t="shared" si="0"/>
        <v>2336353.5681420323</v>
      </c>
      <c r="D35" s="8">
        <f t="shared" si="1"/>
        <v>26825.348940166987</v>
      </c>
      <c r="E35" s="8">
        <f t="shared" si="2"/>
        <v>2317285.0362840644</v>
      </c>
      <c r="F35" s="12">
        <f t="shared" si="3"/>
        <v>1454435628.8733382</v>
      </c>
      <c r="G35" s="8"/>
      <c r="H35" s="8"/>
      <c r="I35" s="9"/>
    </row>
    <row r="36" spans="1:9" ht="15.75">
      <c r="A36" s="2">
        <v>42643</v>
      </c>
      <c r="B36" s="1">
        <v>2429286.2000000002</v>
      </c>
      <c r="C36" s="8">
        <f t="shared" si="0"/>
        <v>2396232.5585410995</v>
      </c>
      <c r="D36" s="8">
        <f t="shared" si="1"/>
        <v>30130.713086057018</v>
      </c>
      <c r="E36" s="8">
        <f t="shared" si="2"/>
        <v>2363178.9170821994</v>
      </c>
      <c r="F36" s="12">
        <f t="shared" si="3"/>
        <v>4370172854.7741604</v>
      </c>
      <c r="G36" s="8"/>
      <c r="H36" s="8"/>
      <c r="I36" s="9"/>
    </row>
    <row r="37" spans="1:9" ht="15.75">
      <c r="A37" s="2">
        <v>42734</v>
      </c>
      <c r="B37" s="1">
        <v>2385244</v>
      </c>
      <c r="C37" s="8">
        <f t="shared" si="0"/>
        <v>2405803.635813578</v>
      </c>
      <c r="D37" s="8">
        <f t="shared" si="1"/>
        <v>28074.749504699168</v>
      </c>
      <c r="E37" s="8">
        <f t="shared" si="2"/>
        <v>2426363.2716271565</v>
      </c>
      <c r="F37" s="12">
        <f t="shared" si="3"/>
        <v>1690794499.1478801</v>
      </c>
      <c r="G37" s="8"/>
      <c r="H37" s="8"/>
      <c r="I37" s="9"/>
    </row>
    <row r="38" spans="1:9" ht="15.75">
      <c r="A38" s="2">
        <v>42825</v>
      </c>
      <c r="B38" s="1">
        <v>2378176.2999999998</v>
      </c>
      <c r="C38" s="8">
        <f t="shared" si="0"/>
        <v>2406027.3426591386</v>
      </c>
      <c r="D38" s="8">
        <f t="shared" si="1"/>
        <v>25289.64523878531</v>
      </c>
      <c r="E38" s="8">
        <f t="shared" si="2"/>
        <v>2433878.3853182774</v>
      </c>
      <c r="F38" s="12">
        <f t="shared" si="3"/>
        <v>3102722308.8046761</v>
      </c>
      <c r="G38" s="8"/>
      <c r="H38" s="8"/>
      <c r="I38" s="9"/>
    </row>
    <row r="39" spans="1:9" ht="15.75">
      <c r="A39" s="2">
        <v>42916</v>
      </c>
      <c r="B39" s="1">
        <v>2473425</v>
      </c>
      <c r="C39" s="8">
        <f t="shared" si="0"/>
        <v>2452370.9939489621</v>
      </c>
      <c r="D39" s="8">
        <f t="shared" si="1"/>
        <v>27395.045843889126</v>
      </c>
      <c r="E39" s="8">
        <f t="shared" si="2"/>
        <v>2431316.9878979241</v>
      </c>
      <c r="F39" s="12">
        <f t="shared" si="3"/>
        <v>1773084683.1885664</v>
      </c>
      <c r="G39" s="8"/>
      <c r="H39" s="8"/>
      <c r="I39" s="9"/>
    </row>
    <row r="40" spans="1:9" ht="15.75">
      <c r="A40" s="2">
        <v>43007</v>
      </c>
      <c r="B40" s="1">
        <v>2552216.5</v>
      </c>
      <c r="C40" s="8">
        <f t="shared" si="0"/>
        <v>2515991.2698964253</v>
      </c>
      <c r="D40" s="8">
        <f t="shared" si="1"/>
        <v>31017.568854246536</v>
      </c>
      <c r="E40" s="8">
        <f t="shared" si="2"/>
        <v>2479766.0397928511</v>
      </c>
      <c r="F40" s="12">
        <f t="shared" si="3"/>
        <v>5249069184.2276688</v>
      </c>
      <c r="G40" s="8"/>
      <c r="H40" s="8"/>
      <c r="I40" s="9"/>
    </row>
    <row r="41" spans="1:9" ht="15.75">
      <c r="A41" s="2">
        <v>43098</v>
      </c>
      <c r="B41" s="1">
        <v>2508931.5</v>
      </c>
      <c r="C41" s="8">
        <f t="shared" si="0"/>
        <v>2527970.1693753358</v>
      </c>
      <c r="D41" s="8">
        <f t="shared" si="1"/>
        <v>29113.701916712933</v>
      </c>
      <c r="E41" s="8">
        <f t="shared" si="2"/>
        <v>2547008.8387506721</v>
      </c>
      <c r="F41" s="12">
        <f t="shared" si="3"/>
        <v>1449883726.3334322</v>
      </c>
      <c r="G41" s="8"/>
      <c r="H41" s="8"/>
      <c r="I41" s="9"/>
    </row>
    <row r="42" spans="1:9" ht="15.75">
      <c r="A42" s="2">
        <v>43189</v>
      </c>
      <c r="B42" s="1">
        <v>2498569.2000000002</v>
      </c>
      <c r="C42" s="8">
        <f t="shared" si="0"/>
        <v>2527826.5356460242</v>
      </c>
      <c r="D42" s="8">
        <f t="shared" si="1"/>
        <v>26187.968352110478</v>
      </c>
      <c r="E42" s="8">
        <f t="shared" si="2"/>
        <v>2557083.8712920486</v>
      </c>
      <c r="F42" s="12">
        <f t="shared" si="3"/>
        <v>3423966756.4164748</v>
      </c>
      <c r="G42" s="8"/>
      <c r="H42" s="8"/>
      <c r="I42" s="9"/>
    </row>
    <row r="43" spans="1:9" ht="15.75">
      <c r="A43" s="2">
        <v>43280</v>
      </c>
      <c r="B43" s="1">
        <v>2603697</v>
      </c>
      <c r="C43" s="8">
        <f t="shared" si="0"/>
        <v>2578855.7519990671</v>
      </c>
      <c r="D43" s="8">
        <f t="shared" si="1"/>
        <v>28672.093152203728</v>
      </c>
      <c r="E43" s="8">
        <f t="shared" si="2"/>
        <v>2554014.5039981348</v>
      </c>
      <c r="F43" s="12">
        <f t="shared" si="3"/>
        <v>2468350408.9753566</v>
      </c>
      <c r="G43" s="8"/>
      <c r="H43" s="8"/>
      <c r="I43" s="9"/>
    </row>
    <row r="44" spans="1:9" ht="15.75">
      <c r="A44" s="2">
        <v>43371</v>
      </c>
      <c r="B44" s="1">
        <v>2684193.6</v>
      </c>
      <c r="C44" s="8">
        <f t="shared" si="0"/>
        <v>2645860.7225756356</v>
      </c>
      <c r="D44" s="8">
        <f t="shared" si="1"/>
        <v>32505.38089464021</v>
      </c>
      <c r="E44" s="8">
        <f t="shared" si="2"/>
        <v>2607527.8451512707</v>
      </c>
      <c r="F44" s="12">
        <f t="shared" si="3"/>
        <v>5877637966.5254688</v>
      </c>
      <c r="G44" s="8"/>
      <c r="H44" s="8"/>
      <c r="I44" s="9"/>
    </row>
    <row r="45" spans="1:9" ht="15.75">
      <c r="A45" s="2">
        <v>43462</v>
      </c>
      <c r="B45" s="1"/>
      <c r="C45" s="8">
        <f t="shared" si="0"/>
        <v>1339183.0517351378</v>
      </c>
      <c r="D45" s="8">
        <f t="shared" si="1"/>
        <v>-101412.9242788736</v>
      </c>
      <c r="E45" s="8">
        <f t="shared" si="2"/>
        <v>2678366.1034702756</v>
      </c>
      <c r="F45" s="12"/>
      <c r="G45" s="8"/>
      <c r="H45" s="8"/>
      <c r="I45" s="9"/>
    </row>
    <row r="46" spans="1:9" ht="15.75">
      <c r="A46" s="3"/>
      <c r="C46" s="8"/>
      <c r="D46" s="8"/>
      <c r="E46" s="8"/>
      <c r="F46" s="8"/>
      <c r="G46" s="8"/>
      <c r="H46" s="8"/>
      <c r="I46" s="9"/>
    </row>
    <row r="47" spans="1:9">
      <c r="A47" s="7"/>
      <c r="C47" s="9"/>
      <c r="D47" s="9"/>
      <c r="E47" s="9"/>
      <c r="F47" s="9"/>
      <c r="G47" s="9"/>
      <c r="H47" s="11"/>
      <c r="I47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D66A-53E6-467F-B451-27F74056D161}">
  <dimension ref="A1:B45"/>
  <sheetViews>
    <sheetView workbookViewId="0">
      <selection activeCell="E5" sqref="E5"/>
    </sheetView>
  </sheetViews>
  <sheetFormatPr defaultRowHeight="15"/>
  <cols>
    <col min="1" max="1" width="9.85546875" bestFit="1" customWidth="1"/>
    <col min="2" max="2" width="9.42578125" bestFit="1" customWidth="1"/>
  </cols>
  <sheetData>
    <row r="1" spans="1:2">
      <c r="A1" s="4" t="s">
        <v>0</v>
      </c>
      <c r="B1" s="5" t="s">
        <v>1</v>
      </c>
    </row>
    <row r="2" spans="1:2">
      <c r="A2" s="2">
        <v>39538</v>
      </c>
      <c r="B2" s="1">
        <v>1475278</v>
      </c>
    </row>
    <row r="3" spans="1:2">
      <c r="A3" s="2">
        <v>39629</v>
      </c>
      <c r="B3" s="1">
        <v>1536361.9</v>
      </c>
    </row>
    <row r="4" spans="1:2">
      <c r="A4" s="2">
        <v>39721</v>
      </c>
      <c r="B4" s="1">
        <v>1605665.9</v>
      </c>
    </row>
    <row r="5" spans="1:2">
      <c r="A5" s="2">
        <v>39813</v>
      </c>
      <c r="B5" s="1">
        <v>1545541.2</v>
      </c>
    </row>
    <row r="6" spans="1:2">
      <c r="A6" s="2">
        <v>39903</v>
      </c>
      <c r="B6" s="1">
        <v>1548190.9</v>
      </c>
    </row>
    <row r="7" spans="1:2">
      <c r="A7" s="2">
        <v>39994</v>
      </c>
      <c r="B7" s="1">
        <v>1600949.4</v>
      </c>
    </row>
    <row r="8" spans="1:2">
      <c r="A8" s="2">
        <v>40086</v>
      </c>
      <c r="B8" s="1">
        <v>1671853.3</v>
      </c>
    </row>
    <row r="9" spans="1:2">
      <c r="A9" s="2">
        <v>40178</v>
      </c>
      <c r="B9" s="1">
        <v>1631616.2</v>
      </c>
    </row>
    <row r="10" spans="1:2">
      <c r="A10" s="2">
        <v>40268</v>
      </c>
      <c r="B10" s="1">
        <v>1642356.3</v>
      </c>
    </row>
    <row r="11" spans="1:2">
      <c r="A11" s="2">
        <v>40359</v>
      </c>
      <c r="B11" s="1">
        <v>1709132</v>
      </c>
    </row>
    <row r="12" spans="1:2">
      <c r="A12" s="2">
        <v>40451</v>
      </c>
      <c r="B12" s="1">
        <v>1775109.9</v>
      </c>
    </row>
    <row r="13" spans="1:2">
      <c r="A13" s="2">
        <v>40543</v>
      </c>
      <c r="B13" s="1">
        <v>1737534.9</v>
      </c>
    </row>
    <row r="14" spans="1:2">
      <c r="A14" s="2">
        <v>40633</v>
      </c>
      <c r="B14" s="1">
        <v>1748731.2</v>
      </c>
    </row>
    <row r="15" spans="1:2">
      <c r="A15" s="2">
        <v>40724</v>
      </c>
      <c r="B15" s="1">
        <v>1816268.2</v>
      </c>
    </row>
    <row r="16" spans="1:2">
      <c r="A16" s="2">
        <v>40816</v>
      </c>
      <c r="B16" s="1">
        <v>1881849.7</v>
      </c>
    </row>
    <row r="17" spans="1:2">
      <c r="A17" s="2">
        <v>40907</v>
      </c>
      <c r="B17" s="1">
        <v>1840786.2</v>
      </c>
    </row>
    <row r="18" spans="1:2">
      <c r="A18" s="2">
        <v>40998</v>
      </c>
      <c r="B18" s="1">
        <v>1855580.2</v>
      </c>
    </row>
    <row r="19" spans="1:2">
      <c r="A19" s="2">
        <v>41089</v>
      </c>
      <c r="B19" s="1">
        <v>1929018.7</v>
      </c>
    </row>
    <row r="20" spans="1:2">
      <c r="A20" s="2">
        <v>41180</v>
      </c>
      <c r="B20" s="1">
        <v>1993632.3</v>
      </c>
    </row>
    <row r="21" spans="1:2">
      <c r="A21" s="2">
        <v>41274</v>
      </c>
      <c r="B21" s="1">
        <v>1948852.2</v>
      </c>
    </row>
    <row r="22" spans="1:2">
      <c r="A22" s="2">
        <v>41362</v>
      </c>
      <c r="B22" s="1">
        <v>1958395.5</v>
      </c>
    </row>
    <row r="23" spans="1:2">
      <c r="A23" s="2">
        <v>41453</v>
      </c>
      <c r="B23" s="1">
        <v>2036816.6</v>
      </c>
    </row>
    <row r="24" spans="1:2">
      <c r="A24" s="2">
        <v>41547</v>
      </c>
      <c r="B24" s="1">
        <v>2103598.1</v>
      </c>
    </row>
    <row r="25" spans="1:2">
      <c r="A25" s="2">
        <v>41639</v>
      </c>
      <c r="B25" s="1">
        <v>2057687.6</v>
      </c>
    </row>
    <row r="26" spans="1:2">
      <c r="A26" s="2">
        <v>41729</v>
      </c>
      <c r="B26" s="1">
        <v>2058584.9</v>
      </c>
    </row>
    <row r="27" spans="1:2">
      <c r="A27" s="2">
        <v>41820</v>
      </c>
      <c r="B27" s="1">
        <v>2137385.6</v>
      </c>
    </row>
    <row r="28" spans="1:2">
      <c r="A28" s="2">
        <v>41912</v>
      </c>
      <c r="B28" s="1">
        <v>2207343.6</v>
      </c>
    </row>
    <row r="29" spans="1:2">
      <c r="A29" s="2">
        <v>42004</v>
      </c>
      <c r="B29" s="1">
        <v>2161552.5</v>
      </c>
    </row>
    <row r="30" spans="1:2">
      <c r="A30" s="2">
        <v>42094</v>
      </c>
      <c r="B30" s="1">
        <v>2158040</v>
      </c>
    </row>
    <row r="31" spans="1:2">
      <c r="A31" s="2">
        <v>42185</v>
      </c>
      <c r="B31" s="1">
        <v>2238704.4</v>
      </c>
    </row>
    <row r="32" spans="1:2">
      <c r="A32" s="2">
        <v>42277</v>
      </c>
      <c r="B32" s="1">
        <v>2312843.5</v>
      </c>
    </row>
    <row r="33" spans="1:2">
      <c r="A33" s="2">
        <v>42369</v>
      </c>
      <c r="B33" s="1">
        <v>2272929.2000000002</v>
      </c>
    </row>
    <row r="34" spans="1:2">
      <c r="A34" s="2">
        <v>42460</v>
      </c>
      <c r="B34" s="1">
        <v>2264680</v>
      </c>
    </row>
    <row r="35" spans="1:2">
      <c r="A35" s="2">
        <v>42551</v>
      </c>
      <c r="B35" s="1">
        <v>2355422.1</v>
      </c>
    </row>
    <row r="36" spans="1:2">
      <c r="A36" s="2">
        <v>42643</v>
      </c>
      <c r="B36" s="1">
        <v>2429286.2000000002</v>
      </c>
    </row>
    <row r="37" spans="1:2">
      <c r="A37" s="2">
        <v>42734</v>
      </c>
      <c r="B37" s="1">
        <v>2385244</v>
      </c>
    </row>
    <row r="38" spans="1:2">
      <c r="A38" s="2">
        <v>42825</v>
      </c>
      <c r="B38" s="1">
        <v>2378176.2999999998</v>
      </c>
    </row>
    <row r="39" spans="1:2">
      <c r="A39" s="2">
        <v>42916</v>
      </c>
      <c r="B39" s="1">
        <v>2473425</v>
      </c>
    </row>
    <row r="40" spans="1:2">
      <c r="A40" s="2">
        <v>43007</v>
      </c>
      <c r="B40" s="1">
        <v>2552216.5</v>
      </c>
    </row>
    <row r="41" spans="1:2">
      <c r="A41" s="2">
        <v>43098</v>
      </c>
      <c r="B41" s="1">
        <v>2508931.5</v>
      </c>
    </row>
    <row r="42" spans="1:2">
      <c r="A42" s="2">
        <v>43189</v>
      </c>
      <c r="B42" s="1">
        <v>2498569.2000000002</v>
      </c>
    </row>
    <row r="43" spans="1:2">
      <c r="A43" s="2">
        <v>43280</v>
      </c>
      <c r="B43" s="1">
        <v>2603697</v>
      </c>
    </row>
    <row r="44" spans="1:2">
      <c r="A44" s="2">
        <v>43371</v>
      </c>
      <c r="B44" s="1">
        <v>2684193.6</v>
      </c>
    </row>
    <row r="45" spans="1:2">
      <c r="A45" s="2">
        <v>43462</v>
      </c>
      <c r="B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Holt</vt:lpstr>
      <vt:lpstr>Brown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 Hilga</dc:creator>
  <cp:lastModifiedBy>Hasan Zein</cp:lastModifiedBy>
  <dcterms:created xsi:type="dcterms:W3CDTF">2021-02-24T02:15:08Z</dcterms:created>
  <dcterms:modified xsi:type="dcterms:W3CDTF">2022-03-14T09:28:57Z</dcterms:modified>
</cp:coreProperties>
</file>