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Documents\GitHub\onpu\4_year\sppc\"/>
    </mc:Choice>
  </mc:AlternateContent>
  <xr:revisionPtr revIDLastSave="0" documentId="8_{4898570A-2BAA-454C-ABD5-371BAC2FA5A7}" xr6:coauthVersionLast="45" xr6:coauthVersionMax="45" xr10:uidLastSave="{00000000-0000-0000-0000-000000000000}"/>
  <bookViews>
    <workbookView xWindow="-108" yWindow="-108" windowWidth="23256" windowHeight="12456" activeTab="3" xr2:uid="{00000000-000D-0000-FFFF-FFFF00000000}"/>
  </bookViews>
  <sheets>
    <sheet name="ЛР2" sheetId="1" r:id="rId1"/>
    <sheet name="ЛР3" sheetId="2" r:id="rId2"/>
    <sheet name="ЛР3 Scenario Summary" sheetId="3" r:id="rId3"/>
    <sheet name="ЛР4" sheetId="4" r:id="rId4"/>
  </sheets>
  <definedNames>
    <definedName name="solver_adj" localSheetId="1" hidden="1">ЛР3!$B$8:$E$8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ЛР3!$B$10</definedName>
    <definedName name="solver_lhs2" localSheetId="1" hidden="1">ЛР3!$B$11</definedName>
    <definedName name="solver_lhs3" localSheetId="1" hidden="1">ЛР3!$B$8</definedName>
    <definedName name="solver_lhs4" localSheetId="1" hidden="1">ЛР3!$B$9</definedName>
    <definedName name="solver_lhs5" localSheetId="1" hidden="1">ЛР3!$C$8</definedName>
    <definedName name="solver_lhs6" localSheetId="1" hidden="1">ЛР3!$D$8</definedName>
    <definedName name="solver_lhs7" localSheetId="1" hidden="1">ЛР3!$E$8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7</definedName>
    <definedName name="solver_nwt" localSheetId="1" hidden="1">1</definedName>
    <definedName name="solver_opt" localSheetId="1" hidden="1">ЛР3!$B$12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hs1" localSheetId="1" hidden="1">ЛР3!$D$10</definedName>
    <definedName name="solver_rhs2" localSheetId="1" hidden="1">ЛР3!$D$11</definedName>
    <definedName name="solver_rhs3" localSheetId="1" hidden="1">0</definedName>
    <definedName name="solver_rhs4" localSheetId="1" hidden="1">ЛР3!$D$9</definedName>
    <definedName name="solver_rhs5" localSheetId="1" hidden="1">0</definedName>
    <definedName name="solver_rhs6" localSheetId="1" hidden="1">0</definedName>
    <definedName name="solver_rhs7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2" l="1"/>
  <c r="B12" i="2" l="1"/>
  <c r="B11" i="2"/>
  <c r="B10" i="2"/>
  <c r="B9" i="2"/>
  <c r="C5" i="1" l="1"/>
  <c r="G3" i="1" s="1"/>
</calcChain>
</file>

<file path=xl/sharedStrings.xml><?xml version="1.0" encoding="utf-8"?>
<sst xmlns="http://schemas.openxmlformats.org/spreadsheetml/2006/main" count="59" uniqueCount="52">
  <si>
    <t>Підбір сумми вкладу</t>
  </si>
  <si>
    <t>Розмір депозиту</t>
  </si>
  <si>
    <t>Термін вкладу</t>
  </si>
  <si>
    <t>Процентна ставка</t>
  </si>
  <si>
    <t>Сума виплат</t>
  </si>
  <si>
    <t>Сировина, кг </t>
  </si>
  <si>
    <t>Робоча сила, год. </t>
  </si>
  <si>
    <t>Обладнання, год. </t>
  </si>
  <si>
    <t>Прибуток на один. товару, у.о. </t>
  </si>
  <si>
    <t>Ресурси</t>
  </si>
  <si>
    <t>Вид продукції </t>
  </si>
  <si>
    <t>А </t>
  </si>
  <si>
    <t>В </t>
  </si>
  <si>
    <t>С </t>
  </si>
  <si>
    <t>D </t>
  </si>
  <si>
    <t>Об’єм ресурсів </t>
  </si>
  <si>
    <t>70 </t>
  </si>
  <si>
    <t>420 </t>
  </si>
  <si>
    <t>245 </t>
  </si>
  <si>
    <t>Змінні</t>
  </si>
  <si>
    <t>Х1</t>
  </si>
  <si>
    <t>Х2</t>
  </si>
  <si>
    <t>Х3</t>
  </si>
  <si>
    <t>Х4</t>
  </si>
  <si>
    <t>Значення</t>
  </si>
  <si>
    <t>Обмеження</t>
  </si>
  <si>
    <t>Цільова функція</t>
  </si>
  <si>
    <t>&lt;=</t>
  </si>
  <si>
    <t>Індекс припливу</t>
  </si>
  <si>
    <t>Показник</t>
  </si>
  <si>
    <t>Одиниця виміру</t>
  </si>
  <si>
    <t>ВВП</t>
  </si>
  <si>
    <t>ВСП</t>
  </si>
  <si>
    <t>Обсяг інвестицій у країну</t>
  </si>
  <si>
    <t>Обсяги інвестицій по всіх країнах</t>
  </si>
  <si>
    <t>Індекс припливу прямих інвестицій</t>
  </si>
  <si>
    <t>-</t>
  </si>
  <si>
    <t>млрд у.о.</t>
  </si>
  <si>
    <t>$I$3</t>
  </si>
  <si>
    <t>$I$4</t>
  </si>
  <si>
    <t>$I$5</t>
  </si>
  <si>
    <t>$I$6</t>
  </si>
  <si>
    <t>$I$7</t>
  </si>
  <si>
    <t>Created by Nick Borshchov on 4/28/2022</t>
  </si>
  <si>
    <t>Created by Nick Borshchov on 4/28/2022
Modified by Nick Borshchov on 4/28/2022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</si>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</sst>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"/>
    </font>
    <font>
      <sz val="11"/>
      <color rgb="FF444444"/>
      <name val="Calibri"/>
      <family val="2"/>
      <charset val="1"/>
    </font>
    <font>
      <sz val="14"/>
      <name val="Times New Roman"/>
      <family val="1"/>
      <charset val="204"/>
    </font>
    <font>
      <sz val="8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quotePrefix="1" applyFont="1"/>
    <xf numFmtId="0" fontId="2" fillId="0" borderId="0" xfId="0" quotePrefix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/>
    <xf numFmtId="0" fontId="0" fillId="0" borderId="5" xfId="0" applyFill="1" applyBorder="1" applyAlignment="1"/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0" fillId="0" borderId="6" xfId="0" applyFill="1" applyBorder="1" applyAlignment="1"/>
    <xf numFmtId="0" fontId="8" fillId="3" borderId="0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right"/>
    </xf>
    <xf numFmtId="0" fontId="10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11" fillId="0" borderId="0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M13" sqref="M13"/>
    </sheetView>
  </sheetViews>
  <sheetFormatPr defaultRowHeight="14.4" x14ac:dyDescent="0.3"/>
  <sheetData>
    <row r="1" spans="1:14" x14ac:dyDescent="0.3">
      <c r="A1" s="25" t="s">
        <v>0</v>
      </c>
      <c r="B1" s="25"/>
      <c r="C1" s="25"/>
    </row>
    <row r="2" spans="1:14" x14ac:dyDescent="0.3">
      <c r="A2" s="26" t="s">
        <v>1</v>
      </c>
      <c r="B2" s="26"/>
      <c r="C2">
        <v>2492.2237606845647</v>
      </c>
    </row>
    <row r="3" spans="1:14" x14ac:dyDescent="0.3">
      <c r="A3" s="26" t="s">
        <v>2</v>
      </c>
      <c r="B3" s="26"/>
      <c r="C3">
        <v>10</v>
      </c>
      <c r="G3">
        <f>C5</f>
        <v>5900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3</v>
      </c>
    </row>
    <row r="4" spans="1:14" x14ac:dyDescent="0.3">
      <c r="A4" s="26" t="s">
        <v>3</v>
      </c>
      <c r="B4" s="26"/>
      <c r="C4">
        <v>9</v>
      </c>
      <c r="G4">
        <v>5</v>
      </c>
      <c r="H4">
        <f t="dataTable" ref="H4:N10" dt2D="1" dtr="1" r1="C3" r2="C4"/>
        <v>3506.8091070132004</v>
      </c>
      <c r="I4">
        <v>3682.1495623638598</v>
      </c>
      <c r="J4">
        <v>3866.2570404820531</v>
      </c>
      <c r="K4">
        <v>4059.5698925061561</v>
      </c>
      <c r="L4">
        <v>4262.5483871314636</v>
      </c>
      <c r="M4">
        <v>4475.6758064880369</v>
      </c>
      <c r="N4">
        <v>2885.0605309624693</v>
      </c>
    </row>
    <row r="5" spans="1:14" x14ac:dyDescent="0.3">
      <c r="A5" s="26" t="s">
        <v>4</v>
      </c>
      <c r="B5" s="26"/>
      <c r="C5" s="2">
        <f>C2*(1+C4/100)^C3</f>
        <v>5900</v>
      </c>
      <c r="G5">
        <v>6</v>
      </c>
      <c r="H5">
        <v>3747.3830587425555</v>
      </c>
      <c r="I5">
        <v>3972.2260422671084</v>
      </c>
      <c r="J5">
        <v>4210.5596048031348</v>
      </c>
      <c r="K5">
        <v>4463.1931810913229</v>
      </c>
      <c r="L5">
        <v>4730.9847719568033</v>
      </c>
      <c r="M5">
        <v>5014.8438582742119</v>
      </c>
      <c r="N5">
        <v>2968.2783745554884</v>
      </c>
    </row>
    <row r="6" spans="1:14" ht="18" x14ac:dyDescent="0.35">
      <c r="C6" s="1"/>
      <c r="G6">
        <v>7</v>
      </c>
      <c r="H6">
        <v>4001.9667501466861</v>
      </c>
      <c r="I6">
        <v>4282.1044226569538</v>
      </c>
      <c r="J6">
        <v>4581.8517322429416</v>
      </c>
      <c r="K6">
        <v>4902.581353499947</v>
      </c>
      <c r="L6">
        <v>5245.7620482449438</v>
      </c>
      <c r="M6">
        <v>5612.9653916220886</v>
      </c>
      <c r="N6">
        <v>3053.0812724603015</v>
      </c>
    </row>
    <row r="7" spans="1:14" x14ac:dyDescent="0.3">
      <c r="G7">
        <v>8</v>
      </c>
      <c r="H7">
        <v>4271.2335642901708</v>
      </c>
      <c r="I7">
        <v>4612.9322494333846</v>
      </c>
      <c r="J7">
        <v>4981.9668293880559</v>
      </c>
      <c r="K7">
        <v>5380.5241757391004</v>
      </c>
      <c r="L7">
        <v>5810.9661097982289</v>
      </c>
      <c r="M7">
        <v>6275.8433985820875</v>
      </c>
      <c r="N7">
        <v>3139.4841780194747</v>
      </c>
    </row>
    <row r="8" spans="1:14" x14ac:dyDescent="0.3">
      <c r="G8">
        <v>9</v>
      </c>
      <c r="H8">
        <v>4555.8825323602778</v>
      </c>
      <c r="I8">
        <v>4965.9119602727033</v>
      </c>
      <c r="J8">
        <v>5412.8440366972472</v>
      </c>
      <c r="K8">
        <v>5900</v>
      </c>
      <c r="L8">
        <v>6431</v>
      </c>
      <c r="M8">
        <v>7009.79</v>
      </c>
      <c r="N8">
        <v>3227.5020445755717</v>
      </c>
    </row>
    <row r="9" spans="1:14" x14ac:dyDescent="0.3">
      <c r="G9">
        <v>10</v>
      </c>
      <c r="H9">
        <v>4856.6390594723216</v>
      </c>
      <c r="I9">
        <v>5342.3029654195534</v>
      </c>
      <c r="J9">
        <v>5876.5332619615092</v>
      </c>
      <c r="K9">
        <v>6464.1865881576614</v>
      </c>
      <c r="L9">
        <v>7110.6052469734286</v>
      </c>
      <c r="M9">
        <v>7821.6657716707705</v>
      </c>
      <c r="N9">
        <v>3317.1498254711564</v>
      </c>
    </row>
    <row r="10" spans="1:14" x14ac:dyDescent="0.3">
      <c r="G10">
        <v>11</v>
      </c>
      <c r="H10">
        <v>5174.2556640406656</v>
      </c>
      <c r="I10">
        <v>5743.4237870851402</v>
      </c>
      <c r="J10">
        <v>6375.2004036645067</v>
      </c>
      <c r="K10">
        <v>7076.4724480676032</v>
      </c>
      <c r="L10">
        <v>7854.8844173550397</v>
      </c>
      <c r="M10">
        <v>8718.9217032640954</v>
      </c>
      <c r="N10">
        <v>3408.4424740487925</v>
      </c>
    </row>
  </sheetData>
  <mergeCells count="5"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BC54-7C63-4698-914E-F3111F6367F3}">
  <dimension ref="A1:I12"/>
  <sheetViews>
    <sheetView workbookViewId="0">
      <selection activeCell="I7" sqref="I7"/>
    </sheetView>
  </sheetViews>
  <sheetFormatPr defaultRowHeight="14.4" x14ac:dyDescent="0.3"/>
  <cols>
    <col min="1" max="1" width="41.33203125" customWidth="1"/>
    <col min="6" max="6" width="20.109375" customWidth="1"/>
    <col min="7" max="7" width="40.44140625" customWidth="1"/>
    <col min="8" max="8" width="27.33203125" customWidth="1"/>
    <col min="9" max="9" width="17.44140625" customWidth="1"/>
  </cols>
  <sheetData>
    <row r="1" spans="1:9" ht="16.8" customHeight="1" x14ac:dyDescent="0.35">
      <c r="A1" s="29" t="s">
        <v>9</v>
      </c>
      <c r="B1" s="30" t="s">
        <v>10</v>
      </c>
      <c r="C1" s="30"/>
      <c r="D1" s="30"/>
      <c r="E1" s="30"/>
      <c r="F1" s="29" t="s">
        <v>15</v>
      </c>
      <c r="G1" s="27" t="s">
        <v>28</v>
      </c>
      <c r="H1" s="28"/>
      <c r="I1" s="28"/>
    </row>
    <row r="2" spans="1:9" ht="18.600000000000001" customHeight="1" x14ac:dyDescent="0.3">
      <c r="A2" s="29"/>
      <c r="B2" s="4" t="s">
        <v>11</v>
      </c>
      <c r="C2" s="4" t="s">
        <v>12</v>
      </c>
      <c r="D2" s="4" t="s">
        <v>13</v>
      </c>
      <c r="E2" s="4" t="s">
        <v>14</v>
      </c>
      <c r="F2" s="29"/>
      <c r="G2" s="5" t="s">
        <v>29</v>
      </c>
      <c r="H2" s="5" t="s">
        <v>30</v>
      </c>
      <c r="I2" s="5" t="s">
        <v>24</v>
      </c>
    </row>
    <row r="3" spans="1:9" ht="22.2" customHeight="1" x14ac:dyDescent="0.35">
      <c r="A3" s="3" t="s">
        <v>5</v>
      </c>
      <c r="B3" s="7">
        <v>8</v>
      </c>
      <c r="C3" s="7">
        <v>6</v>
      </c>
      <c r="D3" s="7">
        <v>4</v>
      </c>
      <c r="E3" s="7">
        <v>2</v>
      </c>
      <c r="F3" s="4" t="s">
        <v>16</v>
      </c>
      <c r="G3" s="6" t="s">
        <v>31</v>
      </c>
      <c r="H3" s="6" t="s">
        <v>37</v>
      </c>
      <c r="I3" s="11">
        <v>25.61</v>
      </c>
    </row>
    <row r="4" spans="1:9" ht="19.2" customHeight="1" x14ac:dyDescent="0.35">
      <c r="A4" s="3" t="s">
        <v>6</v>
      </c>
      <c r="B4" s="7">
        <v>36</v>
      </c>
      <c r="C4" s="7">
        <v>12</v>
      </c>
      <c r="D4" s="7">
        <v>15</v>
      </c>
      <c r="E4" s="7">
        <v>25</v>
      </c>
      <c r="F4" s="4" t="s">
        <v>17</v>
      </c>
      <c r="G4" s="6" t="s">
        <v>32</v>
      </c>
      <c r="H4" s="6" t="s">
        <v>37</v>
      </c>
      <c r="I4" s="12">
        <v>36956.69</v>
      </c>
    </row>
    <row r="5" spans="1:9" ht="28.2" customHeight="1" x14ac:dyDescent="0.35">
      <c r="A5" s="3" t="s">
        <v>7</v>
      </c>
      <c r="B5" s="7">
        <v>12</v>
      </c>
      <c r="C5" s="7">
        <v>13</v>
      </c>
      <c r="D5" s="7">
        <v>17</v>
      </c>
      <c r="E5" s="7">
        <v>15</v>
      </c>
      <c r="F5" s="4" t="s">
        <v>18</v>
      </c>
      <c r="G5" s="6" t="s">
        <v>33</v>
      </c>
      <c r="H5" s="6" t="s">
        <v>37</v>
      </c>
      <c r="I5" s="12">
        <v>0.95</v>
      </c>
    </row>
    <row r="6" spans="1:9" ht="34.200000000000003" customHeight="1" x14ac:dyDescent="0.35">
      <c r="A6" s="3" t="s">
        <v>8</v>
      </c>
      <c r="B6" s="7">
        <v>35</v>
      </c>
      <c r="C6" s="7">
        <v>30</v>
      </c>
      <c r="D6" s="7">
        <v>48</v>
      </c>
      <c r="E6" s="7">
        <v>46</v>
      </c>
      <c r="F6" s="8"/>
      <c r="G6" s="6" t="s">
        <v>34</v>
      </c>
      <c r="H6" s="6" t="s">
        <v>37</v>
      </c>
      <c r="I6" s="12">
        <v>237.12</v>
      </c>
    </row>
    <row r="7" spans="1:9" ht="18" x14ac:dyDescent="0.35">
      <c r="A7" s="9" t="s">
        <v>19</v>
      </c>
      <c r="B7" s="10" t="s">
        <v>20</v>
      </c>
      <c r="C7" s="10" t="s">
        <v>21</v>
      </c>
      <c r="D7" s="10" t="s">
        <v>22</v>
      </c>
      <c r="E7" s="10" t="s">
        <v>23</v>
      </c>
      <c r="F7" s="8"/>
      <c r="G7" s="6" t="s">
        <v>35</v>
      </c>
      <c r="H7" s="6" t="s">
        <v>36</v>
      </c>
      <c r="I7" s="6">
        <f>(I5/I6)/(I3/I4)</f>
        <v>5.7814784013656526</v>
      </c>
    </row>
    <row r="8" spans="1:9" ht="18" x14ac:dyDescent="0.35">
      <c r="A8" s="9" t="s">
        <v>24</v>
      </c>
      <c r="B8" s="8">
        <v>0</v>
      </c>
      <c r="C8" s="8">
        <v>0</v>
      </c>
      <c r="D8" s="8">
        <v>0</v>
      </c>
      <c r="E8" s="8">
        <v>16.333333333333336</v>
      </c>
      <c r="F8" s="8"/>
      <c r="G8" s="6"/>
      <c r="H8" s="6"/>
      <c r="I8" s="6"/>
    </row>
    <row r="9" spans="1:9" ht="18" x14ac:dyDescent="0.35">
      <c r="A9" s="9" t="s">
        <v>25</v>
      </c>
      <c r="B9" s="8">
        <f>B3*B$8+C3*C$8+D3*D$8+E3*E$8</f>
        <v>32.666666666666671</v>
      </c>
      <c r="C9" s="10" t="s">
        <v>27</v>
      </c>
      <c r="D9" s="8">
        <v>70</v>
      </c>
      <c r="E9" s="8"/>
      <c r="F9" s="8"/>
      <c r="G9" s="6"/>
      <c r="H9" s="6"/>
      <c r="I9" s="6"/>
    </row>
    <row r="10" spans="1:9" ht="18" x14ac:dyDescent="0.35">
      <c r="A10" s="8"/>
      <c r="B10" s="8">
        <f>B4*B$8+C4*C$8+D4*D$8+E4*E$8</f>
        <v>408.33333333333337</v>
      </c>
      <c r="C10" s="10" t="s">
        <v>27</v>
      </c>
      <c r="D10" s="8">
        <v>420</v>
      </c>
      <c r="E10" s="8"/>
      <c r="F10" s="8"/>
      <c r="G10" s="6"/>
      <c r="H10" s="6"/>
      <c r="I10" s="6"/>
    </row>
    <row r="11" spans="1:9" ht="18" x14ac:dyDescent="0.35">
      <c r="A11" s="8"/>
      <c r="B11" s="8">
        <f>B5*B$8+C5*C$8+D5*D$8+E5*E$8</f>
        <v>245.00000000000003</v>
      </c>
      <c r="C11" s="10" t="s">
        <v>27</v>
      </c>
      <c r="D11" s="8">
        <v>245</v>
      </c>
      <c r="E11" s="8"/>
      <c r="F11" s="8"/>
      <c r="G11" s="6"/>
      <c r="H11" s="6"/>
      <c r="I11" s="6"/>
    </row>
    <row r="12" spans="1:9" ht="18" x14ac:dyDescent="0.35">
      <c r="A12" s="9" t="s">
        <v>26</v>
      </c>
      <c r="B12" s="8">
        <f>B6*B8+C6*C8+D6*D8+E6*E8</f>
        <v>751.33333333333348</v>
      </c>
      <c r="C12" s="8"/>
      <c r="D12" s="8"/>
      <c r="E12" s="8"/>
      <c r="F12" s="8"/>
      <c r="G12" s="6"/>
      <c r="H12" s="6"/>
      <c r="I12" s="6"/>
    </row>
  </sheetData>
  <scenarios current="0" show="0" sqref="I7">
    <scenario name="1" locked="1" count="4" user="Nick Borshchov" comment="Created by Nick Borshchov on 4/28/2022">
      <inputCells r="I3" val="25.61"/>
      <inputCells r="I4" val="36956.69"/>
      <inputCells r="I5" val="0.95"/>
      <inputCells r="I6" val="237.12"/>
    </scenario>
    <scenario name="2" locked="1" count="4" user="Nick Borshchov" comment="Created by Nick Borshchov on 4/28/2022_x000a_Modified by Nick Borshchov on 4/28/2022">
      <inputCells r="I3" val="16.51"/>
      <inputCells r="I4" val="7556.69"/>
      <inputCells r="I5" val="0.6"/>
      <inputCells r="I6" val="125.28"/>
    </scenario>
    <scenario name="3" locked="1" count="4" user="Nick Borshchov" comment="Created by Nick Borshchov on 4/28/2022">
      <inputCells r="I3" val="25.71"/>
      <inputCells r="I4" val="89556.37"/>
      <inputCells r="I5" val="0.12"/>
      <inputCells r="I6" val="136.28"/>
    </scenario>
  </scenarios>
  <mergeCells count="4">
    <mergeCell ref="G1:I1"/>
    <mergeCell ref="A1:A2"/>
    <mergeCell ref="B1:E1"/>
    <mergeCell ref="F1:F2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96F8-AEEB-405E-BA44-53A15B611F60}">
  <sheetPr>
    <outlinePr summaryBelow="0"/>
  </sheetPr>
  <dimension ref="B1:G14"/>
  <sheetViews>
    <sheetView showGridLines="0" workbookViewId="0"/>
  </sheetViews>
  <sheetFormatPr defaultRowHeight="14.4" outlineLevelRow="1" outlineLevelCol="1" x14ac:dyDescent="0.3"/>
  <cols>
    <col min="3" max="3" width="4.55468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16" t="s">
        <v>45</v>
      </c>
      <c r="C2" s="16"/>
      <c r="D2" s="21"/>
      <c r="E2" s="21"/>
      <c r="F2" s="21"/>
      <c r="G2" s="21"/>
    </row>
    <row r="3" spans="2:7" ht="15.6" collapsed="1" x14ac:dyDescent="0.3">
      <c r="B3" s="15"/>
      <c r="C3" s="15"/>
      <c r="D3" s="22" t="s">
        <v>47</v>
      </c>
      <c r="E3" s="22">
        <v>1</v>
      </c>
      <c r="F3" s="22">
        <v>2</v>
      </c>
      <c r="G3" s="22">
        <v>3</v>
      </c>
    </row>
    <row r="4" spans="2:7" ht="61.2" hidden="1" outlineLevel="1" x14ac:dyDescent="0.3">
      <c r="B4" s="18"/>
      <c r="C4" s="18"/>
      <c r="D4" s="13"/>
      <c r="E4" s="24" t="s">
        <v>43</v>
      </c>
      <c r="F4" s="24" t="s">
        <v>44</v>
      </c>
      <c r="G4" s="24" t="s">
        <v>43</v>
      </c>
    </row>
    <row r="5" spans="2:7" x14ac:dyDescent="0.3">
      <c r="B5" s="19" t="s">
        <v>46</v>
      </c>
      <c r="C5" s="19"/>
      <c r="D5" s="17"/>
      <c r="E5" s="17"/>
      <c r="F5" s="17"/>
      <c r="G5" s="17"/>
    </row>
    <row r="6" spans="2:7" outlineLevel="1" x14ac:dyDescent="0.3">
      <c r="B6" s="18"/>
      <c r="C6" s="18" t="s">
        <v>38</v>
      </c>
      <c r="D6" s="13">
        <v>25.61</v>
      </c>
      <c r="E6" s="23">
        <v>25.61</v>
      </c>
      <c r="F6" s="23">
        <v>16.510000000000002</v>
      </c>
      <c r="G6" s="23">
        <v>25.71</v>
      </c>
    </row>
    <row r="7" spans="2:7" outlineLevel="1" x14ac:dyDescent="0.3">
      <c r="B7" s="18"/>
      <c r="C7" s="18" t="s">
        <v>39</v>
      </c>
      <c r="D7" s="13">
        <v>36956.69</v>
      </c>
      <c r="E7" s="23">
        <v>36956.69</v>
      </c>
      <c r="F7" s="23">
        <v>7556.69</v>
      </c>
      <c r="G7" s="23">
        <v>89556.37</v>
      </c>
    </row>
    <row r="8" spans="2:7" outlineLevel="1" x14ac:dyDescent="0.3">
      <c r="B8" s="18"/>
      <c r="C8" s="18" t="s">
        <v>40</v>
      </c>
      <c r="D8" s="13">
        <v>0.95</v>
      </c>
      <c r="E8" s="23">
        <v>0.95</v>
      </c>
      <c r="F8" s="23">
        <v>0.6</v>
      </c>
      <c r="G8" s="23">
        <v>0.12</v>
      </c>
    </row>
    <row r="9" spans="2:7" outlineLevel="1" x14ac:dyDescent="0.3">
      <c r="B9" s="18"/>
      <c r="C9" s="18" t="s">
        <v>41</v>
      </c>
      <c r="D9" s="13">
        <v>237.12</v>
      </c>
      <c r="E9" s="23">
        <v>237.12</v>
      </c>
      <c r="F9" s="23">
        <v>125.28</v>
      </c>
      <c r="G9" s="23">
        <v>136.28</v>
      </c>
    </row>
    <row r="10" spans="2:7" x14ac:dyDescent="0.3">
      <c r="B10" s="19" t="s">
        <v>48</v>
      </c>
      <c r="C10" s="19"/>
      <c r="D10" s="17"/>
      <c r="E10" s="17"/>
      <c r="F10" s="17"/>
      <c r="G10" s="17"/>
    </row>
    <row r="11" spans="2:7" ht="15" outlineLevel="1" thickBot="1" x14ac:dyDescent="0.35">
      <c r="B11" s="20"/>
      <c r="C11" s="20" t="s">
        <v>42</v>
      </c>
      <c r="D11" s="14">
        <v>5.7814784013656499</v>
      </c>
      <c r="E11" s="14">
        <v>5.7814784013656499</v>
      </c>
      <c r="F11" s="14">
        <v>2.1920680836646098</v>
      </c>
      <c r="G11" s="14">
        <v>3.0672101059011201</v>
      </c>
    </row>
    <row r="12" spans="2:7" x14ac:dyDescent="0.3">
      <c r="B12" t="s">
        <v>49</v>
      </c>
    </row>
    <row r="13" spans="2:7" x14ac:dyDescent="0.3">
      <c r="B13" t="s">
        <v>50</v>
      </c>
    </row>
    <row r="14" spans="2:7" x14ac:dyDescent="0.3">
      <c r="B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9B56-A90C-4456-9B92-6F7A232F4A9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ЛР2</vt:lpstr>
      <vt:lpstr>ЛР3</vt:lpstr>
      <vt:lpstr>ЛР3 Scenario Summary</vt:lpstr>
      <vt:lpstr>ЛР4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Borshchov</dc:creator>
  <cp:keywords/>
  <dc:description/>
  <cp:lastModifiedBy>Nick Borshchov</cp:lastModifiedBy>
  <cp:revision/>
  <dcterms:created xsi:type="dcterms:W3CDTF">2022-04-28T13:38:26Z</dcterms:created>
  <dcterms:modified xsi:type="dcterms:W3CDTF">2022-04-28T18:06:52Z</dcterms:modified>
  <cp:category/>
  <cp:contentStatus/>
</cp:coreProperties>
</file>