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zo_\Desktop\Python\Summarizing_Results\EBD\SPC Formulation\Results\"/>
    </mc:Choice>
  </mc:AlternateContent>
  <xr:revisionPtr revIDLastSave="0" documentId="13_ncr:1_{B30097C7-4A89-4204-AF74-3FF1ACD4B6B5}" xr6:coauthVersionLast="47" xr6:coauthVersionMax="47" xr10:uidLastSave="{00000000-0000-0000-0000-000000000000}"/>
  <bookViews>
    <workbookView xWindow="-110" yWindow="-110" windowWidth="19420" windowHeight="10300" xr2:uid="{847F7EC9-87E0-4F86-8478-20A90C8891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10" i="1"/>
  <c r="K5" i="1"/>
  <c r="J10" i="1"/>
  <c r="J9" i="1"/>
  <c r="J8" i="1"/>
  <c r="J7" i="1"/>
  <c r="J6" i="1"/>
  <c r="J5" i="1"/>
  <c r="J4" i="1"/>
  <c r="J3" i="1"/>
  <c r="J2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<sst xmlns="http://schemas.openxmlformats.org/spreadsheetml/2006/main" count="18" uniqueCount="11">
  <si>
    <t>Instance_no</t>
  </si>
  <si>
    <t>Instance_name</t>
  </si>
  <si>
    <t>No. of Nodes</t>
  </si>
  <si>
    <t>No. of Edges</t>
  </si>
  <si>
    <t>No. of Districts</t>
  </si>
  <si>
    <t>tolerance</t>
  </si>
  <si>
    <t>CARP_F6_p_graph.dat</t>
  </si>
  <si>
    <t>CARP_O12_g_graph.dat</t>
  </si>
  <si>
    <t>Avg. No. per District</t>
  </si>
  <si>
    <t xml:space="preserve">Upper Limit </t>
  </si>
  <si>
    <t>Lower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</si>
</sst>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90CBB-3DD7-4782-AA82-FDF5640D4EAA}">
  <dimension ref="A1:K12"/>
  <sheetViews>
    <sheetView tabSelected="1" workbookViewId="0"/>
  </sheetViews>
  <sheetFormatPr defaultRowHeight="14.5" x14ac:dyDescent="0.35"/>
  <cols>
    <col min="1" max="1" width="11" bestFit="1" customWidth="1"/>
    <col min="2" max="2" width="20.7265625" bestFit="1" customWidth="1"/>
    <col min="3" max="3" width="11.6328125" bestFit="1" customWidth="1"/>
    <col min="4" max="4" width="11.1796875" bestFit="1" customWidth="1"/>
    <col min="5" max="5" width="13.08984375" bestFit="1" customWidth="1"/>
    <col min="6" max="6" width="8.6328125" bestFit="1" customWidth="1"/>
    <col min="7" max="7" width="17.453125" bestFit="1" customWidth="1"/>
    <col min="8" max="8" width="10.90625" bestFit="1" customWidth="1"/>
    <col min="9" max="9" width="10.3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10</v>
      </c>
    </row>
    <row r="2" spans="1:11" x14ac:dyDescent="0.35">
      <c r="A2">
        <v>19</v>
      </c>
      <c r="B2" t="s">
        <v>6</v>
      </c>
      <c r="C2">
        <v>502</v>
      </c>
      <c r="D2">
        <v>741</v>
      </c>
      <c r="E2">
        <v>30</v>
      </c>
      <c r="F2">
        <v>0.01</v>
      </c>
      <c r="G2" s="1">
        <f>D2/E2</f>
        <v>24.7</v>
      </c>
      <c r="H2" s="1">
        <f>FLOOR(G2*(1+F2),1)</f>
        <v>24</v>
      </c>
      <c r="I2" s="1">
        <f>CEILING(G2*(1-F2),1)</f>
        <v>25</v>
      </c>
      <c r="J2" s="1">
        <f>H2-I2</f>
        <v>-1</v>
      </c>
    </row>
    <row r="3" spans="1:11" x14ac:dyDescent="0.35">
      <c r="A3">
        <v>22</v>
      </c>
      <c r="B3" t="s">
        <v>6</v>
      </c>
      <c r="C3">
        <v>502</v>
      </c>
      <c r="D3">
        <v>741</v>
      </c>
      <c r="E3">
        <v>40</v>
      </c>
      <c r="F3">
        <v>0.01</v>
      </c>
      <c r="G3" s="1">
        <f t="shared" ref="G3:G10" si="0">D3/E3</f>
        <v>18.524999999999999</v>
      </c>
      <c r="H3" s="1">
        <f t="shared" ref="H3:H10" si="1">FLOOR(G3*(1+F3),1)</f>
        <v>18</v>
      </c>
      <c r="I3" s="1">
        <f t="shared" ref="I3:I10" si="2">CEILING(G3*(1-F3),1)</f>
        <v>19</v>
      </c>
      <c r="J3" s="1">
        <f t="shared" ref="J3:J10" si="3">H3-I3</f>
        <v>-1</v>
      </c>
    </row>
    <row r="4" spans="1:11" x14ac:dyDescent="0.35">
      <c r="A4">
        <v>25</v>
      </c>
      <c r="B4" t="s">
        <v>6</v>
      </c>
      <c r="C4">
        <v>502</v>
      </c>
      <c r="D4">
        <v>741</v>
      </c>
      <c r="E4">
        <v>50</v>
      </c>
      <c r="F4">
        <v>0.01</v>
      </c>
      <c r="G4" s="1">
        <f t="shared" si="0"/>
        <v>14.82</v>
      </c>
      <c r="H4" s="1">
        <f t="shared" si="1"/>
        <v>14</v>
      </c>
      <c r="I4" s="1">
        <f t="shared" si="2"/>
        <v>15</v>
      </c>
      <c r="J4" s="1">
        <f t="shared" si="3"/>
        <v>-1</v>
      </c>
    </row>
    <row r="5" spans="1:11" x14ac:dyDescent="0.35">
      <c r="A5">
        <v>43</v>
      </c>
      <c r="B5" t="s">
        <v>7</v>
      </c>
      <c r="C5">
        <v>761</v>
      </c>
      <c r="D5">
        <v>852</v>
      </c>
      <c r="E5">
        <v>20</v>
      </c>
      <c r="F5">
        <v>0.01</v>
      </c>
      <c r="G5" s="1">
        <f t="shared" si="0"/>
        <v>42.6</v>
      </c>
      <c r="H5" s="1">
        <f t="shared" si="1"/>
        <v>43</v>
      </c>
      <c r="I5" s="1">
        <f t="shared" si="2"/>
        <v>43</v>
      </c>
      <c r="J5" s="1">
        <f t="shared" si="3"/>
        <v>0</v>
      </c>
      <c r="K5">
        <f>I5*E5</f>
        <v>860</v>
      </c>
    </row>
    <row r="6" spans="1:11" x14ac:dyDescent="0.35">
      <c r="A6">
        <v>46</v>
      </c>
      <c r="B6" t="s">
        <v>7</v>
      </c>
      <c r="C6">
        <v>761</v>
      </c>
      <c r="D6">
        <v>852</v>
      </c>
      <c r="E6">
        <v>30</v>
      </c>
      <c r="F6">
        <v>0.01</v>
      </c>
      <c r="G6" s="1">
        <f t="shared" si="0"/>
        <v>28.4</v>
      </c>
      <c r="H6" s="1">
        <f t="shared" si="1"/>
        <v>28</v>
      </c>
      <c r="I6" s="1">
        <f t="shared" si="2"/>
        <v>29</v>
      </c>
      <c r="J6" s="1">
        <f t="shared" si="3"/>
        <v>-1</v>
      </c>
    </row>
    <row r="7" spans="1:11" x14ac:dyDescent="0.35">
      <c r="A7" s="2">
        <v>47</v>
      </c>
      <c r="B7" s="2" t="s">
        <v>7</v>
      </c>
      <c r="C7" s="2">
        <v>761</v>
      </c>
      <c r="D7" s="2">
        <v>852</v>
      </c>
      <c r="E7" s="2">
        <v>30</v>
      </c>
      <c r="F7" s="2">
        <v>0.1</v>
      </c>
      <c r="G7" s="3">
        <f t="shared" si="0"/>
        <v>28.4</v>
      </c>
      <c r="H7" s="3">
        <f t="shared" si="1"/>
        <v>31</v>
      </c>
      <c r="I7" s="3">
        <f t="shared" si="2"/>
        <v>26</v>
      </c>
      <c r="J7" s="3">
        <f t="shared" si="3"/>
        <v>5</v>
      </c>
    </row>
    <row r="8" spans="1:11" x14ac:dyDescent="0.35">
      <c r="A8">
        <v>49</v>
      </c>
      <c r="B8" t="s">
        <v>7</v>
      </c>
      <c r="C8">
        <v>761</v>
      </c>
      <c r="D8">
        <v>852</v>
      </c>
      <c r="E8">
        <v>40</v>
      </c>
      <c r="F8">
        <v>0.01</v>
      </c>
      <c r="G8" s="1">
        <f t="shared" si="0"/>
        <v>21.3</v>
      </c>
      <c r="H8" s="1">
        <f t="shared" si="1"/>
        <v>21</v>
      </c>
      <c r="I8" s="1">
        <f t="shared" si="2"/>
        <v>22</v>
      </c>
      <c r="J8" s="1">
        <f t="shared" si="3"/>
        <v>-1</v>
      </c>
    </row>
    <row r="9" spans="1:11" x14ac:dyDescent="0.35">
      <c r="A9">
        <v>52</v>
      </c>
      <c r="B9" t="s">
        <v>7</v>
      </c>
      <c r="C9">
        <v>761</v>
      </c>
      <c r="D9">
        <v>852</v>
      </c>
      <c r="E9">
        <v>50</v>
      </c>
      <c r="F9">
        <v>0.01</v>
      </c>
      <c r="G9" s="1">
        <f t="shared" si="0"/>
        <v>17.04</v>
      </c>
      <c r="H9" s="1">
        <f t="shared" si="1"/>
        <v>17</v>
      </c>
      <c r="I9" s="1">
        <f t="shared" si="2"/>
        <v>17</v>
      </c>
      <c r="J9" s="1">
        <f t="shared" si="3"/>
        <v>0</v>
      </c>
      <c r="K9">
        <f>I9*E9</f>
        <v>850</v>
      </c>
    </row>
    <row r="10" spans="1:11" x14ac:dyDescent="0.35">
      <c r="A10" s="2">
        <v>53</v>
      </c>
      <c r="B10" s="2" t="s">
        <v>7</v>
      </c>
      <c r="C10" s="2">
        <v>761</v>
      </c>
      <c r="D10" s="2">
        <v>852</v>
      </c>
      <c r="E10" s="2">
        <v>50</v>
      </c>
      <c r="F10" s="2">
        <v>0.1</v>
      </c>
      <c r="G10" s="3">
        <f t="shared" si="0"/>
        <v>17.04</v>
      </c>
      <c r="H10" s="3">
        <f t="shared" si="1"/>
        <v>18</v>
      </c>
      <c r="I10" s="3">
        <f t="shared" si="2"/>
        <v>16</v>
      </c>
      <c r="J10" s="3">
        <f t="shared" si="3"/>
        <v>2</v>
      </c>
      <c r="K10">
        <f>17*50</f>
        <v>850</v>
      </c>
    </row>
    <row r="11" spans="1:11" s="4" customFormat="1" x14ac:dyDescent="0.35">
      <c r="G11" s="5"/>
      <c r="H11" s="5"/>
      <c r="I11" s="5"/>
      <c r="J11" s="5"/>
    </row>
    <row r="12" spans="1:11" x14ac:dyDescent="0.35">
      <c r="G12" s="1"/>
      <c r="I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Zeyad Kassem</dc:creator>
  <cp:lastModifiedBy>Zeyad Kassem</cp:lastModifiedBy>
  <dcterms:created xsi:type="dcterms:W3CDTF">2024-01-15T04:18:05Z</dcterms:created>
  <dcterms:modified xsi:type="dcterms:W3CDTF">2024-01-15T08:00:41Z</dcterms:modified>
</cp:coreProperties>
</file>