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ckup\Research\Final Accepted Paper\Final Code Files\EBD-2\HPC Results\with parity constraints\"/>
    </mc:Choice>
  </mc:AlternateContent>
  <xr:revisionPtr revIDLastSave="0" documentId="13_ncr:1_{0FACB5BB-9393-4C49-AF97-89E59B40622F}" xr6:coauthVersionLast="47" xr6:coauthVersionMax="47" xr10:uidLastSave="{00000000-0000-0000-0000-000000000000}"/>
  <bookViews>
    <workbookView xWindow="-120" yWindow="-120" windowWidth="29040" windowHeight="15840" xr2:uid="{042DB30B-B637-440B-8677-EBA2B15960EC}"/>
  </bookViews>
  <sheets>
    <sheet name="Sheet1" sheetId="1" r:id="rId1"/>
    <sheet name="Sheet2" sheetId="2" r:id="rId2"/>
  </sheets>
  <definedNames>
    <definedName name="_xlnm._FilterDatabase" localSheetId="0" hidden="1">Sheet1!$A$1:$V$138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0" i="1" l="1"/>
  <c r="M142" i="1"/>
  <c r="N140" i="1"/>
  <c r="F7" i="2"/>
  <c r="F6" i="2"/>
  <c r="F5" i="2"/>
  <c r="F4" i="2"/>
  <c r="F3" i="2"/>
  <c r="E7" i="2"/>
  <c r="D7" i="2"/>
  <c r="E6" i="2"/>
  <c r="D6" i="2"/>
  <c r="E5" i="2"/>
  <c r="D5" i="2"/>
  <c r="E4" i="2"/>
  <c r="D4" i="2"/>
  <c r="E3" i="2"/>
  <c r="D3" i="2"/>
  <c r="C7" i="2"/>
  <c r="C6" i="2"/>
  <c r="C5" i="2"/>
  <c r="C4" i="2"/>
  <c r="C3" i="2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V2" i="1"/>
  <c r="U2" i="1"/>
  <c r="T2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138" i="1" l="1"/>
  <c r="N138" i="1"/>
  <c r="O138" i="1"/>
  <c r="B7" i="2" l="1"/>
  <c r="B6" i="2"/>
  <c r="B5" i="2"/>
  <c r="B4" i="2"/>
  <c r="B3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8" i="2" l="1"/>
  <c r="H8" i="2"/>
  <c r="G8" i="2"/>
</calcChain>
</file>

<file path=xl/sharedStrings.xml><?xml version="1.0" encoding="utf-8"?>
<sst xmlns="http://schemas.openxmlformats.org/spreadsheetml/2006/main" count="31" uniqueCount="29">
  <si>
    <t>Dataset</t>
  </si>
  <si>
    <t>No. of Nodes</t>
  </si>
  <si>
    <t>No. of Edges</t>
  </si>
  <si>
    <t>No. of Districts</t>
  </si>
  <si>
    <t>t_1</t>
  </si>
  <si>
    <t>t_2</t>
  </si>
  <si>
    <t xml:space="preserve">Road Network No. </t>
  </si>
  <si>
    <t>Instance</t>
  </si>
  <si>
    <t>Time (empty)</t>
  </si>
  <si>
    <t>Time 1</t>
  </si>
  <si>
    <t>Time 1,2a</t>
  </si>
  <si>
    <t>Time 1,2b</t>
  </si>
  <si>
    <t xml:space="preserve">Improvement Ratio (1) </t>
  </si>
  <si>
    <t xml:space="preserve">Improvement Ratio (1,2a) </t>
  </si>
  <si>
    <t xml:space="preserve">Improvement Ratio (1,2b) </t>
  </si>
  <si>
    <t>Objective Function (empty)</t>
  </si>
  <si>
    <t>Objective 1</t>
  </si>
  <si>
    <t>Objective 1,2a</t>
  </si>
  <si>
    <t>Objective 1,2b</t>
  </si>
  <si>
    <t>Gap 1</t>
  </si>
  <si>
    <t>Gap 1,2a</t>
  </si>
  <si>
    <t>Gap 1,2b</t>
  </si>
  <si>
    <t>Road Network</t>
  </si>
  <si>
    <t>No. of Instances</t>
  </si>
  <si>
    <t>Time</t>
  </si>
  <si>
    <t>Empty</t>
  </si>
  <si>
    <t>1,2a</t>
  </si>
  <si>
    <t>1,2b</t>
  </si>
  <si>
    <t>Improvement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</si>
</sst>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.000%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1" xfId="0" applyFill="1" applyBorder="1"/>
    <xf numFmtId="2" fontId="0" fillId="0" borderId="1" xfId="0" applyNumberFormat="1" applyFill="1" applyBorder="1"/>
    <xf numFmtId="10" fontId="0" fillId="0" borderId="1" xfId="1" applyNumberFormat="1" applyFont="1" applyFill="1" applyBorder="1"/>
    <xf numFmtId="165" fontId="0" fillId="0" borderId="1" xfId="1" applyNumberFormat="1" applyFont="1" applyFill="1" applyBorder="1"/>
    <xf numFmtId="166" fontId="0" fillId="0" borderId="0" xfId="1" applyNumberFormat="1" applyFont="1"/>
    <xf numFmtId="2" fontId="0" fillId="2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Border="1"/>
    <xf numFmtId="10" fontId="0" fillId="0" borderId="0" xfId="0" applyNumberForma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447E-5666-4708-A2CD-55E1F9EC7499}">
  <dimension ref="A1:V142"/>
  <sheetViews>
    <sheetView tabSelected="1" workbookViewId="0">
      <selection activeCell="L10" sqref="L10"/>
    </sheetView>
  </sheetViews>
  <sheetFormatPr defaultRowHeight="15" x14ac:dyDescent="0.25"/>
  <cols>
    <col min="1" max="1" width="7.7109375" bestFit="1" customWidth="1"/>
    <col min="2" max="2" width="12.5703125" bestFit="1" customWidth="1"/>
    <col min="3" max="3" width="12" bestFit="1" customWidth="1"/>
    <col min="4" max="4" width="14.140625" bestFit="1" customWidth="1"/>
    <col min="5" max="5" width="7.7109375" customWidth="1"/>
    <col min="6" max="6" width="8.28515625" customWidth="1"/>
    <col min="7" max="7" width="17.85546875" bestFit="1" customWidth="1"/>
    <col min="8" max="8" width="16.85546875" bestFit="1" customWidth="1"/>
    <col min="9" max="9" width="15.140625" customWidth="1"/>
    <col min="10" max="10" width="10.28515625" customWidth="1"/>
    <col min="11" max="11" width="18.85546875" customWidth="1"/>
    <col min="12" max="12" width="12.5703125" customWidth="1"/>
    <col min="13" max="13" width="21.85546875" bestFit="1" customWidth="1"/>
    <col min="14" max="14" width="24.42578125" bestFit="1" customWidth="1"/>
    <col min="15" max="15" width="24.5703125" bestFit="1" customWidth="1"/>
    <col min="16" max="16" width="25.85546875" bestFit="1" customWidth="1"/>
    <col min="17" max="17" width="12.5703125" customWidth="1"/>
    <col min="18" max="18" width="13.7109375" bestFit="1" customWidth="1"/>
    <col min="19" max="19" width="13.85546875" bestFit="1" customWidth="1"/>
    <col min="20" max="20" width="11.42578125" customWidth="1"/>
    <col min="21" max="21" width="14" customWidth="1"/>
    <col min="22" max="22" width="11.1406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1</v>
      </c>
      <c r="B2" s="1">
        <v>122</v>
      </c>
      <c r="C2" s="1">
        <v>182</v>
      </c>
      <c r="D2" s="1">
        <v>2</v>
      </c>
      <c r="E2" s="1">
        <v>0.1</v>
      </c>
      <c r="F2" s="1">
        <v>0.1</v>
      </c>
      <c r="G2" s="1">
        <v>4</v>
      </c>
      <c r="H2" s="1" t="str">
        <f>"RN"&amp;"_"&amp;G2&amp;"_"&amp;D2&amp;"_"&amp;E2&amp;"_"&amp;F2</f>
        <v>RN_4_2_0.1_0.1</v>
      </c>
      <c r="I2" s="1">
        <v>916.97</v>
      </c>
      <c r="J2" s="1">
        <v>868.02</v>
      </c>
      <c r="K2" s="5">
        <v>754.57</v>
      </c>
      <c r="L2" s="5">
        <v>687.19</v>
      </c>
      <c r="M2" s="6">
        <f>$I2/J2</f>
        <v>1.0563927098453954</v>
      </c>
      <c r="N2" s="6">
        <f t="shared" ref="N2:O2" si="0">$I2/K2</f>
        <v>1.2152219144678427</v>
      </c>
      <c r="O2" s="6">
        <f t="shared" si="0"/>
        <v>1.3343762278263653</v>
      </c>
      <c r="P2" s="5">
        <v>61094.11</v>
      </c>
      <c r="Q2" s="5">
        <v>61094.11</v>
      </c>
      <c r="R2" s="5">
        <v>61094.11</v>
      </c>
      <c r="S2" s="5">
        <v>61094.11</v>
      </c>
      <c r="T2" s="7">
        <f>ABS($P2-Q2)/$P2</f>
        <v>0</v>
      </c>
      <c r="U2" s="7">
        <f t="shared" ref="U2:V2" si="1">ABS($P2-R2)/$P2</f>
        <v>0</v>
      </c>
      <c r="V2" s="7">
        <f t="shared" si="1"/>
        <v>0</v>
      </c>
    </row>
    <row r="3" spans="1:22" x14ac:dyDescent="0.25">
      <c r="A3" s="1">
        <v>2</v>
      </c>
      <c r="B3" s="1">
        <v>122</v>
      </c>
      <c r="C3" s="1">
        <v>182</v>
      </c>
      <c r="D3" s="1">
        <v>2</v>
      </c>
      <c r="E3" s="1">
        <v>0.1</v>
      </c>
      <c r="F3" s="1">
        <v>0.2</v>
      </c>
      <c r="G3" s="1">
        <v>4</v>
      </c>
      <c r="H3" s="1" t="str">
        <f t="shared" ref="H3:H66" si="2">"RN"&amp;"_"&amp;G3&amp;"_"&amp;D3&amp;"_"&amp;E3&amp;"_"&amp;F3</f>
        <v>RN_4_2_0.1_0.2</v>
      </c>
      <c r="I3" s="1">
        <v>979.82</v>
      </c>
      <c r="J3" s="1">
        <v>725.26</v>
      </c>
      <c r="K3" s="5">
        <v>655.16</v>
      </c>
      <c r="L3" s="5">
        <v>543.38</v>
      </c>
      <c r="M3" s="6">
        <f t="shared" ref="M3:M66" si="3">$I3/J3</f>
        <v>1.3509913686126356</v>
      </c>
      <c r="N3" s="6">
        <f t="shared" ref="N3:N66" si="4">$I3/K3</f>
        <v>1.4955430734477075</v>
      </c>
      <c r="O3" s="6">
        <f t="shared" ref="O3:O66" si="5">$I3/L3</f>
        <v>1.8031948176230264</v>
      </c>
      <c r="P3" s="5">
        <v>61094.11</v>
      </c>
      <c r="Q3" s="5">
        <v>61094.11</v>
      </c>
      <c r="R3" s="5">
        <v>61094.11</v>
      </c>
      <c r="S3" s="5">
        <v>61094.11</v>
      </c>
      <c r="T3" s="7">
        <f t="shared" ref="T3:T66" si="6">ABS($P3-Q3)/$P3</f>
        <v>0</v>
      </c>
      <c r="U3" s="7">
        <f t="shared" ref="U3:U66" si="7">ABS($P3-R3)/$P3</f>
        <v>0</v>
      </c>
      <c r="V3" s="7">
        <f t="shared" ref="V3:V66" si="8">ABS($P3-S3)/$P3</f>
        <v>0</v>
      </c>
    </row>
    <row r="4" spans="1:22" x14ac:dyDescent="0.25">
      <c r="A4" s="1">
        <v>3</v>
      </c>
      <c r="B4" s="1">
        <v>122</v>
      </c>
      <c r="C4" s="1">
        <v>182</v>
      </c>
      <c r="D4" s="1">
        <v>2</v>
      </c>
      <c r="E4" s="1">
        <v>0.1</v>
      </c>
      <c r="F4" s="1">
        <v>0.3</v>
      </c>
      <c r="G4" s="1">
        <v>4</v>
      </c>
      <c r="H4" s="1" t="str">
        <f t="shared" si="2"/>
        <v>RN_4_2_0.1_0.3</v>
      </c>
      <c r="I4" s="1">
        <v>434.15</v>
      </c>
      <c r="J4" s="1">
        <v>329.35</v>
      </c>
      <c r="K4" s="5">
        <v>317.70999999999998</v>
      </c>
      <c r="L4" s="5">
        <v>273.33</v>
      </c>
      <c r="M4" s="6">
        <f t="shared" si="3"/>
        <v>1.3182025201153786</v>
      </c>
      <c r="N4" s="6">
        <f t="shared" si="4"/>
        <v>1.3664977495200026</v>
      </c>
      <c r="O4" s="6">
        <f t="shared" si="5"/>
        <v>1.5883730289393774</v>
      </c>
      <c r="P4" s="5">
        <v>61094.11</v>
      </c>
      <c r="Q4" s="5">
        <v>61094.11</v>
      </c>
      <c r="R4" s="5">
        <v>61094.11</v>
      </c>
      <c r="S4" s="5">
        <v>61094.11</v>
      </c>
      <c r="T4" s="7">
        <f t="shared" si="6"/>
        <v>0</v>
      </c>
      <c r="U4" s="7">
        <f t="shared" si="7"/>
        <v>0</v>
      </c>
      <c r="V4" s="7">
        <f t="shared" si="8"/>
        <v>0</v>
      </c>
    </row>
    <row r="5" spans="1:22" x14ac:dyDescent="0.25">
      <c r="A5" s="1">
        <v>4</v>
      </c>
      <c r="B5" s="1">
        <v>122</v>
      </c>
      <c r="C5" s="1">
        <v>182</v>
      </c>
      <c r="D5" s="1">
        <v>2</v>
      </c>
      <c r="E5" s="1">
        <v>0.1</v>
      </c>
      <c r="F5" s="1">
        <v>0.5</v>
      </c>
      <c r="G5" s="1">
        <v>4</v>
      </c>
      <c r="H5" s="1" t="str">
        <f t="shared" si="2"/>
        <v>RN_4_2_0.1_0.5</v>
      </c>
      <c r="I5" s="1">
        <v>424.72</v>
      </c>
      <c r="J5" s="1">
        <v>319.29000000000002</v>
      </c>
      <c r="K5" s="5">
        <v>282.14</v>
      </c>
      <c r="L5" s="5">
        <v>282.06</v>
      </c>
      <c r="M5" s="6">
        <f t="shared" si="3"/>
        <v>1.3302013843214633</v>
      </c>
      <c r="N5" s="6">
        <f t="shared" si="4"/>
        <v>1.5053519529311692</v>
      </c>
      <c r="O5" s="6">
        <f t="shared" si="5"/>
        <v>1.5057789122881657</v>
      </c>
      <c r="P5" s="5">
        <v>61094.11</v>
      </c>
      <c r="Q5" s="5">
        <v>61094.11</v>
      </c>
      <c r="R5" s="5">
        <v>61094.11</v>
      </c>
      <c r="S5" s="5">
        <v>61094.11</v>
      </c>
      <c r="T5" s="7">
        <f t="shared" si="6"/>
        <v>0</v>
      </c>
      <c r="U5" s="7">
        <f t="shared" si="7"/>
        <v>0</v>
      </c>
      <c r="V5" s="7">
        <f t="shared" si="8"/>
        <v>0</v>
      </c>
    </row>
    <row r="6" spans="1:22" x14ac:dyDescent="0.25">
      <c r="A6" s="1">
        <v>5</v>
      </c>
      <c r="B6" s="1">
        <v>122</v>
      </c>
      <c r="C6" s="1">
        <v>182</v>
      </c>
      <c r="D6" s="1">
        <v>2</v>
      </c>
      <c r="E6" s="1">
        <v>0.2</v>
      </c>
      <c r="F6" s="1">
        <v>0.1</v>
      </c>
      <c r="G6" s="1">
        <v>4</v>
      </c>
      <c r="H6" s="1" t="str">
        <f t="shared" si="2"/>
        <v>RN_4_2_0.2_0.1</v>
      </c>
      <c r="I6" s="1">
        <v>727.13</v>
      </c>
      <c r="J6" s="1">
        <v>607.91</v>
      </c>
      <c r="K6" s="5">
        <v>522.33000000000004</v>
      </c>
      <c r="L6" s="5">
        <v>510.29</v>
      </c>
      <c r="M6" s="6">
        <f t="shared" si="3"/>
        <v>1.1961145564310507</v>
      </c>
      <c r="N6" s="6">
        <f t="shared" si="4"/>
        <v>1.3920892922099055</v>
      </c>
      <c r="O6" s="6">
        <f t="shared" si="5"/>
        <v>1.4249348409727802</v>
      </c>
      <c r="P6" s="5">
        <v>60902.92</v>
      </c>
      <c r="Q6" s="5">
        <v>60902.92</v>
      </c>
      <c r="R6" s="5">
        <v>60902.92</v>
      </c>
      <c r="S6" s="5">
        <v>60905.98</v>
      </c>
      <c r="T6" s="7">
        <f t="shared" si="6"/>
        <v>0</v>
      </c>
      <c r="U6" s="7">
        <f t="shared" si="7"/>
        <v>0</v>
      </c>
      <c r="V6" s="7">
        <f t="shared" si="8"/>
        <v>5.0243896351848939E-5</v>
      </c>
    </row>
    <row r="7" spans="1:22" x14ac:dyDescent="0.25">
      <c r="A7" s="1">
        <v>6</v>
      </c>
      <c r="B7" s="1">
        <v>122</v>
      </c>
      <c r="C7" s="1">
        <v>182</v>
      </c>
      <c r="D7" s="1">
        <v>2</v>
      </c>
      <c r="E7" s="1">
        <v>0.2</v>
      </c>
      <c r="F7" s="1">
        <v>0.2</v>
      </c>
      <c r="G7" s="1">
        <v>4</v>
      </c>
      <c r="H7" s="1" t="str">
        <f t="shared" si="2"/>
        <v>RN_4_2_0.2_0.2</v>
      </c>
      <c r="I7" s="1">
        <v>539.36</v>
      </c>
      <c r="J7" s="1">
        <v>493.34</v>
      </c>
      <c r="K7" s="5">
        <v>410.53</v>
      </c>
      <c r="L7" s="5">
        <v>397.25</v>
      </c>
      <c r="M7" s="6">
        <f t="shared" si="3"/>
        <v>1.0932825232091459</v>
      </c>
      <c r="N7" s="6">
        <f t="shared" si="4"/>
        <v>1.3138138503885222</v>
      </c>
      <c r="O7" s="6">
        <f t="shared" si="5"/>
        <v>1.3577344241661422</v>
      </c>
      <c r="P7" s="5">
        <v>60904.21</v>
      </c>
      <c r="Q7" s="5">
        <v>60904.21</v>
      </c>
      <c r="R7" s="5">
        <v>60902.92</v>
      </c>
      <c r="S7" s="5">
        <v>60902.92</v>
      </c>
      <c r="T7" s="7">
        <f t="shared" si="6"/>
        <v>0</v>
      </c>
      <c r="U7" s="7">
        <f t="shared" si="7"/>
        <v>2.118080178695156E-5</v>
      </c>
      <c r="V7" s="7">
        <f t="shared" si="8"/>
        <v>2.118080178695156E-5</v>
      </c>
    </row>
    <row r="8" spans="1:22" x14ac:dyDescent="0.25">
      <c r="A8" s="1">
        <v>7</v>
      </c>
      <c r="B8" s="1">
        <v>122</v>
      </c>
      <c r="C8" s="1">
        <v>182</v>
      </c>
      <c r="D8" s="1">
        <v>2</v>
      </c>
      <c r="E8" s="1">
        <v>0.2</v>
      </c>
      <c r="F8" s="1">
        <v>0.3</v>
      </c>
      <c r="G8" s="1">
        <v>4</v>
      </c>
      <c r="H8" s="1" t="str">
        <f t="shared" si="2"/>
        <v>RN_4_2_0.2_0.3</v>
      </c>
      <c r="I8" s="1">
        <v>556.87</v>
      </c>
      <c r="J8" s="1">
        <v>432.8</v>
      </c>
      <c r="K8" s="5">
        <v>396.63</v>
      </c>
      <c r="L8" s="5">
        <v>372.24</v>
      </c>
      <c r="M8" s="6">
        <f t="shared" si="3"/>
        <v>1.2866682070240296</v>
      </c>
      <c r="N8" s="6">
        <f t="shared" si="4"/>
        <v>1.4040037314373597</v>
      </c>
      <c r="O8" s="6">
        <f t="shared" si="5"/>
        <v>1.4959972061035891</v>
      </c>
      <c r="P8" s="5">
        <v>60905.98</v>
      </c>
      <c r="Q8" s="5">
        <v>60902.92</v>
      </c>
      <c r="R8" s="5">
        <v>60905.98</v>
      </c>
      <c r="S8" s="5">
        <v>60902.92</v>
      </c>
      <c r="T8" s="8">
        <f t="shared" si="6"/>
        <v>5.0241372029560108E-5</v>
      </c>
      <c r="U8" s="7">
        <f t="shared" si="7"/>
        <v>0</v>
      </c>
      <c r="V8" s="7">
        <f t="shared" si="8"/>
        <v>5.0241372029560108E-5</v>
      </c>
    </row>
    <row r="9" spans="1:22" x14ac:dyDescent="0.25">
      <c r="A9" s="1">
        <v>8</v>
      </c>
      <c r="B9" s="1">
        <v>122</v>
      </c>
      <c r="C9" s="1">
        <v>182</v>
      </c>
      <c r="D9" s="1">
        <v>2</v>
      </c>
      <c r="E9" s="1">
        <v>0.2</v>
      </c>
      <c r="F9" s="1">
        <v>0.5</v>
      </c>
      <c r="G9" s="1">
        <v>4</v>
      </c>
      <c r="H9" s="1" t="str">
        <f t="shared" si="2"/>
        <v>RN_4_2_0.2_0.5</v>
      </c>
      <c r="I9" s="1">
        <v>516.92999999999995</v>
      </c>
      <c r="J9" s="1">
        <v>421.32</v>
      </c>
      <c r="K9" s="5">
        <v>385.41</v>
      </c>
      <c r="L9" s="5">
        <v>370.5</v>
      </c>
      <c r="M9" s="6">
        <f t="shared" si="3"/>
        <v>1.226929649672458</v>
      </c>
      <c r="N9" s="6">
        <f t="shared" si="4"/>
        <v>1.3412469837316103</v>
      </c>
      <c r="O9" s="6">
        <f t="shared" si="5"/>
        <v>1.3952226720647771</v>
      </c>
      <c r="P9" s="5">
        <v>60904.21</v>
      </c>
      <c r="Q9" s="5">
        <v>60904.21</v>
      </c>
      <c r="R9" s="5">
        <v>60902.92</v>
      </c>
      <c r="S9" s="5">
        <v>60902.92</v>
      </c>
      <c r="T9" s="7">
        <f t="shared" si="6"/>
        <v>0</v>
      </c>
      <c r="U9" s="7">
        <f t="shared" si="7"/>
        <v>2.118080178695156E-5</v>
      </c>
      <c r="V9" s="7">
        <f t="shared" si="8"/>
        <v>2.118080178695156E-5</v>
      </c>
    </row>
    <row r="10" spans="1:22" x14ac:dyDescent="0.25">
      <c r="A10" s="1">
        <v>9</v>
      </c>
      <c r="B10" s="1">
        <v>122</v>
      </c>
      <c r="C10" s="1">
        <v>182</v>
      </c>
      <c r="D10" s="1">
        <v>2</v>
      </c>
      <c r="E10" s="1">
        <v>0.3</v>
      </c>
      <c r="F10" s="1">
        <v>0.1</v>
      </c>
      <c r="G10" s="1">
        <v>4</v>
      </c>
      <c r="H10" s="1" t="str">
        <f t="shared" si="2"/>
        <v>RN_4_2_0.3_0.1</v>
      </c>
      <c r="I10" s="1">
        <v>542.35</v>
      </c>
      <c r="J10" s="1">
        <v>439.58</v>
      </c>
      <c r="K10" s="5">
        <v>455.58</v>
      </c>
      <c r="L10" s="5">
        <v>467.88</v>
      </c>
      <c r="M10" s="6">
        <f t="shared" si="3"/>
        <v>1.2337913462850905</v>
      </c>
      <c r="N10" s="6">
        <f t="shared" si="4"/>
        <v>1.1904605118749727</v>
      </c>
      <c r="O10" s="6">
        <f t="shared" si="5"/>
        <v>1.1591647430965206</v>
      </c>
      <c r="P10" s="5">
        <v>60786.79</v>
      </c>
      <c r="Q10" s="5">
        <v>60786.79</v>
      </c>
      <c r="R10" s="5">
        <v>60786.79</v>
      </c>
      <c r="S10" s="5">
        <v>60786.79</v>
      </c>
      <c r="T10" s="7">
        <f t="shared" si="6"/>
        <v>0</v>
      </c>
      <c r="U10" s="7">
        <f t="shared" si="7"/>
        <v>0</v>
      </c>
      <c r="V10" s="7">
        <f t="shared" si="8"/>
        <v>0</v>
      </c>
    </row>
    <row r="11" spans="1:22" x14ac:dyDescent="0.25">
      <c r="A11" s="1">
        <v>10</v>
      </c>
      <c r="B11" s="1">
        <v>122</v>
      </c>
      <c r="C11" s="1">
        <v>182</v>
      </c>
      <c r="D11" s="1">
        <v>2</v>
      </c>
      <c r="E11" s="1">
        <v>0.3</v>
      </c>
      <c r="F11" s="1">
        <v>0.2</v>
      </c>
      <c r="G11" s="1">
        <v>4</v>
      </c>
      <c r="H11" s="1" t="str">
        <f t="shared" si="2"/>
        <v>RN_4_2_0.3_0.2</v>
      </c>
      <c r="I11" s="1">
        <v>433.74</v>
      </c>
      <c r="J11" s="1">
        <v>378.92</v>
      </c>
      <c r="K11" s="5">
        <v>339.9</v>
      </c>
      <c r="L11" s="5">
        <v>380.16</v>
      </c>
      <c r="M11" s="6">
        <f t="shared" si="3"/>
        <v>1.1446743375910482</v>
      </c>
      <c r="N11" s="6">
        <f t="shared" si="4"/>
        <v>1.2760812003530451</v>
      </c>
      <c r="O11" s="6">
        <f t="shared" si="5"/>
        <v>1.1409406565656566</v>
      </c>
      <c r="P11" s="5">
        <v>60786.79</v>
      </c>
      <c r="Q11" s="5">
        <v>60786.79</v>
      </c>
      <c r="R11" s="5">
        <v>60786.79</v>
      </c>
      <c r="S11" s="5">
        <v>60786.79</v>
      </c>
      <c r="T11" s="7">
        <f t="shared" si="6"/>
        <v>0</v>
      </c>
      <c r="U11" s="7">
        <f t="shared" si="7"/>
        <v>0</v>
      </c>
      <c r="V11" s="7">
        <f t="shared" si="8"/>
        <v>0</v>
      </c>
    </row>
    <row r="12" spans="1:22" x14ac:dyDescent="0.25">
      <c r="A12" s="1">
        <v>11</v>
      </c>
      <c r="B12" s="1">
        <v>122</v>
      </c>
      <c r="C12" s="1">
        <v>182</v>
      </c>
      <c r="D12" s="1">
        <v>2</v>
      </c>
      <c r="E12" s="1">
        <v>0.3</v>
      </c>
      <c r="F12" s="1">
        <v>0.3</v>
      </c>
      <c r="G12" s="1">
        <v>4</v>
      </c>
      <c r="H12" s="1" t="str">
        <f t="shared" si="2"/>
        <v>RN_4_2_0.3_0.3</v>
      </c>
      <c r="I12" s="1">
        <v>429.81</v>
      </c>
      <c r="J12" s="1">
        <v>361.88</v>
      </c>
      <c r="K12" s="5">
        <v>350.84</v>
      </c>
      <c r="L12" s="5">
        <v>363.66</v>
      </c>
      <c r="M12" s="6">
        <f t="shared" si="3"/>
        <v>1.187714159389853</v>
      </c>
      <c r="N12" s="6">
        <f t="shared" si="4"/>
        <v>1.2250883593660928</v>
      </c>
      <c r="O12" s="6">
        <f t="shared" si="5"/>
        <v>1.1819006764560303</v>
      </c>
      <c r="P12" s="5">
        <v>60786.79</v>
      </c>
      <c r="Q12" s="5">
        <v>60786.79</v>
      </c>
      <c r="R12" s="5">
        <v>60786.79</v>
      </c>
      <c r="S12" s="5">
        <v>60786.79</v>
      </c>
      <c r="T12" s="7">
        <f t="shared" si="6"/>
        <v>0</v>
      </c>
      <c r="U12" s="7">
        <f t="shared" si="7"/>
        <v>0</v>
      </c>
      <c r="V12" s="7">
        <f t="shared" si="8"/>
        <v>0</v>
      </c>
    </row>
    <row r="13" spans="1:22" x14ac:dyDescent="0.25">
      <c r="A13" s="1">
        <v>12</v>
      </c>
      <c r="B13" s="1">
        <v>122</v>
      </c>
      <c r="C13" s="1">
        <v>182</v>
      </c>
      <c r="D13" s="1">
        <v>2</v>
      </c>
      <c r="E13" s="1">
        <v>0.3</v>
      </c>
      <c r="F13" s="1">
        <v>0.5</v>
      </c>
      <c r="G13" s="1">
        <v>4</v>
      </c>
      <c r="H13" s="1" t="str">
        <f t="shared" si="2"/>
        <v>RN_4_2_0.3_0.5</v>
      </c>
      <c r="I13" s="1">
        <v>430.58</v>
      </c>
      <c r="J13" s="1">
        <v>340.97</v>
      </c>
      <c r="K13" s="5">
        <v>410.83</v>
      </c>
      <c r="L13" s="5">
        <v>348.11</v>
      </c>
      <c r="M13" s="6">
        <f t="shared" si="3"/>
        <v>1.2628090447839984</v>
      </c>
      <c r="N13" s="6">
        <f t="shared" si="4"/>
        <v>1.0480734123603437</v>
      </c>
      <c r="O13" s="6">
        <f t="shared" si="5"/>
        <v>1.23690787394789</v>
      </c>
      <c r="P13" s="5">
        <v>60786.79</v>
      </c>
      <c r="Q13" s="5">
        <v>60786.79</v>
      </c>
      <c r="R13" s="5">
        <v>60786.79</v>
      </c>
      <c r="S13" s="5">
        <v>60786.79</v>
      </c>
      <c r="T13" s="7">
        <f t="shared" si="6"/>
        <v>0</v>
      </c>
      <c r="U13" s="7">
        <f t="shared" si="7"/>
        <v>0</v>
      </c>
      <c r="V13" s="7">
        <f t="shared" si="8"/>
        <v>0</v>
      </c>
    </row>
    <row r="14" spans="1:22" x14ac:dyDescent="0.25">
      <c r="A14" s="1">
        <v>13</v>
      </c>
      <c r="B14" s="1">
        <v>122</v>
      </c>
      <c r="C14" s="1">
        <v>182</v>
      </c>
      <c r="D14" s="1">
        <v>4</v>
      </c>
      <c r="E14" s="1">
        <v>0.1</v>
      </c>
      <c r="F14" s="1">
        <v>0.1</v>
      </c>
      <c r="G14" s="1">
        <v>4</v>
      </c>
      <c r="H14" s="1" t="str">
        <f t="shared" si="2"/>
        <v>RN_4_4_0.1_0.1</v>
      </c>
      <c r="I14" s="1">
        <v>224.51</v>
      </c>
      <c r="J14" s="1">
        <v>246.33</v>
      </c>
      <c r="K14" s="5">
        <v>228.29</v>
      </c>
      <c r="L14" s="5">
        <v>209.08</v>
      </c>
      <c r="M14" s="6">
        <f t="shared" si="3"/>
        <v>0.91141964031989597</v>
      </c>
      <c r="N14" s="6">
        <f t="shared" si="4"/>
        <v>0.98344211310175655</v>
      </c>
      <c r="O14" s="6">
        <f t="shared" si="5"/>
        <v>1.0737995025827434</v>
      </c>
      <c r="P14" s="5">
        <v>35753.56</v>
      </c>
      <c r="Q14" s="5">
        <v>35753.56</v>
      </c>
      <c r="R14" s="5">
        <v>35753.56</v>
      </c>
      <c r="S14" s="5">
        <v>35753.56</v>
      </c>
      <c r="T14" s="7">
        <f t="shared" si="6"/>
        <v>0</v>
      </c>
      <c r="U14" s="7">
        <f t="shared" si="7"/>
        <v>0</v>
      </c>
      <c r="V14" s="7">
        <f t="shared" si="8"/>
        <v>0</v>
      </c>
    </row>
    <row r="15" spans="1:22" x14ac:dyDescent="0.25">
      <c r="A15" s="1">
        <v>14</v>
      </c>
      <c r="B15" s="1">
        <v>122</v>
      </c>
      <c r="C15" s="1">
        <v>182</v>
      </c>
      <c r="D15" s="1">
        <v>4</v>
      </c>
      <c r="E15" s="1">
        <v>0.1</v>
      </c>
      <c r="F15" s="1">
        <v>0.2</v>
      </c>
      <c r="G15" s="1">
        <v>4</v>
      </c>
      <c r="H15" s="1" t="str">
        <f t="shared" si="2"/>
        <v>RN_4_4_0.1_0.2</v>
      </c>
      <c r="I15" s="1">
        <v>170.67</v>
      </c>
      <c r="J15" s="1">
        <v>143.13</v>
      </c>
      <c r="K15" s="5">
        <v>162.04</v>
      </c>
      <c r="L15" s="5">
        <v>126.2</v>
      </c>
      <c r="M15" s="6">
        <f t="shared" si="3"/>
        <v>1.1924124921400125</v>
      </c>
      <c r="N15" s="6">
        <f t="shared" si="4"/>
        <v>1.0532584547025425</v>
      </c>
      <c r="O15" s="6">
        <f t="shared" si="5"/>
        <v>1.3523771790808239</v>
      </c>
      <c r="P15" s="5">
        <v>35753.56</v>
      </c>
      <c r="Q15" s="5">
        <v>35753.56</v>
      </c>
      <c r="R15" s="5">
        <v>35753.56</v>
      </c>
      <c r="S15" s="5">
        <v>35753.56</v>
      </c>
      <c r="T15" s="7">
        <f t="shared" si="6"/>
        <v>0</v>
      </c>
      <c r="U15" s="7">
        <f t="shared" si="7"/>
        <v>0</v>
      </c>
      <c r="V15" s="7">
        <f t="shared" si="8"/>
        <v>0</v>
      </c>
    </row>
    <row r="16" spans="1:22" x14ac:dyDescent="0.25">
      <c r="A16" s="1">
        <v>15</v>
      </c>
      <c r="B16" s="1">
        <v>122</v>
      </c>
      <c r="C16" s="1">
        <v>182</v>
      </c>
      <c r="D16" s="1">
        <v>4</v>
      </c>
      <c r="E16" s="1">
        <v>0.1</v>
      </c>
      <c r="F16" s="1">
        <v>0.3</v>
      </c>
      <c r="G16" s="1">
        <v>4</v>
      </c>
      <c r="H16" s="1" t="str">
        <f t="shared" si="2"/>
        <v>RN_4_4_0.1_0.3</v>
      </c>
      <c r="I16" s="1">
        <v>226.21</v>
      </c>
      <c r="J16" s="1">
        <v>148.04</v>
      </c>
      <c r="K16" s="5">
        <v>147.02000000000001</v>
      </c>
      <c r="L16" s="5">
        <v>173.9</v>
      </c>
      <c r="M16" s="6">
        <f t="shared" si="3"/>
        <v>1.5280329640637667</v>
      </c>
      <c r="N16" s="6">
        <f t="shared" si="4"/>
        <v>1.5386341994286492</v>
      </c>
      <c r="O16" s="6">
        <f t="shared" si="5"/>
        <v>1.3008050603795285</v>
      </c>
      <c r="P16" s="5">
        <v>35753.56</v>
      </c>
      <c r="Q16" s="5">
        <v>35753.56</v>
      </c>
      <c r="R16" s="5">
        <v>35753.56</v>
      </c>
      <c r="S16" s="5">
        <v>35753.56</v>
      </c>
      <c r="T16" s="7">
        <f t="shared" si="6"/>
        <v>0</v>
      </c>
      <c r="U16" s="7">
        <f t="shared" si="7"/>
        <v>0</v>
      </c>
      <c r="V16" s="7">
        <f t="shared" si="8"/>
        <v>0</v>
      </c>
    </row>
    <row r="17" spans="1:22" x14ac:dyDescent="0.25">
      <c r="A17" s="1">
        <v>16</v>
      </c>
      <c r="B17" s="1">
        <v>122</v>
      </c>
      <c r="C17" s="1">
        <v>182</v>
      </c>
      <c r="D17" s="1">
        <v>4</v>
      </c>
      <c r="E17" s="1">
        <v>0.1</v>
      </c>
      <c r="F17" s="1">
        <v>0.5</v>
      </c>
      <c r="G17" s="1">
        <v>4</v>
      </c>
      <c r="H17" s="1" t="str">
        <f t="shared" si="2"/>
        <v>RN_4_4_0.1_0.5</v>
      </c>
      <c r="I17" s="1">
        <v>172.81</v>
      </c>
      <c r="J17" s="1">
        <v>185.1</v>
      </c>
      <c r="K17" s="5">
        <v>144.08000000000001</v>
      </c>
      <c r="L17" s="5">
        <v>164.45</v>
      </c>
      <c r="M17" s="6">
        <f t="shared" si="3"/>
        <v>0.93360345759049168</v>
      </c>
      <c r="N17" s="6">
        <f t="shared" si="4"/>
        <v>1.1994031093836757</v>
      </c>
      <c r="O17" s="6">
        <f t="shared" si="5"/>
        <v>1.0508361204013379</v>
      </c>
      <c r="P17" s="5">
        <v>35753.56</v>
      </c>
      <c r="Q17" s="5">
        <v>35753.56</v>
      </c>
      <c r="R17" s="5">
        <v>35753.56</v>
      </c>
      <c r="S17" s="5">
        <v>35753.56</v>
      </c>
      <c r="T17" s="7">
        <f t="shared" si="6"/>
        <v>0</v>
      </c>
      <c r="U17" s="7">
        <f t="shared" si="7"/>
        <v>0</v>
      </c>
      <c r="V17" s="7">
        <f t="shared" si="8"/>
        <v>0</v>
      </c>
    </row>
    <row r="18" spans="1:22" x14ac:dyDescent="0.25">
      <c r="A18" s="1">
        <v>17</v>
      </c>
      <c r="B18" s="1">
        <v>122</v>
      </c>
      <c r="C18" s="1">
        <v>182</v>
      </c>
      <c r="D18" s="1">
        <v>4</v>
      </c>
      <c r="E18" s="1">
        <v>0.2</v>
      </c>
      <c r="F18" s="1">
        <v>0.1</v>
      </c>
      <c r="G18" s="1">
        <v>4</v>
      </c>
      <c r="H18" s="1" t="str">
        <f t="shared" si="2"/>
        <v>RN_4_4_0.2_0.1</v>
      </c>
      <c r="I18" s="1">
        <v>148.94</v>
      </c>
      <c r="J18" s="1">
        <v>160.59</v>
      </c>
      <c r="K18" s="5">
        <v>151.28</v>
      </c>
      <c r="L18" s="5">
        <v>125</v>
      </c>
      <c r="M18" s="6">
        <f t="shared" si="3"/>
        <v>0.92745500965190852</v>
      </c>
      <c r="N18" s="6">
        <f t="shared" si="4"/>
        <v>0.98453199365415123</v>
      </c>
      <c r="O18" s="6">
        <f t="shared" si="5"/>
        <v>1.1915199999999999</v>
      </c>
      <c r="P18" s="5">
        <v>35476.730000000003</v>
      </c>
      <c r="Q18" s="5">
        <v>35476.730000000003</v>
      </c>
      <c r="R18" s="5">
        <v>35477.68</v>
      </c>
      <c r="S18" s="5">
        <v>35476.730000000003</v>
      </c>
      <c r="T18" s="7">
        <f t="shared" si="6"/>
        <v>0</v>
      </c>
      <c r="U18" s="7">
        <f t="shared" si="7"/>
        <v>2.6778116246821214E-5</v>
      </c>
      <c r="V18" s="7">
        <f t="shared" si="8"/>
        <v>0</v>
      </c>
    </row>
    <row r="19" spans="1:22" x14ac:dyDescent="0.25">
      <c r="A19" s="1">
        <v>18</v>
      </c>
      <c r="B19" s="1">
        <v>122</v>
      </c>
      <c r="C19" s="1">
        <v>182</v>
      </c>
      <c r="D19" s="1">
        <v>4</v>
      </c>
      <c r="E19" s="1">
        <v>0.2</v>
      </c>
      <c r="F19" s="1">
        <v>0.2</v>
      </c>
      <c r="G19" s="1">
        <v>4</v>
      </c>
      <c r="H19" s="1" t="str">
        <f t="shared" si="2"/>
        <v>RN_4_4_0.2_0.2</v>
      </c>
      <c r="I19" s="1">
        <v>169.37</v>
      </c>
      <c r="J19" s="1">
        <v>142.13</v>
      </c>
      <c r="K19" s="5">
        <v>127.76</v>
      </c>
      <c r="L19" s="5">
        <v>112.58</v>
      </c>
      <c r="M19" s="6">
        <f t="shared" si="3"/>
        <v>1.1916555266305495</v>
      </c>
      <c r="N19" s="6">
        <f t="shared" si="4"/>
        <v>1.3256887914840325</v>
      </c>
      <c r="O19" s="6">
        <f t="shared" si="5"/>
        <v>1.5044412861964827</v>
      </c>
      <c r="P19" s="5">
        <v>35477.69</v>
      </c>
      <c r="Q19" s="5">
        <v>35476.730000000003</v>
      </c>
      <c r="R19" s="5">
        <v>35477.68</v>
      </c>
      <c r="S19" s="5">
        <v>35476.730000000003</v>
      </c>
      <c r="T19" s="7">
        <f t="shared" si="6"/>
        <v>2.705925893143344E-5</v>
      </c>
      <c r="U19" s="7">
        <f t="shared" si="7"/>
        <v>2.8186728059344526E-7</v>
      </c>
      <c r="V19" s="7">
        <f t="shared" si="8"/>
        <v>2.705925893143344E-5</v>
      </c>
    </row>
    <row r="20" spans="1:22" x14ac:dyDescent="0.25">
      <c r="A20" s="1">
        <v>19</v>
      </c>
      <c r="B20" s="1">
        <v>122</v>
      </c>
      <c r="C20" s="1">
        <v>182</v>
      </c>
      <c r="D20" s="1">
        <v>4</v>
      </c>
      <c r="E20" s="1">
        <v>0.2</v>
      </c>
      <c r="F20" s="1">
        <v>0.3</v>
      </c>
      <c r="G20" s="1">
        <v>4</v>
      </c>
      <c r="H20" s="1" t="str">
        <f t="shared" si="2"/>
        <v>RN_4_4_0.2_0.3</v>
      </c>
      <c r="I20" s="1">
        <v>201.14</v>
      </c>
      <c r="J20" s="1">
        <v>120.51</v>
      </c>
      <c r="K20" s="5">
        <v>129</v>
      </c>
      <c r="L20" s="5">
        <v>139.4</v>
      </c>
      <c r="M20" s="6">
        <f t="shared" si="3"/>
        <v>1.6690731059663098</v>
      </c>
      <c r="N20" s="6">
        <f t="shared" si="4"/>
        <v>1.5592248062015504</v>
      </c>
      <c r="O20" s="6">
        <f t="shared" si="5"/>
        <v>1.4428981348637013</v>
      </c>
      <c r="P20" s="5">
        <v>35476.730000000003</v>
      </c>
      <c r="Q20" s="5">
        <v>35476.730000000003</v>
      </c>
      <c r="R20" s="5">
        <v>35477.68</v>
      </c>
      <c r="S20" s="5">
        <v>35476.730000000003</v>
      </c>
      <c r="T20" s="7">
        <f t="shared" si="6"/>
        <v>0</v>
      </c>
      <c r="U20" s="7">
        <f t="shared" si="7"/>
        <v>2.6778116246821214E-5</v>
      </c>
      <c r="V20" s="7">
        <f t="shared" si="8"/>
        <v>0</v>
      </c>
    </row>
    <row r="21" spans="1:22" x14ac:dyDescent="0.25">
      <c r="A21" s="1">
        <v>20</v>
      </c>
      <c r="B21" s="1">
        <v>122</v>
      </c>
      <c r="C21" s="1">
        <v>182</v>
      </c>
      <c r="D21" s="1">
        <v>4</v>
      </c>
      <c r="E21" s="1">
        <v>0.2</v>
      </c>
      <c r="F21" s="1">
        <v>0.5</v>
      </c>
      <c r="G21" s="1">
        <v>4</v>
      </c>
      <c r="H21" s="1" t="str">
        <f t="shared" si="2"/>
        <v>RN_4_4_0.2_0.5</v>
      </c>
      <c r="I21" s="1">
        <v>145.02000000000001</v>
      </c>
      <c r="J21" s="1">
        <v>119.73</v>
      </c>
      <c r="K21" s="5">
        <v>135.09</v>
      </c>
      <c r="L21" s="5">
        <v>112.69</v>
      </c>
      <c r="M21" s="6">
        <f t="shared" si="3"/>
        <v>1.2112252568278628</v>
      </c>
      <c r="N21" s="6">
        <f t="shared" si="4"/>
        <v>1.0735065511880968</v>
      </c>
      <c r="O21" s="6">
        <f t="shared" si="5"/>
        <v>1.2868932469606886</v>
      </c>
      <c r="P21" s="5">
        <v>35476.730000000003</v>
      </c>
      <c r="Q21" s="5">
        <v>35477.68</v>
      </c>
      <c r="R21" s="5">
        <v>35476.730000000003</v>
      </c>
      <c r="S21" s="5">
        <v>35477.69</v>
      </c>
      <c r="T21" s="7">
        <f t="shared" si="6"/>
        <v>2.6778116246821214E-5</v>
      </c>
      <c r="U21" s="7">
        <f t="shared" si="7"/>
        <v>0</v>
      </c>
      <c r="V21" s="7">
        <f t="shared" si="8"/>
        <v>2.7059991154740777E-5</v>
      </c>
    </row>
    <row r="22" spans="1:22" x14ac:dyDescent="0.25">
      <c r="A22" s="1">
        <v>21</v>
      </c>
      <c r="B22" s="1">
        <v>122</v>
      </c>
      <c r="C22" s="1">
        <v>182</v>
      </c>
      <c r="D22" s="1">
        <v>4</v>
      </c>
      <c r="E22" s="1">
        <v>0.3</v>
      </c>
      <c r="F22" s="1">
        <v>0.1</v>
      </c>
      <c r="G22" s="1">
        <v>4</v>
      </c>
      <c r="H22" s="1" t="str">
        <f t="shared" si="2"/>
        <v>RN_4_4_0.3_0.1</v>
      </c>
      <c r="I22" s="1">
        <v>264.93</v>
      </c>
      <c r="J22" s="1">
        <v>184.28</v>
      </c>
      <c r="K22" s="5">
        <v>175.4</v>
      </c>
      <c r="L22" s="5">
        <v>165.69</v>
      </c>
      <c r="M22" s="6">
        <f t="shared" si="3"/>
        <v>1.4376492294334708</v>
      </c>
      <c r="N22" s="6">
        <f t="shared" si="4"/>
        <v>1.5104332953249715</v>
      </c>
      <c r="O22" s="6">
        <f t="shared" si="5"/>
        <v>1.5989498460981351</v>
      </c>
      <c r="P22" s="5">
        <v>35373.15</v>
      </c>
      <c r="Q22" s="5">
        <v>35371.230000000003</v>
      </c>
      <c r="R22" s="5">
        <v>35371.230000000003</v>
      </c>
      <c r="S22" s="5">
        <v>35371.230000000003</v>
      </c>
      <c r="T22" s="8">
        <f t="shared" si="6"/>
        <v>5.4278456965191216E-5</v>
      </c>
      <c r="U22" s="7">
        <f t="shared" si="7"/>
        <v>5.4278456965191216E-5</v>
      </c>
      <c r="V22" s="7">
        <f t="shared" si="8"/>
        <v>5.4278456965191216E-5</v>
      </c>
    </row>
    <row r="23" spans="1:22" x14ac:dyDescent="0.25">
      <c r="A23" s="1">
        <v>22</v>
      </c>
      <c r="B23" s="1">
        <v>122</v>
      </c>
      <c r="C23" s="1">
        <v>182</v>
      </c>
      <c r="D23" s="1">
        <v>4</v>
      </c>
      <c r="E23" s="1">
        <v>0.3</v>
      </c>
      <c r="F23" s="1">
        <v>0.2</v>
      </c>
      <c r="G23" s="1">
        <v>4</v>
      </c>
      <c r="H23" s="1" t="str">
        <f t="shared" si="2"/>
        <v>RN_4_4_0.3_0.2</v>
      </c>
      <c r="I23" s="1">
        <v>172.86</v>
      </c>
      <c r="J23" s="1">
        <v>184.9</v>
      </c>
      <c r="K23" s="5">
        <v>231.35</v>
      </c>
      <c r="L23" s="5">
        <v>200.66</v>
      </c>
      <c r="M23" s="10">
        <f t="shared" si="3"/>
        <v>0.93488372093023264</v>
      </c>
      <c r="N23" s="10">
        <f t="shared" si="4"/>
        <v>0.74717959801167066</v>
      </c>
      <c r="O23" s="10">
        <f t="shared" si="5"/>
        <v>0.86145719126881304</v>
      </c>
      <c r="P23" s="5">
        <v>35366.26</v>
      </c>
      <c r="Q23" s="5">
        <v>35366.81</v>
      </c>
      <c r="R23" s="5">
        <v>35366.26</v>
      </c>
      <c r="S23" s="5">
        <v>35366.26</v>
      </c>
      <c r="T23" s="7">
        <f t="shared" si="6"/>
        <v>1.5551545455912907E-5</v>
      </c>
      <c r="U23" s="7">
        <f t="shared" si="7"/>
        <v>0</v>
      </c>
      <c r="V23" s="7">
        <f t="shared" si="8"/>
        <v>0</v>
      </c>
    </row>
    <row r="24" spans="1:22" x14ac:dyDescent="0.25">
      <c r="A24" s="1">
        <v>23</v>
      </c>
      <c r="B24" s="1">
        <v>122</v>
      </c>
      <c r="C24" s="1">
        <v>182</v>
      </c>
      <c r="D24" s="1">
        <v>4</v>
      </c>
      <c r="E24" s="1">
        <v>0.3</v>
      </c>
      <c r="F24" s="1">
        <v>0.3</v>
      </c>
      <c r="G24" s="1">
        <v>4</v>
      </c>
      <c r="H24" s="1" t="str">
        <f t="shared" si="2"/>
        <v>RN_4_4_0.3_0.3</v>
      </c>
      <c r="I24" s="1">
        <v>162.1</v>
      </c>
      <c r="J24" s="1">
        <v>196.43</v>
      </c>
      <c r="K24" s="5">
        <v>172.63</v>
      </c>
      <c r="L24" s="5">
        <v>189.18</v>
      </c>
      <c r="M24" s="10">
        <f t="shared" si="3"/>
        <v>0.82523036196100386</v>
      </c>
      <c r="N24" s="10">
        <f t="shared" si="4"/>
        <v>0.93900249087644094</v>
      </c>
      <c r="O24" s="10">
        <f t="shared" si="5"/>
        <v>0.85685590442964366</v>
      </c>
      <c r="P24" s="5">
        <v>35366.26</v>
      </c>
      <c r="Q24" s="5">
        <v>35366.26</v>
      </c>
      <c r="R24" s="5">
        <v>35366.26</v>
      </c>
      <c r="S24" s="5">
        <v>35366.26</v>
      </c>
      <c r="T24" s="7">
        <f t="shared" si="6"/>
        <v>0</v>
      </c>
      <c r="U24" s="7">
        <f t="shared" si="7"/>
        <v>0</v>
      </c>
      <c r="V24" s="7">
        <f t="shared" si="8"/>
        <v>0</v>
      </c>
    </row>
    <row r="25" spans="1:22" x14ac:dyDescent="0.25">
      <c r="A25" s="1">
        <v>24</v>
      </c>
      <c r="B25" s="1">
        <v>122</v>
      </c>
      <c r="C25" s="1">
        <v>182</v>
      </c>
      <c r="D25" s="1">
        <v>4</v>
      </c>
      <c r="E25" s="1">
        <v>0.3</v>
      </c>
      <c r="F25" s="1">
        <v>0.5</v>
      </c>
      <c r="G25" s="1">
        <v>4</v>
      </c>
      <c r="H25" s="1" t="str">
        <f t="shared" si="2"/>
        <v>RN_4_4_0.3_0.5</v>
      </c>
      <c r="I25" s="1">
        <v>201.27</v>
      </c>
      <c r="J25" s="1">
        <v>155.72999999999999</v>
      </c>
      <c r="K25" s="5">
        <v>136.80000000000001</v>
      </c>
      <c r="L25" s="5">
        <v>163.46</v>
      </c>
      <c r="M25" s="6">
        <f t="shared" si="3"/>
        <v>1.2924292043922174</v>
      </c>
      <c r="N25" s="6">
        <f t="shared" si="4"/>
        <v>1.4712719298245613</v>
      </c>
      <c r="O25" s="6">
        <f t="shared" si="5"/>
        <v>1.2313104123332925</v>
      </c>
      <c r="P25" s="5">
        <v>35366.26</v>
      </c>
      <c r="Q25" s="5">
        <v>35366.26</v>
      </c>
      <c r="R25" s="5">
        <v>35366.26</v>
      </c>
      <c r="S25" s="5">
        <v>35366.26</v>
      </c>
      <c r="T25" s="7">
        <f t="shared" si="6"/>
        <v>0</v>
      </c>
      <c r="U25" s="7">
        <f t="shared" si="7"/>
        <v>0</v>
      </c>
      <c r="V25" s="7">
        <f t="shared" si="8"/>
        <v>0</v>
      </c>
    </row>
    <row r="26" spans="1:22" x14ac:dyDescent="0.25">
      <c r="A26" s="1">
        <v>25</v>
      </c>
      <c r="B26" s="1">
        <v>122</v>
      </c>
      <c r="C26" s="1">
        <v>182</v>
      </c>
      <c r="D26" s="1">
        <v>6</v>
      </c>
      <c r="E26" s="1">
        <v>0.1</v>
      </c>
      <c r="F26" s="1">
        <v>0.1</v>
      </c>
      <c r="G26" s="1">
        <v>4</v>
      </c>
      <c r="H26" s="1" t="str">
        <f t="shared" si="2"/>
        <v>RN_4_6_0.1_0.1</v>
      </c>
      <c r="I26" s="1">
        <v>241.63</v>
      </c>
      <c r="J26" s="1">
        <v>155.66</v>
      </c>
      <c r="K26" s="5">
        <v>137.18</v>
      </c>
      <c r="L26" s="5">
        <v>169.86</v>
      </c>
      <c r="M26" s="6">
        <f t="shared" si="3"/>
        <v>1.5522934601053577</v>
      </c>
      <c r="N26" s="6">
        <f t="shared" si="4"/>
        <v>1.7614083685668465</v>
      </c>
      <c r="O26" s="6">
        <f t="shared" si="5"/>
        <v>1.4225244318850816</v>
      </c>
      <c r="P26" s="5">
        <v>26547.75</v>
      </c>
      <c r="Q26" s="5">
        <v>26547.75</v>
      </c>
      <c r="R26" s="5">
        <v>26547.75</v>
      </c>
      <c r="S26" s="5">
        <v>26547.75</v>
      </c>
      <c r="T26" s="7">
        <f t="shared" si="6"/>
        <v>0</v>
      </c>
      <c r="U26" s="7">
        <f t="shared" si="7"/>
        <v>0</v>
      </c>
      <c r="V26" s="7">
        <f t="shared" si="8"/>
        <v>0</v>
      </c>
    </row>
    <row r="27" spans="1:22" x14ac:dyDescent="0.25">
      <c r="A27" s="1">
        <v>26</v>
      </c>
      <c r="B27" s="1">
        <v>122</v>
      </c>
      <c r="C27" s="1">
        <v>182</v>
      </c>
      <c r="D27" s="1">
        <v>6</v>
      </c>
      <c r="E27" s="1">
        <v>0.1</v>
      </c>
      <c r="F27" s="1">
        <v>0.2</v>
      </c>
      <c r="G27" s="1">
        <v>4</v>
      </c>
      <c r="H27" s="1" t="str">
        <f t="shared" si="2"/>
        <v>RN_4_6_0.1_0.2</v>
      </c>
      <c r="I27" s="1">
        <v>149.72999999999999</v>
      </c>
      <c r="J27" s="1">
        <v>136.22</v>
      </c>
      <c r="K27" s="5">
        <v>141.03</v>
      </c>
      <c r="L27" s="5">
        <v>131.29</v>
      </c>
      <c r="M27" s="6">
        <f t="shared" si="3"/>
        <v>1.0991778006166495</v>
      </c>
      <c r="N27" s="6">
        <f t="shared" si="4"/>
        <v>1.0616890023399277</v>
      </c>
      <c r="O27" s="6">
        <f t="shared" si="5"/>
        <v>1.1404524335440627</v>
      </c>
      <c r="P27" s="5">
        <v>26490.19</v>
      </c>
      <c r="Q27" s="5">
        <v>26490.19</v>
      </c>
      <c r="R27" s="5">
        <v>26490.19</v>
      </c>
      <c r="S27" s="5">
        <v>26490.19</v>
      </c>
      <c r="T27" s="7">
        <f t="shared" si="6"/>
        <v>0</v>
      </c>
      <c r="U27" s="7">
        <f t="shared" si="7"/>
        <v>0</v>
      </c>
      <c r="V27" s="7">
        <f t="shared" si="8"/>
        <v>0</v>
      </c>
    </row>
    <row r="28" spans="1:22" x14ac:dyDescent="0.25">
      <c r="A28" s="1">
        <v>27</v>
      </c>
      <c r="B28" s="1">
        <v>122</v>
      </c>
      <c r="C28" s="1">
        <v>182</v>
      </c>
      <c r="D28" s="1">
        <v>6</v>
      </c>
      <c r="E28" s="1">
        <v>0.1</v>
      </c>
      <c r="F28" s="1">
        <v>0.3</v>
      </c>
      <c r="G28" s="1">
        <v>4</v>
      </c>
      <c r="H28" s="1" t="str">
        <f t="shared" si="2"/>
        <v>RN_4_6_0.1_0.3</v>
      </c>
      <c r="I28" s="1">
        <v>195.79</v>
      </c>
      <c r="J28" s="1">
        <v>105.77</v>
      </c>
      <c r="K28" s="5">
        <v>157.57</v>
      </c>
      <c r="L28" s="5">
        <v>129.43</v>
      </c>
      <c r="M28" s="6">
        <f t="shared" si="3"/>
        <v>1.8510919920582396</v>
      </c>
      <c r="N28" s="6">
        <f t="shared" si="4"/>
        <v>1.2425588627276767</v>
      </c>
      <c r="O28" s="6">
        <f t="shared" si="5"/>
        <v>1.5127095727420226</v>
      </c>
      <c r="P28" s="5">
        <v>26490.19</v>
      </c>
      <c r="Q28" s="5">
        <v>26490.19</v>
      </c>
      <c r="R28" s="5">
        <v>26490.19</v>
      </c>
      <c r="S28" s="5">
        <v>26490.19</v>
      </c>
      <c r="T28" s="7">
        <f t="shared" si="6"/>
        <v>0</v>
      </c>
      <c r="U28" s="7">
        <f t="shared" si="7"/>
        <v>0</v>
      </c>
      <c r="V28" s="7">
        <f t="shared" si="8"/>
        <v>0</v>
      </c>
    </row>
    <row r="29" spans="1:22" x14ac:dyDescent="0.25">
      <c r="A29" s="1">
        <v>28</v>
      </c>
      <c r="B29" s="1">
        <v>122</v>
      </c>
      <c r="C29" s="1">
        <v>182</v>
      </c>
      <c r="D29" s="1">
        <v>6</v>
      </c>
      <c r="E29" s="1">
        <v>0.1</v>
      </c>
      <c r="F29" s="1">
        <v>0.5</v>
      </c>
      <c r="G29" s="1">
        <v>4</v>
      </c>
      <c r="H29" s="1" t="str">
        <f t="shared" si="2"/>
        <v>RN_4_6_0.1_0.5</v>
      </c>
      <c r="I29" s="1">
        <v>113.57</v>
      </c>
      <c r="J29" s="1">
        <v>123.62</v>
      </c>
      <c r="K29" s="5">
        <v>126.34</v>
      </c>
      <c r="L29" s="5">
        <v>107.01</v>
      </c>
      <c r="M29" s="6">
        <f t="shared" si="3"/>
        <v>0.91870247532761684</v>
      </c>
      <c r="N29" s="6">
        <f t="shared" si="4"/>
        <v>0.89892353965489935</v>
      </c>
      <c r="O29" s="6">
        <f t="shared" si="5"/>
        <v>1.061302681992337</v>
      </c>
      <c r="P29" s="5">
        <v>26490.19</v>
      </c>
      <c r="Q29" s="5">
        <v>26490.19</v>
      </c>
      <c r="R29" s="5">
        <v>26490.19</v>
      </c>
      <c r="S29" s="5">
        <v>26490.19</v>
      </c>
      <c r="T29" s="7">
        <f t="shared" si="6"/>
        <v>0</v>
      </c>
      <c r="U29" s="7">
        <f t="shared" si="7"/>
        <v>0</v>
      </c>
      <c r="V29" s="7">
        <f t="shared" si="8"/>
        <v>0</v>
      </c>
    </row>
    <row r="30" spans="1:22" x14ac:dyDescent="0.25">
      <c r="A30" s="1">
        <v>29</v>
      </c>
      <c r="B30" s="1">
        <v>122</v>
      </c>
      <c r="C30" s="1">
        <v>182</v>
      </c>
      <c r="D30" s="1">
        <v>6</v>
      </c>
      <c r="E30" s="1">
        <v>0.2</v>
      </c>
      <c r="F30" s="1">
        <v>0.1</v>
      </c>
      <c r="G30" s="1">
        <v>4</v>
      </c>
      <c r="H30" s="1" t="str">
        <f t="shared" si="2"/>
        <v>RN_4_6_0.2_0.1</v>
      </c>
      <c r="I30" s="1">
        <v>139.29</v>
      </c>
      <c r="J30" s="1">
        <v>106.92</v>
      </c>
      <c r="K30" s="5">
        <v>114.67</v>
      </c>
      <c r="L30" s="5">
        <v>108.01</v>
      </c>
      <c r="M30" s="6">
        <f t="shared" si="3"/>
        <v>1.302749719416386</v>
      </c>
      <c r="N30" s="6">
        <f t="shared" si="4"/>
        <v>1.2147030609575302</v>
      </c>
      <c r="O30" s="6">
        <f t="shared" si="5"/>
        <v>1.2896028145542078</v>
      </c>
      <c r="P30" s="5">
        <v>25861.82</v>
      </c>
      <c r="Q30" s="5">
        <v>25861.82</v>
      </c>
      <c r="R30" s="5">
        <v>25861.82</v>
      </c>
      <c r="S30" s="5">
        <v>25861.82</v>
      </c>
      <c r="T30" s="7">
        <f t="shared" si="6"/>
        <v>0</v>
      </c>
      <c r="U30" s="7">
        <f t="shared" si="7"/>
        <v>0</v>
      </c>
      <c r="V30" s="7">
        <f t="shared" si="8"/>
        <v>0</v>
      </c>
    </row>
    <row r="31" spans="1:22" x14ac:dyDescent="0.25">
      <c r="A31" s="1">
        <v>30</v>
      </c>
      <c r="B31" s="1">
        <v>122</v>
      </c>
      <c r="C31" s="1">
        <v>182</v>
      </c>
      <c r="D31" s="1">
        <v>6</v>
      </c>
      <c r="E31" s="1">
        <v>0.2</v>
      </c>
      <c r="F31" s="1">
        <v>0.2</v>
      </c>
      <c r="G31" s="1">
        <v>4</v>
      </c>
      <c r="H31" s="1" t="str">
        <f t="shared" si="2"/>
        <v>RN_4_6_0.2_0.2</v>
      </c>
      <c r="I31" s="1">
        <v>103.84</v>
      </c>
      <c r="J31" s="1">
        <v>84.65</v>
      </c>
      <c r="K31" s="5">
        <v>105.91</v>
      </c>
      <c r="L31" s="5">
        <v>76.56</v>
      </c>
      <c r="M31" s="6">
        <f t="shared" si="3"/>
        <v>1.2266981689308918</v>
      </c>
      <c r="N31" s="6">
        <f t="shared" si="4"/>
        <v>0.98045510338967057</v>
      </c>
      <c r="O31" s="6">
        <f t="shared" si="5"/>
        <v>1.3563218390804597</v>
      </c>
      <c r="P31" s="5">
        <v>25861.82</v>
      </c>
      <c r="Q31" s="5">
        <v>25861.82</v>
      </c>
      <c r="R31" s="5">
        <v>25861.82</v>
      </c>
      <c r="S31" s="5">
        <v>25861.82</v>
      </c>
      <c r="T31" s="7">
        <f t="shared" si="6"/>
        <v>0</v>
      </c>
      <c r="U31" s="7">
        <f t="shared" si="7"/>
        <v>0</v>
      </c>
      <c r="V31" s="7">
        <f t="shared" si="8"/>
        <v>0</v>
      </c>
    </row>
    <row r="32" spans="1:22" x14ac:dyDescent="0.25">
      <c r="A32" s="1">
        <v>31</v>
      </c>
      <c r="B32" s="1">
        <v>122</v>
      </c>
      <c r="C32" s="1">
        <v>182</v>
      </c>
      <c r="D32" s="1">
        <v>6</v>
      </c>
      <c r="E32" s="1">
        <v>0.2</v>
      </c>
      <c r="F32" s="1">
        <v>0.3</v>
      </c>
      <c r="G32" s="1">
        <v>4</v>
      </c>
      <c r="H32" s="1" t="str">
        <f t="shared" si="2"/>
        <v>RN_4_6_0.2_0.3</v>
      </c>
      <c r="I32" s="1">
        <v>98.63</v>
      </c>
      <c r="J32" s="1">
        <v>80.11</v>
      </c>
      <c r="K32" s="5">
        <v>80.010000000000005</v>
      </c>
      <c r="L32" s="5">
        <v>82.23</v>
      </c>
      <c r="M32" s="6">
        <f t="shared" si="3"/>
        <v>1.2311821245787042</v>
      </c>
      <c r="N32" s="6">
        <f t="shared" si="4"/>
        <v>1.2327209098862641</v>
      </c>
      <c r="O32" s="6">
        <f t="shared" si="5"/>
        <v>1.1994405934573755</v>
      </c>
      <c r="P32" s="5">
        <v>25861.82</v>
      </c>
      <c r="Q32" s="5">
        <v>25861.82</v>
      </c>
      <c r="R32" s="5">
        <v>25861.82</v>
      </c>
      <c r="S32" s="5">
        <v>25861.82</v>
      </c>
      <c r="T32" s="7">
        <f t="shared" si="6"/>
        <v>0</v>
      </c>
      <c r="U32" s="7">
        <f t="shared" si="7"/>
        <v>0</v>
      </c>
      <c r="V32" s="7">
        <f t="shared" si="8"/>
        <v>0</v>
      </c>
    </row>
    <row r="33" spans="1:22" x14ac:dyDescent="0.25">
      <c r="A33" s="1">
        <v>32</v>
      </c>
      <c r="B33" s="1">
        <v>122</v>
      </c>
      <c r="C33" s="1">
        <v>182</v>
      </c>
      <c r="D33" s="1">
        <v>6</v>
      </c>
      <c r="E33" s="1">
        <v>0.2</v>
      </c>
      <c r="F33" s="1">
        <v>0.5</v>
      </c>
      <c r="G33" s="1">
        <v>4</v>
      </c>
      <c r="H33" s="1" t="str">
        <f t="shared" si="2"/>
        <v>RN_4_6_0.2_0.5</v>
      </c>
      <c r="I33" s="1">
        <v>109.93</v>
      </c>
      <c r="J33" s="1">
        <v>75.53</v>
      </c>
      <c r="K33" s="5">
        <v>92.52</v>
      </c>
      <c r="L33" s="5">
        <v>68.099999999999994</v>
      </c>
      <c r="M33" s="6">
        <f t="shared" si="3"/>
        <v>1.4554481662915399</v>
      </c>
      <c r="N33" s="6">
        <f t="shared" si="4"/>
        <v>1.1881755296152186</v>
      </c>
      <c r="O33" s="6">
        <f t="shared" si="5"/>
        <v>1.6142437591776801</v>
      </c>
      <c r="P33" s="5">
        <v>25861.82</v>
      </c>
      <c r="Q33" s="5">
        <v>25861.82</v>
      </c>
      <c r="R33" s="5">
        <v>25861.82</v>
      </c>
      <c r="S33" s="5">
        <v>25861.82</v>
      </c>
      <c r="T33" s="7">
        <f t="shared" si="6"/>
        <v>0</v>
      </c>
      <c r="U33" s="7">
        <f t="shared" si="7"/>
        <v>0</v>
      </c>
      <c r="V33" s="7">
        <f t="shared" si="8"/>
        <v>0</v>
      </c>
    </row>
    <row r="34" spans="1:22" x14ac:dyDescent="0.25">
      <c r="A34" s="1">
        <v>33</v>
      </c>
      <c r="B34" s="1">
        <v>122</v>
      </c>
      <c r="C34" s="1">
        <v>182</v>
      </c>
      <c r="D34" s="1">
        <v>6</v>
      </c>
      <c r="E34" s="1">
        <v>0.3</v>
      </c>
      <c r="F34" s="1">
        <v>0.1</v>
      </c>
      <c r="G34" s="1">
        <v>4</v>
      </c>
      <c r="H34" s="1" t="str">
        <f t="shared" si="2"/>
        <v>RN_4_6_0.3_0.1</v>
      </c>
      <c r="I34" s="1">
        <v>137.68</v>
      </c>
      <c r="J34" s="1">
        <v>73.319999999999993</v>
      </c>
      <c r="K34" s="5">
        <v>83.57</v>
      </c>
      <c r="L34" s="5">
        <v>91.46</v>
      </c>
      <c r="M34" s="6">
        <f t="shared" si="3"/>
        <v>1.8777959629023462</v>
      </c>
      <c r="N34" s="6">
        <f t="shared" si="4"/>
        <v>1.6474811535239922</v>
      </c>
      <c r="O34" s="6">
        <f t="shared" si="5"/>
        <v>1.5053575333479119</v>
      </c>
      <c r="P34" s="5">
        <v>25823.29</v>
      </c>
      <c r="Q34" s="5">
        <v>25823.29</v>
      </c>
      <c r="R34" s="5">
        <v>25823.29</v>
      </c>
      <c r="S34" s="5">
        <v>25823.29</v>
      </c>
      <c r="T34" s="7">
        <f t="shared" si="6"/>
        <v>0</v>
      </c>
      <c r="U34" s="7">
        <f t="shared" si="7"/>
        <v>0</v>
      </c>
      <c r="V34" s="7">
        <f t="shared" si="8"/>
        <v>0</v>
      </c>
    </row>
    <row r="35" spans="1:22" x14ac:dyDescent="0.25">
      <c r="A35" s="1">
        <v>34</v>
      </c>
      <c r="B35" s="1">
        <v>122</v>
      </c>
      <c r="C35" s="1">
        <v>182</v>
      </c>
      <c r="D35" s="1">
        <v>6</v>
      </c>
      <c r="E35" s="1">
        <v>0.3</v>
      </c>
      <c r="F35" s="1">
        <v>0.2</v>
      </c>
      <c r="G35" s="1">
        <v>4</v>
      </c>
      <c r="H35" s="1" t="str">
        <f t="shared" si="2"/>
        <v>RN_4_6_0.3_0.2</v>
      </c>
      <c r="I35" s="1">
        <v>100.21</v>
      </c>
      <c r="J35" s="1">
        <v>84.55</v>
      </c>
      <c r="K35" s="5">
        <v>93.98</v>
      </c>
      <c r="L35" s="5">
        <v>63.38</v>
      </c>
      <c r="M35" s="6">
        <f t="shared" si="3"/>
        <v>1.1852158486102897</v>
      </c>
      <c r="N35" s="6">
        <f t="shared" si="4"/>
        <v>1.0662907001489677</v>
      </c>
      <c r="O35" s="6">
        <f t="shared" si="5"/>
        <v>1.5810981382139475</v>
      </c>
      <c r="P35" s="5">
        <v>25823.29</v>
      </c>
      <c r="Q35" s="5">
        <v>25823.29</v>
      </c>
      <c r="R35" s="5">
        <v>25823.29</v>
      </c>
      <c r="S35" s="5">
        <v>25823.29</v>
      </c>
      <c r="T35" s="7">
        <f t="shared" si="6"/>
        <v>0</v>
      </c>
      <c r="U35" s="7">
        <f t="shared" si="7"/>
        <v>0</v>
      </c>
      <c r="V35" s="7">
        <f t="shared" si="8"/>
        <v>0</v>
      </c>
    </row>
    <row r="36" spans="1:22" x14ac:dyDescent="0.25">
      <c r="A36" s="1">
        <v>35</v>
      </c>
      <c r="B36" s="1">
        <v>122</v>
      </c>
      <c r="C36" s="1">
        <v>182</v>
      </c>
      <c r="D36" s="1">
        <v>6</v>
      </c>
      <c r="E36" s="1">
        <v>0.3</v>
      </c>
      <c r="F36" s="1">
        <v>0.3</v>
      </c>
      <c r="G36" s="1">
        <v>4</v>
      </c>
      <c r="H36" s="1" t="str">
        <f t="shared" si="2"/>
        <v>RN_4_6_0.3_0.3</v>
      </c>
      <c r="I36" s="1">
        <v>84.77</v>
      </c>
      <c r="J36" s="1">
        <v>90.84</v>
      </c>
      <c r="K36" s="5">
        <v>93.47</v>
      </c>
      <c r="L36" s="5">
        <v>88.39</v>
      </c>
      <c r="M36" s="10">
        <f t="shared" si="3"/>
        <v>0.93317921620431521</v>
      </c>
      <c r="N36" s="10">
        <f t="shared" si="4"/>
        <v>0.90692200706108905</v>
      </c>
      <c r="O36" s="10">
        <f t="shared" si="5"/>
        <v>0.9590451408530376</v>
      </c>
      <c r="P36" s="5">
        <v>25823.29</v>
      </c>
      <c r="Q36" s="5">
        <v>25823.29</v>
      </c>
      <c r="R36" s="5">
        <v>25823.29</v>
      </c>
      <c r="S36" s="5">
        <v>25823.29</v>
      </c>
      <c r="T36" s="7">
        <f t="shared" si="6"/>
        <v>0</v>
      </c>
      <c r="U36" s="7">
        <f t="shared" si="7"/>
        <v>0</v>
      </c>
      <c r="V36" s="7">
        <f t="shared" si="8"/>
        <v>0</v>
      </c>
    </row>
    <row r="37" spans="1:22" x14ac:dyDescent="0.25">
      <c r="A37" s="1">
        <v>36</v>
      </c>
      <c r="B37" s="1">
        <v>122</v>
      </c>
      <c r="C37" s="1">
        <v>182</v>
      </c>
      <c r="D37" s="1">
        <v>6</v>
      </c>
      <c r="E37" s="1">
        <v>0.3</v>
      </c>
      <c r="F37" s="1">
        <v>0.5</v>
      </c>
      <c r="G37" s="1">
        <v>4</v>
      </c>
      <c r="H37" s="1" t="str">
        <f t="shared" si="2"/>
        <v>RN_4_6_0.3_0.5</v>
      </c>
      <c r="I37" s="1">
        <v>85.5</v>
      </c>
      <c r="J37" s="1">
        <v>81.63</v>
      </c>
      <c r="K37" s="5">
        <v>62.43</v>
      </c>
      <c r="L37" s="5">
        <v>81.45</v>
      </c>
      <c r="M37" s="6">
        <f t="shared" si="3"/>
        <v>1.0474090407938259</v>
      </c>
      <c r="N37" s="6">
        <f t="shared" si="4"/>
        <v>1.3695338779432964</v>
      </c>
      <c r="O37" s="6">
        <f t="shared" si="5"/>
        <v>1.0497237569060773</v>
      </c>
      <c r="P37" s="5">
        <v>25823.29</v>
      </c>
      <c r="Q37" s="5">
        <v>25823.29</v>
      </c>
      <c r="R37" s="5">
        <v>25823.29</v>
      </c>
      <c r="S37" s="5">
        <v>25823.29</v>
      </c>
      <c r="T37" s="7">
        <f t="shared" si="6"/>
        <v>0</v>
      </c>
      <c r="U37" s="7">
        <f t="shared" si="7"/>
        <v>0</v>
      </c>
      <c r="V37" s="7">
        <f t="shared" si="8"/>
        <v>0</v>
      </c>
    </row>
    <row r="38" spans="1:22" x14ac:dyDescent="0.25">
      <c r="A38" s="1">
        <v>37</v>
      </c>
      <c r="B38" s="1">
        <v>122</v>
      </c>
      <c r="C38" s="1">
        <v>182</v>
      </c>
      <c r="D38" s="1">
        <v>8</v>
      </c>
      <c r="E38" s="1">
        <v>0.1</v>
      </c>
      <c r="F38" s="1">
        <v>0.1</v>
      </c>
      <c r="G38" s="1">
        <v>4</v>
      </c>
      <c r="H38" s="1" t="str">
        <f t="shared" si="2"/>
        <v>RN_4_8_0.1_0.1</v>
      </c>
      <c r="I38" s="1">
        <v>336.92</v>
      </c>
      <c r="J38" s="1">
        <v>311.27</v>
      </c>
      <c r="K38" s="5">
        <v>215.21</v>
      </c>
      <c r="L38" s="5">
        <v>219.84</v>
      </c>
      <c r="M38" s="6">
        <f t="shared" si="3"/>
        <v>1.0824043434960005</v>
      </c>
      <c r="N38" s="6">
        <f t="shared" si="4"/>
        <v>1.5655406347288694</v>
      </c>
      <c r="O38" s="6">
        <f t="shared" si="5"/>
        <v>1.5325691411935953</v>
      </c>
      <c r="P38" s="5">
        <v>21699.5</v>
      </c>
      <c r="Q38" s="5">
        <v>21699.5</v>
      </c>
      <c r="R38" s="5">
        <v>21699.5</v>
      </c>
      <c r="S38" s="5">
        <v>21699.5</v>
      </c>
      <c r="T38" s="7">
        <f t="shared" si="6"/>
        <v>0</v>
      </c>
      <c r="U38" s="7">
        <f t="shared" si="7"/>
        <v>0</v>
      </c>
      <c r="V38" s="7">
        <f t="shared" si="8"/>
        <v>0</v>
      </c>
    </row>
    <row r="39" spans="1:22" x14ac:dyDescent="0.25">
      <c r="A39" s="1">
        <v>38</v>
      </c>
      <c r="B39" s="1">
        <v>122</v>
      </c>
      <c r="C39" s="1">
        <v>182</v>
      </c>
      <c r="D39" s="1">
        <v>8</v>
      </c>
      <c r="E39" s="1">
        <v>0.1</v>
      </c>
      <c r="F39" s="1">
        <v>0.2</v>
      </c>
      <c r="G39" s="1">
        <v>4</v>
      </c>
      <c r="H39" s="1" t="str">
        <f t="shared" si="2"/>
        <v>RN_4_8_0.1_0.2</v>
      </c>
      <c r="I39" s="1">
        <v>249.43</v>
      </c>
      <c r="J39" s="1">
        <v>123.32</v>
      </c>
      <c r="K39" s="5">
        <v>228.08</v>
      </c>
      <c r="L39" s="5">
        <v>161.11000000000001</v>
      </c>
      <c r="M39" s="6">
        <f t="shared" si="3"/>
        <v>2.0226240674667535</v>
      </c>
      <c r="N39" s="6">
        <f t="shared" si="4"/>
        <v>1.0936075061381971</v>
      </c>
      <c r="O39" s="6">
        <f t="shared" si="5"/>
        <v>1.5481968841164422</v>
      </c>
      <c r="P39" s="5">
        <v>21639.25</v>
      </c>
      <c r="Q39" s="5">
        <v>21639.25</v>
      </c>
      <c r="R39" s="5">
        <v>21639.25</v>
      </c>
      <c r="S39" s="5">
        <v>21639.25</v>
      </c>
      <c r="T39" s="7">
        <f t="shared" si="6"/>
        <v>0</v>
      </c>
      <c r="U39" s="7">
        <f t="shared" si="7"/>
        <v>0</v>
      </c>
      <c r="V39" s="7">
        <f t="shared" si="8"/>
        <v>0</v>
      </c>
    </row>
    <row r="40" spans="1:22" x14ac:dyDescent="0.25">
      <c r="A40" s="1">
        <v>39</v>
      </c>
      <c r="B40" s="1">
        <v>122</v>
      </c>
      <c r="C40" s="1">
        <v>182</v>
      </c>
      <c r="D40" s="1">
        <v>8</v>
      </c>
      <c r="E40" s="1">
        <v>0.1</v>
      </c>
      <c r="F40" s="1">
        <v>0.3</v>
      </c>
      <c r="G40" s="1">
        <v>4</v>
      </c>
      <c r="H40" s="1" t="str">
        <f t="shared" si="2"/>
        <v>RN_4_8_0.1_0.3</v>
      </c>
      <c r="I40" s="1">
        <v>146.37</v>
      </c>
      <c r="J40" s="1">
        <v>156.26</v>
      </c>
      <c r="K40" s="5">
        <v>211.29</v>
      </c>
      <c r="L40" s="5">
        <v>196.09</v>
      </c>
      <c r="M40" s="10">
        <f t="shared" si="3"/>
        <v>0.93670805068475627</v>
      </c>
      <c r="N40" s="10">
        <f t="shared" si="4"/>
        <v>0.69274456907567805</v>
      </c>
      <c r="O40" s="10">
        <f t="shared" si="5"/>
        <v>0.74644295986536791</v>
      </c>
      <c r="P40" s="5">
        <v>21639.25</v>
      </c>
      <c r="Q40" s="5">
        <v>21639.25</v>
      </c>
      <c r="R40" s="5">
        <v>21639.25</v>
      </c>
      <c r="S40" s="5">
        <v>21639.25</v>
      </c>
      <c r="T40" s="7">
        <f t="shared" si="6"/>
        <v>0</v>
      </c>
      <c r="U40" s="7">
        <f t="shared" si="7"/>
        <v>0</v>
      </c>
      <c r="V40" s="7">
        <f t="shared" si="8"/>
        <v>0</v>
      </c>
    </row>
    <row r="41" spans="1:22" x14ac:dyDescent="0.25">
      <c r="A41" s="1">
        <v>40</v>
      </c>
      <c r="B41" s="1">
        <v>122</v>
      </c>
      <c r="C41" s="1">
        <v>182</v>
      </c>
      <c r="D41" s="1">
        <v>8</v>
      </c>
      <c r="E41" s="1">
        <v>0.1</v>
      </c>
      <c r="F41" s="1">
        <v>0.5</v>
      </c>
      <c r="G41" s="1">
        <v>4</v>
      </c>
      <c r="H41" s="1" t="str">
        <f t="shared" si="2"/>
        <v>RN_4_8_0.1_0.5</v>
      </c>
      <c r="I41" s="1">
        <v>168.86</v>
      </c>
      <c r="J41" s="1">
        <v>144.22999999999999</v>
      </c>
      <c r="K41" s="5">
        <v>244.6</v>
      </c>
      <c r="L41" s="5">
        <v>130.94</v>
      </c>
      <c r="M41" s="6">
        <f t="shared" si="3"/>
        <v>1.1707689107675243</v>
      </c>
      <c r="N41" s="6">
        <f t="shared" si="4"/>
        <v>0.69035159443990191</v>
      </c>
      <c r="O41" s="6">
        <f t="shared" si="5"/>
        <v>1.289598289292806</v>
      </c>
      <c r="P41" s="5">
        <v>21639.25</v>
      </c>
      <c r="Q41" s="5">
        <v>21639.25</v>
      </c>
      <c r="R41" s="5">
        <v>21639.25</v>
      </c>
      <c r="S41" s="5">
        <v>21639.25</v>
      </c>
      <c r="T41" s="7">
        <f t="shared" si="6"/>
        <v>0</v>
      </c>
      <c r="U41" s="7">
        <f t="shared" si="7"/>
        <v>0</v>
      </c>
      <c r="V41" s="7">
        <f t="shared" si="8"/>
        <v>0</v>
      </c>
    </row>
    <row r="42" spans="1:22" x14ac:dyDescent="0.25">
      <c r="A42" s="1">
        <v>41</v>
      </c>
      <c r="B42" s="1">
        <v>122</v>
      </c>
      <c r="C42" s="1">
        <v>182</v>
      </c>
      <c r="D42" s="1">
        <v>8</v>
      </c>
      <c r="E42" s="1">
        <v>0.2</v>
      </c>
      <c r="F42" s="1">
        <v>0.1</v>
      </c>
      <c r="G42" s="1">
        <v>4</v>
      </c>
      <c r="H42" s="1" t="str">
        <f t="shared" si="2"/>
        <v>RN_4_8_0.2_0.1</v>
      </c>
      <c r="I42" s="1">
        <v>162.87</v>
      </c>
      <c r="J42" s="1">
        <v>197.68</v>
      </c>
      <c r="K42" s="5">
        <v>147.59</v>
      </c>
      <c r="L42" s="5">
        <v>204.04</v>
      </c>
      <c r="M42" s="6">
        <f t="shared" si="3"/>
        <v>0.82390732496964791</v>
      </c>
      <c r="N42" s="6">
        <f t="shared" si="4"/>
        <v>1.1035300494613456</v>
      </c>
      <c r="O42" s="6">
        <f t="shared" si="5"/>
        <v>0.79822583807096648</v>
      </c>
      <c r="P42" s="5">
        <v>21280</v>
      </c>
      <c r="Q42" s="5">
        <v>21280</v>
      </c>
      <c r="R42" s="5">
        <v>21280</v>
      </c>
      <c r="S42" s="5">
        <v>21280</v>
      </c>
      <c r="T42" s="7">
        <f t="shared" si="6"/>
        <v>0</v>
      </c>
      <c r="U42" s="7">
        <f t="shared" si="7"/>
        <v>0</v>
      </c>
      <c r="V42" s="7">
        <f t="shared" si="8"/>
        <v>0</v>
      </c>
    </row>
    <row r="43" spans="1:22" x14ac:dyDescent="0.25">
      <c r="A43" s="1">
        <v>42</v>
      </c>
      <c r="B43" s="1">
        <v>122</v>
      </c>
      <c r="C43" s="1">
        <v>182</v>
      </c>
      <c r="D43" s="1">
        <v>8</v>
      </c>
      <c r="E43" s="1">
        <v>0.2</v>
      </c>
      <c r="F43" s="1">
        <v>0.2</v>
      </c>
      <c r="G43" s="1">
        <v>4</v>
      </c>
      <c r="H43" s="1" t="str">
        <f t="shared" si="2"/>
        <v>RN_4_8_0.2_0.2</v>
      </c>
      <c r="I43" s="1">
        <v>109.07</v>
      </c>
      <c r="J43" s="1">
        <v>96.15</v>
      </c>
      <c r="K43" s="5">
        <v>100.44</v>
      </c>
      <c r="L43" s="5">
        <v>105.23</v>
      </c>
      <c r="M43" s="6">
        <f t="shared" si="3"/>
        <v>1.1343733749349973</v>
      </c>
      <c r="N43" s="6">
        <f t="shared" si="4"/>
        <v>1.0859219434488252</v>
      </c>
      <c r="O43" s="6">
        <f t="shared" si="5"/>
        <v>1.0364914948208686</v>
      </c>
      <c r="P43" s="5">
        <v>21213.8</v>
      </c>
      <c r="Q43" s="5">
        <v>21213.8</v>
      </c>
      <c r="R43" s="5">
        <v>21213.8</v>
      </c>
      <c r="S43" s="5">
        <v>21213.8</v>
      </c>
      <c r="T43" s="7">
        <f t="shared" si="6"/>
        <v>0</v>
      </c>
      <c r="U43" s="7">
        <f t="shared" si="7"/>
        <v>0</v>
      </c>
      <c r="V43" s="7">
        <f t="shared" si="8"/>
        <v>0</v>
      </c>
    </row>
    <row r="44" spans="1:22" x14ac:dyDescent="0.25">
      <c r="A44" s="1">
        <v>43</v>
      </c>
      <c r="B44" s="1">
        <v>122</v>
      </c>
      <c r="C44" s="1">
        <v>182</v>
      </c>
      <c r="D44" s="1">
        <v>8</v>
      </c>
      <c r="E44" s="1">
        <v>0.2</v>
      </c>
      <c r="F44" s="1">
        <v>0.3</v>
      </c>
      <c r="G44" s="1">
        <v>4</v>
      </c>
      <c r="H44" s="1" t="str">
        <f t="shared" si="2"/>
        <v>RN_4_8_0.2_0.3</v>
      </c>
      <c r="I44" s="1">
        <v>101.27</v>
      </c>
      <c r="J44" s="1">
        <v>92.3</v>
      </c>
      <c r="K44" s="5">
        <v>94.45</v>
      </c>
      <c r="L44" s="5">
        <v>95.12</v>
      </c>
      <c r="M44" s="6">
        <f t="shared" si="3"/>
        <v>1.0971830985915494</v>
      </c>
      <c r="N44" s="6">
        <f t="shared" si="4"/>
        <v>1.0722075172048702</v>
      </c>
      <c r="O44" s="6">
        <f t="shared" si="5"/>
        <v>1.0646551724137929</v>
      </c>
      <c r="P44" s="5">
        <v>21213.8</v>
      </c>
      <c r="Q44" s="5">
        <v>21213.8</v>
      </c>
      <c r="R44" s="5">
        <v>21213.8</v>
      </c>
      <c r="S44" s="5">
        <v>21213.8</v>
      </c>
      <c r="T44" s="7">
        <f t="shared" si="6"/>
        <v>0</v>
      </c>
      <c r="U44" s="7">
        <f t="shared" si="7"/>
        <v>0</v>
      </c>
      <c r="V44" s="7">
        <f t="shared" si="8"/>
        <v>0</v>
      </c>
    </row>
    <row r="45" spans="1:22" x14ac:dyDescent="0.25">
      <c r="A45" s="1">
        <v>44</v>
      </c>
      <c r="B45" s="1">
        <v>122</v>
      </c>
      <c r="C45" s="1">
        <v>182</v>
      </c>
      <c r="D45" s="1">
        <v>8</v>
      </c>
      <c r="E45" s="1">
        <v>0.2</v>
      </c>
      <c r="F45" s="1">
        <v>0.5</v>
      </c>
      <c r="G45" s="1">
        <v>4</v>
      </c>
      <c r="H45" s="1" t="str">
        <f t="shared" si="2"/>
        <v>RN_4_8_0.2_0.5</v>
      </c>
      <c r="I45" s="1">
        <v>124.62</v>
      </c>
      <c r="J45" s="1">
        <v>93.52</v>
      </c>
      <c r="K45" s="5">
        <v>124.92</v>
      </c>
      <c r="L45" s="5">
        <v>107.16</v>
      </c>
      <c r="M45" s="6">
        <f t="shared" si="3"/>
        <v>1.3325491873396067</v>
      </c>
      <c r="N45" s="6">
        <f t="shared" si="4"/>
        <v>0.99759846301633048</v>
      </c>
      <c r="O45" s="6">
        <f t="shared" si="5"/>
        <v>1.1629339305711086</v>
      </c>
      <c r="P45" s="5">
        <v>21213.8</v>
      </c>
      <c r="Q45" s="5">
        <v>21213.8</v>
      </c>
      <c r="R45" s="5">
        <v>21213.8</v>
      </c>
      <c r="S45" s="5">
        <v>21213.8</v>
      </c>
      <c r="T45" s="7">
        <f t="shared" si="6"/>
        <v>0</v>
      </c>
      <c r="U45" s="7">
        <f t="shared" si="7"/>
        <v>0</v>
      </c>
      <c r="V45" s="7">
        <f t="shared" si="8"/>
        <v>0</v>
      </c>
    </row>
    <row r="46" spans="1:22" x14ac:dyDescent="0.25">
      <c r="A46" s="1">
        <v>45</v>
      </c>
      <c r="B46" s="1">
        <v>122</v>
      </c>
      <c r="C46" s="1">
        <v>182</v>
      </c>
      <c r="D46" s="1">
        <v>8</v>
      </c>
      <c r="E46" s="1">
        <v>0.3</v>
      </c>
      <c r="F46" s="1">
        <v>0.1</v>
      </c>
      <c r="G46" s="1">
        <v>4</v>
      </c>
      <c r="H46" s="1" t="str">
        <f t="shared" si="2"/>
        <v>RN_4_8_0.3_0.1</v>
      </c>
      <c r="I46" s="1">
        <v>189.85</v>
      </c>
      <c r="J46" s="1">
        <v>160.66999999999999</v>
      </c>
      <c r="K46" s="5">
        <v>157.76</v>
      </c>
      <c r="L46" s="5">
        <v>169.41</v>
      </c>
      <c r="M46" s="6">
        <f t="shared" si="3"/>
        <v>1.1816144893259477</v>
      </c>
      <c r="N46" s="6">
        <f t="shared" si="4"/>
        <v>1.2034102434077079</v>
      </c>
      <c r="O46" s="6">
        <f t="shared" si="5"/>
        <v>1.1206540345906382</v>
      </c>
      <c r="P46" s="5">
        <v>21051.7</v>
      </c>
      <c r="Q46" s="5">
        <v>21051.7</v>
      </c>
      <c r="R46" s="5">
        <v>21051.7</v>
      </c>
      <c r="S46" s="5">
        <v>21051.7</v>
      </c>
      <c r="T46" s="7">
        <f t="shared" si="6"/>
        <v>0</v>
      </c>
      <c r="U46" s="7">
        <f t="shared" si="7"/>
        <v>0</v>
      </c>
      <c r="V46" s="7">
        <f t="shared" si="8"/>
        <v>0</v>
      </c>
    </row>
    <row r="47" spans="1:22" x14ac:dyDescent="0.25">
      <c r="A47" s="1">
        <v>46</v>
      </c>
      <c r="B47" s="1">
        <v>122</v>
      </c>
      <c r="C47" s="1">
        <v>182</v>
      </c>
      <c r="D47" s="1">
        <v>8</v>
      </c>
      <c r="E47" s="1">
        <v>0.3</v>
      </c>
      <c r="F47" s="1">
        <v>0.2</v>
      </c>
      <c r="G47" s="1">
        <v>4</v>
      </c>
      <c r="H47" s="1" t="str">
        <f t="shared" si="2"/>
        <v>RN_4_8_0.3_0.2</v>
      </c>
      <c r="I47" s="1">
        <v>125.95</v>
      </c>
      <c r="J47" s="1">
        <v>94.46</v>
      </c>
      <c r="K47" s="5">
        <v>90.25</v>
      </c>
      <c r="L47" s="5">
        <v>137.09</v>
      </c>
      <c r="M47" s="6">
        <f t="shared" si="3"/>
        <v>1.333368621638789</v>
      </c>
      <c r="N47" s="6">
        <f t="shared" si="4"/>
        <v>1.3955678670360112</v>
      </c>
      <c r="O47" s="6">
        <f t="shared" si="5"/>
        <v>0.9187395141877599</v>
      </c>
      <c r="P47" s="5">
        <v>20955.62</v>
      </c>
      <c r="Q47" s="5">
        <v>20956.48</v>
      </c>
      <c r="R47" s="5">
        <v>20955.400000000001</v>
      </c>
      <c r="S47" s="5">
        <v>20955.400000000001</v>
      </c>
      <c r="T47" s="7">
        <f t="shared" si="6"/>
        <v>4.1039110272117078E-5</v>
      </c>
      <c r="U47" s="7">
        <f t="shared" si="7"/>
        <v>1.0498377046230375E-5</v>
      </c>
      <c r="V47" s="7">
        <f t="shared" si="8"/>
        <v>1.0498377046230375E-5</v>
      </c>
    </row>
    <row r="48" spans="1:22" x14ac:dyDescent="0.25">
      <c r="A48" s="1">
        <v>47</v>
      </c>
      <c r="B48" s="1">
        <v>122</v>
      </c>
      <c r="C48" s="1">
        <v>182</v>
      </c>
      <c r="D48" s="1">
        <v>8</v>
      </c>
      <c r="E48" s="1">
        <v>0.3</v>
      </c>
      <c r="F48" s="1">
        <v>0.3</v>
      </c>
      <c r="G48" s="1">
        <v>4</v>
      </c>
      <c r="H48" s="1" t="str">
        <f t="shared" si="2"/>
        <v>RN_4_8_0.3_0.3</v>
      </c>
      <c r="I48" s="1">
        <v>174.6</v>
      </c>
      <c r="J48" s="1">
        <v>99</v>
      </c>
      <c r="K48" s="5">
        <v>144.46</v>
      </c>
      <c r="L48" s="5">
        <v>141.66999999999999</v>
      </c>
      <c r="M48" s="6">
        <f t="shared" si="3"/>
        <v>1.7636363636363637</v>
      </c>
      <c r="N48" s="6">
        <f t="shared" si="4"/>
        <v>1.2086390696386542</v>
      </c>
      <c r="O48" s="6">
        <f t="shared" si="5"/>
        <v>1.2324415896096563</v>
      </c>
      <c r="P48" s="5">
        <v>20955.400000000001</v>
      </c>
      <c r="Q48" s="5">
        <v>20955.400000000001</v>
      </c>
      <c r="R48" s="5">
        <v>20955.400000000001</v>
      </c>
      <c r="S48" s="5">
        <v>20956.48</v>
      </c>
      <c r="T48" s="7">
        <f t="shared" si="6"/>
        <v>0</v>
      </c>
      <c r="U48" s="7">
        <f t="shared" si="7"/>
        <v>0</v>
      </c>
      <c r="V48" s="7">
        <f t="shared" si="8"/>
        <v>5.1538028384001652E-5</v>
      </c>
    </row>
    <row r="49" spans="1:22" x14ac:dyDescent="0.25">
      <c r="A49" s="1">
        <v>48</v>
      </c>
      <c r="B49" s="1">
        <v>122</v>
      </c>
      <c r="C49" s="1">
        <v>182</v>
      </c>
      <c r="D49" s="1">
        <v>8</v>
      </c>
      <c r="E49" s="1">
        <v>0.3</v>
      </c>
      <c r="F49" s="1">
        <v>0.5</v>
      </c>
      <c r="G49" s="1">
        <v>4</v>
      </c>
      <c r="H49" s="1" t="str">
        <f t="shared" si="2"/>
        <v>RN_4_8_0.3_0.5</v>
      </c>
      <c r="I49" s="1">
        <v>98.52</v>
      </c>
      <c r="J49" s="1">
        <v>105.3</v>
      </c>
      <c r="K49" s="5">
        <v>114.83</v>
      </c>
      <c r="L49" s="5">
        <v>105.94</v>
      </c>
      <c r="M49" s="10">
        <f t="shared" si="3"/>
        <v>0.93561253561253555</v>
      </c>
      <c r="N49" s="10">
        <f t="shared" si="4"/>
        <v>0.85796394670382303</v>
      </c>
      <c r="O49" s="10">
        <f t="shared" si="5"/>
        <v>0.92996035491787798</v>
      </c>
      <c r="P49" s="5">
        <v>20956.48</v>
      </c>
      <c r="Q49" s="5">
        <v>20955.400000000001</v>
      </c>
      <c r="R49" s="5">
        <v>20955.400000000001</v>
      </c>
      <c r="S49" s="5">
        <v>20955.400000000001</v>
      </c>
      <c r="T49" s="8">
        <f t="shared" si="6"/>
        <v>5.1535372352518563E-5</v>
      </c>
      <c r="U49" s="7">
        <f t="shared" si="7"/>
        <v>5.1535372352518563E-5</v>
      </c>
      <c r="V49" s="7">
        <f t="shared" si="8"/>
        <v>5.1535372352518563E-5</v>
      </c>
    </row>
    <row r="50" spans="1:22" x14ac:dyDescent="0.25">
      <c r="A50" s="1">
        <v>49</v>
      </c>
      <c r="B50" s="1">
        <v>122</v>
      </c>
      <c r="C50" s="1">
        <v>182</v>
      </c>
      <c r="D50" s="1">
        <v>10</v>
      </c>
      <c r="E50" s="1">
        <v>0.1</v>
      </c>
      <c r="F50" s="1">
        <v>0.1</v>
      </c>
      <c r="G50" s="1">
        <v>4</v>
      </c>
      <c r="H50" s="1" t="str">
        <f t="shared" si="2"/>
        <v>RN_4_10_0.1_0.1</v>
      </c>
      <c r="I50" s="1">
        <v>130.88</v>
      </c>
      <c r="J50" s="1">
        <v>160.41</v>
      </c>
      <c r="K50" s="5">
        <v>119.71</v>
      </c>
      <c r="L50" s="5">
        <v>113.93</v>
      </c>
      <c r="M50" s="6">
        <f t="shared" si="3"/>
        <v>0.81590923259148429</v>
      </c>
      <c r="N50" s="6">
        <f t="shared" si="4"/>
        <v>1.0933088296717066</v>
      </c>
      <c r="O50" s="6">
        <f t="shared" si="5"/>
        <v>1.1487755639427717</v>
      </c>
      <c r="P50" s="5">
        <v>17674.55</v>
      </c>
      <c r="Q50" s="5">
        <v>17674.71</v>
      </c>
      <c r="R50" s="5">
        <v>17674.55</v>
      </c>
      <c r="S50" s="5">
        <v>17674.55</v>
      </c>
      <c r="T50" s="7">
        <f t="shared" si="6"/>
        <v>9.0525642802704733E-6</v>
      </c>
      <c r="U50" s="7">
        <f t="shared" si="7"/>
        <v>0</v>
      </c>
      <c r="V50" s="7">
        <f t="shared" si="8"/>
        <v>0</v>
      </c>
    </row>
    <row r="51" spans="1:22" x14ac:dyDescent="0.25">
      <c r="A51" s="1">
        <v>50</v>
      </c>
      <c r="B51" s="1">
        <v>122</v>
      </c>
      <c r="C51" s="1">
        <v>182</v>
      </c>
      <c r="D51" s="1">
        <v>10</v>
      </c>
      <c r="E51" s="1">
        <v>0.1</v>
      </c>
      <c r="F51" s="1">
        <v>0.2</v>
      </c>
      <c r="G51" s="1">
        <v>4</v>
      </c>
      <c r="H51" s="1" t="str">
        <f t="shared" si="2"/>
        <v>RN_4_10_0.1_0.2</v>
      </c>
      <c r="I51" s="1">
        <v>153.88</v>
      </c>
      <c r="J51" s="1">
        <v>79.45</v>
      </c>
      <c r="K51" s="5">
        <v>90.36</v>
      </c>
      <c r="L51" s="5">
        <v>74.75</v>
      </c>
      <c r="M51" s="6">
        <f t="shared" si="3"/>
        <v>1.9368156073001888</v>
      </c>
      <c r="N51" s="6">
        <f t="shared" si="4"/>
        <v>1.7029659141212925</v>
      </c>
      <c r="O51" s="6">
        <f t="shared" si="5"/>
        <v>2.0585953177257523</v>
      </c>
      <c r="P51" s="5">
        <v>17580.45</v>
      </c>
      <c r="Q51" s="5">
        <v>17580.45</v>
      </c>
      <c r="R51" s="5">
        <v>17580.45</v>
      </c>
      <c r="S51" s="5">
        <v>17580.45</v>
      </c>
      <c r="T51" s="7">
        <f t="shared" si="6"/>
        <v>0</v>
      </c>
      <c r="U51" s="7">
        <f t="shared" si="7"/>
        <v>0</v>
      </c>
      <c r="V51" s="7">
        <f t="shared" si="8"/>
        <v>0</v>
      </c>
    </row>
    <row r="52" spans="1:22" x14ac:dyDescent="0.25">
      <c r="A52" s="1">
        <v>51</v>
      </c>
      <c r="B52" s="1">
        <v>122</v>
      </c>
      <c r="C52" s="1">
        <v>182</v>
      </c>
      <c r="D52" s="1">
        <v>10</v>
      </c>
      <c r="E52" s="1">
        <v>0.1</v>
      </c>
      <c r="F52" s="1">
        <v>0.3</v>
      </c>
      <c r="G52" s="1">
        <v>4</v>
      </c>
      <c r="H52" s="1" t="str">
        <f t="shared" si="2"/>
        <v>RN_4_10_0.1_0.3</v>
      </c>
      <c r="I52" s="1">
        <v>72.75</v>
      </c>
      <c r="J52" s="1">
        <v>93.13</v>
      </c>
      <c r="K52" s="5">
        <v>91.7</v>
      </c>
      <c r="L52" s="5">
        <v>76.540000000000006</v>
      </c>
      <c r="M52" s="10">
        <f t="shared" si="3"/>
        <v>0.78116611188661012</v>
      </c>
      <c r="N52" s="10">
        <f t="shared" si="4"/>
        <v>0.79334787350054525</v>
      </c>
      <c r="O52" s="10">
        <f t="shared" si="5"/>
        <v>0.95048340736869608</v>
      </c>
      <c r="P52" s="5">
        <v>17580.66</v>
      </c>
      <c r="Q52" s="5">
        <v>17580.45</v>
      </c>
      <c r="R52" s="5">
        <v>17580.45</v>
      </c>
      <c r="S52" s="5">
        <v>17580.45</v>
      </c>
      <c r="T52" s="7">
        <f t="shared" si="6"/>
        <v>1.1944944046419583E-5</v>
      </c>
      <c r="U52" s="7">
        <f t="shared" si="7"/>
        <v>1.1944944046419583E-5</v>
      </c>
      <c r="V52" s="7">
        <f t="shared" si="8"/>
        <v>1.1944944046419583E-5</v>
      </c>
    </row>
    <row r="53" spans="1:22" x14ac:dyDescent="0.25">
      <c r="A53" s="1">
        <v>52</v>
      </c>
      <c r="B53" s="1">
        <v>122</v>
      </c>
      <c r="C53" s="1">
        <v>182</v>
      </c>
      <c r="D53" s="1">
        <v>10</v>
      </c>
      <c r="E53" s="1">
        <v>0.1</v>
      </c>
      <c r="F53" s="1">
        <v>0.5</v>
      </c>
      <c r="G53" s="1">
        <v>4</v>
      </c>
      <c r="H53" s="1" t="str">
        <f t="shared" si="2"/>
        <v>RN_4_10_0.1_0.5</v>
      </c>
      <c r="I53" s="1">
        <v>104.36</v>
      </c>
      <c r="J53" s="1">
        <v>74.739999999999995</v>
      </c>
      <c r="K53" s="5">
        <v>91.82</v>
      </c>
      <c r="L53" s="5">
        <v>76.84</v>
      </c>
      <c r="M53" s="6">
        <f t="shared" si="3"/>
        <v>1.3963071982873965</v>
      </c>
      <c r="N53" s="6">
        <f t="shared" si="4"/>
        <v>1.1365715530385538</v>
      </c>
      <c r="O53" s="6">
        <f t="shared" si="5"/>
        <v>1.3581467985424258</v>
      </c>
      <c r="P53" s="5">
        <v>17580.45</v>
      </c>
      <c r="Q53" s="5">
        <v>17580.45</v>
      </c>
      <c r="R53" s="5">
        <v>17580.45</v>
      </c>
      <c r="S53" s="5">
        <v>17580.45</v>
      </c>
      <c r="T53" s="7">
        <f t="shared" si="6"/>
        <v>0</v>
      </c>
      <c r="U53" s="7">
        <f t="shared" si="7"/>
        <v>0</v>
      </c>
      <c r="V53" s="7">
        <f t="shared" si="8"/>
        <v>0</v>
      </c>
    </row>
    <row r="54" spans="1:22" x14ac:dyDescent="0.25">
      <c r="A54" s="1">
        <v>53</v>
      </c>
      <c r="B54" s="1">
        <v>122</v>
      </c>
      <c r="C54" s="1">
        <v>182</v>
      </c>
      <c r="D54" s="1">
        <v>10</v>
      </c>
      <c r="E54" s="1">
        <v>0.2</v>
      </c>
      <c r="F54" s="1">
        <v>0.1</v>
      </c>
      <c r="G54" s="1">
        <v>4</v>
      </c>
      <c r="H54" s="1" t="str">
        <f t="shared" si="2"/>
        <v>RN_4_10_0.2_0.1</v>
      </c>
      <c r="I54" s="1">
        <v>125.28</v>
      </c>
      <c r="J54" s="1">
        <v>116.11</v>
      </c>
      <c r="K54" s="5">
        <v>144.38999999999999</v>
      </c>
      <c r="L54" s="5">
        <v>123.13</v>
      </c>
      <c r="M54" s="6">
        <f t="shared" si="3"/>
        <v>1.0789768323141848</v>
      </c>
      <c r="N54" s="6">
        <f t="shared" si="4"/>
        <v>0.86765011427384175</v>
      </c>
      <c r="O54" s="6">
        <f t="shared" si="5"/>
        <v>1.0174612198489401</v>
      </c>
      <c r="P54" s="5">
        <v>17471.810000000001</v>
      </c>
      <c r="Q54" s="5">
        <v>17471.810000000001</v>
      </c>
      <c r="R54" s="5">
        <v>17471.810000000001</v>
      </c>
      <c r="S54" s="5">
        <v>17471.810000000001</v>
      </c>
      <c r="T54" s="7">
        <f t="shared" si="6"/>
        <v>0</v>
      </c>
      <c r="U54" s="7">
        <f t="shared" si="7"/>
        <v>0</v>
      </c>
      <c r="V54" s="7">
        <f t="shared" si="8"/>
        <v>0</v>
      </c>
    </row>
    <row r="55" spans="1:22" x14ac:dyDescent="0.25">
      <c r="A55" s="1">
        <v>54</v>
      </c>
      <c r="B55" s="1">
        <v>122</v>
      </c>
      <c r="C55" s="1">
        <v>182</v>
      </c>
      <c r="D55" s="1">
        <v>10</v>
      </c>
      <c r="E55" s="1">
        <v>0.2</v>
      </c>
      <c r="F55" s="1">
        <v>0.2</v>
      </c>
      <c r="G55" s="1">
        <v>4</v>
      </c>
      <c r="H55" s="1" t="str">
        <f t="shared" si="2"/>
        <v>RN_4_10_0.2_0.2</v>
      </c>
      <c r="I55" s="1">
        <v>105.65</v>
      </c>
      <c r="J55" s="1">
        <v>109.93</v>
      </c>
      <c r="K55" s="5">
        <v>88.88</v>
      </c>
      <c r="L55" s="5">
        <v>83.3</v>
      </c>
      <c r="M55" s="6">
        <f t="shared" si="3"/>
        <v>0.96106613299372323</v>
      </c>
      <c r="N55" s="6">
        <f t="shared" si="4"/>
        <v>1.1886813681368138</v>
      </c>
      <c r="O55" s="6">
        <f t="shared" si="5"/>
        <v>1.2683073229291717</v>
      </c>
      <c r="P55" s="5">
        <v>17433.189999999999</v>
      </c>
      <c r="Q55" s="5">
        <v>17433.189999999999</v>
      </c>
      <c r="R55" s="5">
        <v>17433.189999999999</v>
      </c>
      <c r="S55" s="5">
        <v>17433.189999999999</v>
      </c>
      <c r="T55" s="7">
        <f t="shared" si="6"/>
        <v>0</v>
      </c>
      <c r="U55" s="7">
        <f t="shared" si="7"/>
        <v>0</v>
      </c>
      <c r="V55" s="7">
        <f t="shared" si="8"/>
        <v>0</v>
      </c>
    </row>
    <row r="56" spans="1:22" x14ac:dyDescent="0.25">
      <c r="A56" s="1">
        <v>55</v>
      </c>
      <c r="B56" s="1">
        <v>122</v>
      </c>
      <c r="C56" s="1">
        <v>182</v>
      </c>
      <c r="D56" s="1">
        <v>10</v>
      </c>
      <c r="E56" s="1">
        <v>0.2</v>
      </c>
      <c r="F56" s="1">
        <v>0.3</v>
      </c>
      <c r="G56" s="1">
        <v>4</v>
      </c>
      <c r="H56" s="1" t="str">
        <f t="shared" si="2"/>
        <v>RN_4_10_0.2_0.3</v>
      </c>
      <c r="I56" s="1">
        <v>80.23</v>
      </c>
      <c r="J56" s="1">
        <v>79.739999999999995</v>
      </c>
      <c r="K56" s="5">
        <v>92.76</v>
      </c>
      <c r="L56" s="5">
        <v>96.01</v>
      </c>
      <c r="M56" s="6">
        <f t="shared" si="3"/>
        <v>1.006144971156258</v>
      </c>
      <c r="N56" s="6">
        <f t="shared" si="4"/>
        <v>0.86492022423458381</v>
      </c>
      <c r="O56" s="6">
        <f t="shared" si="5"/>
        <v>0.83564212061243626</v>
      </c>
      <c r="P56" s="5">
        <v>17433.189999999999</v>
      </c>
      <c r="Q56" s="5">
        <v>17434.61</v>
      </c>
      <c r="R56" s="5">
        <v>17433.189999999999</v>
      </c>
      <c r="S56" s="5">
        <v>17433.189999999999</v>
      </c>
      <c r="T56" s="8">
        <f t="shared" si="6"/>
        <v>8.1453824572662369E-5</v>
      </c>
      <c r="U56" s="7">
        <f t="shared" si="7"/>
        <v>0</v>
      </c>
      <c r="V56" s="7">
        <f t="shared" si="8"/>
        <v>0</v>
      </c>
    </row>
    <row r="57" spans="1:22" x14ac:dyDescent="0.25">
      <c r="A57" s="1">
        <v>56</v>
      </c>
      <c r="B57" s="1">
        <v>122</v>
      </c>
      <c r="C57" s="1">
        <v>182</v>
      </c>
      <c r="D57" s="1">
        <v>10</v>
      </c>
      <c r="E57" s="1">
        <v>0.2</v>
      </c>
      <c r="F57" s="1">
        <v>0.5</v>
      </c>
      <c r="G57" s="1">
        <v>4</v>
      </c>
      <c r="H57" s="1" t="str">
        <f t="shared" si="2"/>
        <v>RN_4_10_0.2_0.5</v>
      </c>
      <c r="I57" s="1">
        <v>102.78</v>
      </c>
      <c r="J57" s="1">
        <v>84.19</v>
      </c>
      <c r="K57" s="5">
        <v>78.430000000000007</v>
      </c>
      <c r="L57" s="5">
        <v>93.76</v>
      </c>
      <c r="M57" s="6">
        <f t="shared" si="3"/>
        <v>1.2208100724551609</v>
      </c>
      <c r="N57" s="6">
        <f t="shared" si="4"/>
        <v>1.3104679331888307</v>
      </c>
      <c r="O57" s="6">
        <f t="shared" si="5"/>
        <v>1.096203071672355</v>
      </c>
      <c r="P57" s="5">
        <v>17433.189999999999</v>
      </c>
      <c r="Q57" s="5">
        <v>17433.189999999999</v>
      </c>
      <c r="R57" s="5">
        <v>17433.189999999999</v>
      </c>
      <c r="S57" s="5">
        <v>17433.189999999999</v>
      </c>
      <c r="T57" s="7">
        <f t="shared" si="6"/>
        <v>0</v>
      </c>
      <c r="U57" s="7">
        <f t="shared" si="7"/>
        <v>0</v>
      </c>
      <c r="V57" s="7">
        <f t="shared" si="8"/>
        <v>0</v>
      </c>
    </row>
    <row r="58" spans="1:22" x14ac:dyDescent="0.25">
      <c r="A58" s="1">
        <v>57</v>
      </c>
      <c r="B58" s="1">
        <v>122</v>
      </c>
      <c r="C58" s="1">
        <v>182</v>
      </c>
      <c r="D58" s="1">
        <v>10</v>
      </c>
      <c r="E58" s="1">
        <v>0.3</v>
      </c>
      <c r="F58" s="1">
        <v>0.1</v>
      </c>
      <c r="G58" s="1">
        <v>4</v>
      </c>
      <c r="H58" s="1" t="str">
        <f t="shared" si="2"/>
        <v>RN_4_10_0.3_0.1</v>
      </c>
      <c r="I58" s="1">
        <v>133.99</v>
      </c>
      <c r="J58" s="1">
        <v>148.83000000000001</v>
      </c>
      <c r="K58" s="5">
        <v>163.79</v>
      </c>
      <c r="L58" s="5">
        <v>150.27000000000001</v>
      </c>
      <c r="M58" s="10">
        <f t="shared" si="3"/>
        <v>0.9002889202445743</v>
      </c>
      <c r="N58" s="10">
        <f t="shared" si="4"/>
        <v>0.81805971060504312</v>
      </c>
      <c r="O58" s="10">
        <f t="shared" si="5"/>
        <v>0.89166167565049581</v>
      </c>
      <c r="P58" s="5">
        <v>17423.79</v>
      </c>
      <c r="Q58" s="5">
        <v>17423.79</v>
      </c>
      <c r="R58" s="5">
        <v>17423.79</v>
      </c>
      <c r="S58" s="5">
        <v>17423.79</v>
      </c>
      <c r="T58" s="7">
        <f t="shared" si="6"/>
        <v>0</v>
      </c>
      <c r="U58" s="7">
        <f t="shared" si="7"/>
        <v>0</v>
      </c>
      <c r="V58" s="7">
        <f t="shared" si="8"/>
        <v>0</v>
      </c>
    </row>
    <row r="59" spans="1:22" x14ac:dyDescent="0.25">
      <c r="A59" s="1">
        <v>58</v>
      </c>
      <c r="B59" s="1">
        <v>122</v>
      </c>
      <c r="C59" s="1">
        <v>182</v>
      </c>
      <c r="D59" s="1">
        <v>10</v>
      </c>
      <c r="E59" s="1">
        <v>0.3</v>
      </c>
      <c r="F59" s="1">
        <v>0.2</v>
      </c>
      <c r="G59" s="1">
        <v>4</v>
      </c>
      <c r="H59" s="1" t="str">
        <f t="shared" si="2"/>
        <v>RN_4_10_0.3_0.2</v>
      </c>
      <c r="I59" s="1">
        <v>115.29</v>
      </c>
      <c r="J59" s="1">
        <v>92.47</v>
      </c>
      <c r="K59" s="5">
        <v>107.43</v>
      </c>
      <c r="L59" s="5">
        <v>89.09</v>
      </c>
      <c r="M59" s="6">
        <f t="shared" si="3"/>
        <v>1.2467827403482212</v>
      </c>
      <c r="N59" s="6">
        <f t="shared" si="4"/>
        <v>1.0731639206925441</v>
      </c>
      <c r="O59" s="6">
        <f t="shared" si="5"/>
        <v>1.2940846335166685</v>
      </c>
      <c r="P59" s="5">
        <v>17304.29</v>
      </c>
      <c r="Q59" s="5">
        <v>17305.05</v>
      </c>
      <c r="R59" s="5">
        <v>17304.29</v>
      </c>
      <c r="S59" s="5">
        <v>17304.29</v>
      </c>
      <c r="T59" s="7">
        <f t="shared" si="6"/>
        <v>4.3919744756843494E-5</v>
      </c>
      <c r="U59" s="7">
        <f t="shared" si="7"/>
        <v>0</v>
      </c>
      <c r="V59" s="7">
        <f t="shared" si="8"/>
        <v>0</v>
      </c>
    </row>
    <row r="60" spans="1:22" x14ac:dyDescent="0.25">
      <c r="A60" s="1">
        <v>59</v>
      </c>
      <c r="B60" s="1">
        <v>122</v>
      </c>
      <c r="C60" s="1">
        <v>182</v>
      </c>
      <c r="D60" s="1">
        <v>10</v>
      </c>
      <c r="E60" s="1">
        <v>0.3</v>
      </c>
      <c r="F60" s="1">
        <v>0.3</v>
      </c>
      <c r="G60" s="1">
        <v>4</v>
      </c>
      <c r="H60" s="1" t="str">
        <f t="shared" si="2"/>
        <v>RN_4_10_0.3_0.3</v>
      </c>
      <c r="I60" s="1">
        <v>120.16</v>
      </c>
      <c r="J60" s="1">
        <v>76.17</v>
      </c>
      <c r="K60" s="5">
        <v>95.59</v>
      </c>
      <c r="L60" s="5">
        <v>86.25</v>
      </c>
      <c r="M60" s="6">
        <f t="shared" si="3"/>
        <v>1.5775239595641328</v>
      </c>
      <c r="N60" s="6">
        <f t="shared" si="4"/>
        <v>1.2570352547337587</v>
      </c>
      <c r="O60" s="6">
        <f t="shared" si="5"/>
        <v>1.393159420289855</v>
      </c>
      <c r="P60" s="5">
        <v>17305.05</v>
      </c>
      <c r="Q60" s="5">
        <v>17304.29</v>
      </c>
      <c r="R60" s="5">
        <v>17304.29</v>
      </c>
      <c r="S60" s="5">
        <v>17304.29</v>
      </c>
      <c r="T60" s="7">
        <f t="shared" si="6"/>
        <v>4.391781589757899E-5</v>
      </c>
      <c r="U60" s="7">
        <f t="shared" si="7"/>
        <v>4.391781589757899E-5</v>
      </c>
      <c r="V60" s="7">
        <f t="shared" si="8"/>
        <v>4.391781589757899E-5</v>
      </c>
    </row>
    <row r="61" spans="1:22" x14ac:dyDescent="0.25">
      <c r="A61" s="1">
        <v>60</v>
      </c>
      <c r="B61" s="1">
        <v>122</v>
      </c>
      <c r="C61" s="1">
        <v>182</v>
      </c>
      <c r="D61" s="1">
        <v>10</v>
      </c>
      <c r="E61" s="1">
        <v>0.3</v>
      </c>
      <c r="F61" s="1">
        <v>0.5</v>
      </c>
      <c r="G61" s="1">
        <v>4</v>
      </c>
      <c r="H61" s="1" t="str">
        <f t="shared" si="2"/>
        <v>RN_4_10_0.3_0.5</v>
      </c>
      <c r="I61" s="1">
        <v>85.75</v>
      </c>
      <c r="J61" s="1">
        <v>87.57</v>
      </c>
      <c r="K61" s="5">
        <v>85.78</v>
      </c>
      <c r="L61" s="5">
        <v>93.1</v>
      </c>
      <c r="M61" s="10">
        <f t="shared" si="3"/>
        <v>0.97921662669864118</v>
      </c>
      <c r="N61" s="10">
        <f t="shared" si="4"/>
        <v>0.99965026812776869</v>
      </c>
      <c r="O61" s="10">
        <f t="shared" si="5"/>
        <v>0.92105263157894746</v>
      </c>
      <c r="P61" s="5">
        <v>17304.29</v>
      </c>
      <c r="Q61" s="5">
        <v>17304.29</v>
      </c>
      <c r="R61" s="5">
        <v>17304.29</v>
      </c>
      <c r="S61" s="5">
        <v>17304.29</v>
      </c>
      <c r="T61" s="7">
        <f t="shared" si="6"/>
        <v>0</v>
      </c>
      <c r="U61" s="7">
        <f t="shared" si="7"/>
        <v>0</v>
      </c>
      <c r="V61" s="7">
        <f t="shared" si="8"/>
        <v>0</v>
      </c>
    </row>
    <row r="62" spans="1:22" x14ac:dyDescent="0.25">
      <c r="A62" s="1">
        <v>61</v>
      </c>
      <c r="B62" s="1">
        <v>130</v>
      </c>
      <c r="C62" s="1">
        <v>145</v>
      </c>
      <c r="D62" s="1">
        <v>2</v>
      </c>
      <c r="E62" s="1">
        <v>0.1</v>
      </c>
      <c r="F62" s="1">
        <v>0.1</v>
      </c>
      <c r="G62" s="1">
        <v>5</v>
      </c>
      <c r="H62" s="1" t="str">
        <f t="shared" si="2"/>
        <v>RN_5_2_0.1_0.1</v>
      </c>
      <c r="I62" s="1">
        <v>69.67</v>
      </c>
      <c r="J62" s="1">
        <v>62.75</v>
      </c>
      <c r="K62" s="5">
        <v>68.900000000000006</v>
      </c>
      <c r="L62" s="5">
        <v>64.040000000000006</v>
      </c>
      <c r="M62" s="6">
        <f t="shared" si="3"/>
        <v>1.1102788844621514</v>
      </c>
      <c r="N62" s="6">
        <f t="shared" si="4"/>
        <v>1.0111756168359942</v>
      </c>
      <c r="O62" s="6">
        <f t="shared" si="5"/>
        <v>1.0879138038725795</v>
      </c>
      <c r="P62" s="5">
        <v>61418.84</v>
      </c>
      <c r="Q62" s="5">
        <v>61418.84</v>
      </c>
      <c r="R62" s="5">
        <v>61418.84</v>
      </c>
      <c r="S62" s="5">
        <v>61418.84</v>
      </c>
      <c r="T62" s="7">
        <f t="shared" si="6"/>
        <v>0</v>
      </c>
      <c r="U62" s="7">
        <f t="shared" si="7"/>
        <v>0</v>
      </c>
      <c r="V62" s="7">
        <f t="shared" si="8"/>
        <v>0</v>
      </c>
    </row>
    <row r="63" spans="1:22" x14ac:dyDescent="0.25">
      <c r="A63" s="1">
        <v>62</v>
      </c>
      <c r="B63" s="1">
        <v>130</v>
      </c>
      <c r="C63" s="1">
        <v>145</v>
      </c>
      <c r="D63" s="1">
        <v>2</v>
      </c>
      <c r="E63" s="1">
        <v>0.1</v>
      </c>
      <c r="F63" s="1">
        <v>0.2</v>
      </c>
      <c r="G63" s="1">
        <v>5</v>
      </c>
      <c r="H63" s="1" t="str">
        <f t="shared" si="2"/>
        <v>RN_5_2_0.1_0.2</v>
      </c>
      <c r="I63" s="1">
        <v>78.540000000000006</v>
      </c>
      <c r="J63" s="1">
        <v>57.1</v>
      </c>
      <c r="K63" s="5">
        <v>54.92</v>
      </c>
      <c r="L63" s="5">
        <v>59.26</v>
      </c>
      <c r="M63" s="6">
        <f t="shared" si="3"/>
        <v>1.3754816112084063</v>
      </c>
      <c r="N63" s="6">
        <f t="shared" si="4"/>
        <v>1.4300801165331392</v>
      </c>
      <c r="O63" s="6">
        <f t="shared" si="5"/>
        <v>1.3253459331758355</v>
      </c>
      <c r="P63" s="5">
        <v>61418.84</v>
      </c>
      <c r="Q63" s="5">
        <v>61418.84</v>
      </c>
      <c r="R63" s="5">
        <v>61418.84</v>
      </c>
      <c r="S63" s="5">
        <v>61418.84</v>
      </c>
      <c r="T63" s="7">
        <f t="shared" si="6"/>
        <v>0</v>
      </c>
      <c r="U63" s="7">
        <f t="shared" si="7"/>
        <v>0</v>
      </c>
      <c r="V63" s="7">
        <f t="shared" si="8"/>
        <v>0</v>
      </c>
    </row>
    <row r="64" spans="1:22" x14ac:dyDescent="0.25">
      <c r="A64" s="1">
        <v>63</v>
      </c>
      <c r="B64" s="1">
        <v>130</v>
      </c>
      <c r="C64" s="1">
        <v>145</v>
      </c>
      <c r="D64" s="1">
        <v>2</v>
      </c>
      <c r="E64" s="1">
        <v>0.1</v>
      </c>
      <c r="F64" s="1">
        <v>0.3</v>
      </c>
      <c r="G64" s="1">
        <v>5</v>
      </c>
      <c r="H64" s="1" t="str">
        <f t="shared" si="2"/>
        <v>RN_5_2_0.1_0.3</v>
      </c>
      <c r="I64" s="1">
        <v>71.540000000000006</v>
      </c>
      <c r="J64" s="1">
        <v>55.36</v>
      </c>
      <c r="K64" s="5">
        <v>48.68</v>
      </c>
      <c r="L64" s="5">
        <v>60.09</v>
      </c>
      <c r="M64" s="6">
        <f t="shared" si="3"/>
        <v>1.2922687861271678</v>
      </c>
      <c r="N64" s="6">
        <f t="shared" si="4"/>
        <v>1.469597370583402</v>
      </c>
      <c r="O64" s="6">
        <f t="shared" si="5"/>
        <v>1.1905475120652356</v>
      </c>
      <c r="P64" s="5">
        <v>61418.84</v>
      </c>
      <c r="Q64" s="5">
        <v>61418.84</v>
      </c>
      <c r="R64" s="5">
        <v>61418.84</v>
      </c>
      <c r="S64" s="5">
        <v>61418.84</v>
      </c>
      <c r="T64" s="7">
        <f t="shared" si="6"/>
        <v>0</v>
      </c>
      <c r="U64" s="7">
        <f t="shared" si="7"/>
        <v>0</v>
      </c>
      <c r="V64" s="7">
        <f t="shared" si="8"/>
        <v>0</v>
      </c>
    </row>
    <row r="65" spans="1:22" x14ac:dyDescent="0.25">
      <c r="A65" s="1">
        <v>64</v>
      </c>
      <c r="B65" s="1">
        <v>130</v>
      </c>
      <c r="C65" s="1">
        <v>145</v>
      </c>
      <c r="D65" s="1">
        <v>2</v>
      </c>
      <c r="E65" s="1">
        <v>0.1</v>
      </c>
      <c r="F65" s="1">
        <v>0.5</v>
      </c>
      <c r="G65" s="1">
        <v>5</v>
      </c>
      <c r="H65" s="1" t="str">
        <f t="shared" si="2"/>
        <v>RN_5_2_0.1_0.5</v>
      </c>
      <c r="I65" s="1">
        <v>66.25</v>
      </c>
      <c r="J65" s="1">
        <v>63.46</v>
      </c>
      <c r="K65" s="5">
        <v>47.03</v>
      </c>
      <c r="L65" s="5">
        <v>61.08</v>
      </c>
      <c r="M65" s="6">
        <f t="shared" si="3"/>
        <v>1.0439647021745981</v>
      </c>
      <c r="N65" s="6">
        <f t="shared" si="4"/>
        <v>1.4086753136295982</v>
      </c>
      <c r="O65" s="6">
        <f t="shared" si="5"/>
        <v>1.0846430910281599</v>
      </c>
      <c r="P65" s="5">
        <v>61418.84</v>
      </c>
      <c r="Q65" s="5">
        <v>61418.84</v>
      </c>
      <c r="R65" s="5">
        <v>61418.84</v>
      </c>
      <c r="S65" s="5">
        <v>61418.84</v>
      </c>
      <c r="T65" s="7">
        <f t="shared" si="6"/>
        <v>0</v>
      </c>
      <c r="U65" s="7">
        <f t="shared" si="7"/>
        <v>0</v>
      </c>
      <c r="V65" s="7">
        <f t="shared" si="8"/>
        <v>0</v>
      </c>
    </row>
    <row r="66" spans="1:22" x14ac:dyDescent="0.25">
      <c r="A66" s="1">
        <v>65</v>
      </c>
      <c r="B66" s="1">
        <v>130</v>
      </c>
      <c r="C66" s="1">
        <v>145</v>
      </c>
      <c r="D66" s="1">
        <v>2</v>
      </c>
      <c r="E66" s="1">
        <v>0.2</v>
      </c>
      <c r="F66" s="1">
        <v>0.1</v>
      </c>
      <c r="G66" s="1">
        <v>5</v>
      </c>
      <c r="H66" s="1" t="str">
        <f t="shared" si="2"/>
        <v>RN_5_2_0.2_0.1</v>
      </c>
      <c r="I66" s="1">
        <v>84.36</v>
      </c>
      <c r="J66" s="1">
        <v>60.79</v>
      </c>
      <c r="K66" s="5">
        <v>50.68</v>
      </c>
      <c r="L66" s="5">
        <v>68.569999999999993</v>
      </c>
      <c r="M66" s="6">
        <f t="shared" si="3"/>
        <v>1.3877282447771015</v>
      </c>
      <c r="N66" s="6">
        <f t="shared" si="4"/>
        <v>1.6645619573796369</v>
      </c>
      <c r="O66" s="6">
        <f t="shared" si="5"/>
        <v>1.2302756307423073</v>
      </c>
      <c r="P66" s="5">
        <v>61140.62</v>
      </c>
      <c r="Q66" s="5">
        <v>61140.62</v>
      </c>
      <c r="R66" s="5">
        <v>61140.62</v>
      </c>
      <c r="S66" s="5">
        <v>61140.62</v>
      </c>
      <c r="T66" s="7">
        <f t="shared" si="6"/>
        <v>0</v>
      </c>
      <c r="U66" s="7">
        <f t="shared" si="7"/>
        <v>0</v>
      </c>
      <c r="V66" s="7">
        <f t="shared" si="8"/>
        <v>0</v>
      </c>
    </row>
    <row r="67" spans="1:22" x14ac:dyDescent="0.25">
      <c r="A67" s="1">
        <v>66</v>
      </c>
      <c r="B67" s="1">
        <v>130</v>
      </c>
      <c r="C67" s="1">
        <v>145</v>
      </c>
      <c r="D67" s="1">
        <v>2</v>
      </c>
      <c r="E67" s="1">
        <v>0.2</v>
      </c>
      <c r="F67" s="1">
        <v>0.2</v>
      </c>
      <c r="G67" s="1">
        <v>5</v>
      </c>
      <c r="H67" s="1" t="str">
        <f t="shared" ref="H67:H130" si="9">"RN"&amp;"_"&amp;G67&amp;"_"&amp;D67&amp;"_"&amp;E67&amp;"_"&amp;F67</f>
        <v>RN_5_2_0.2_0.2</v>
      </c>
      <c r="I67" s="1">
        <v>85.53</v>
      </c>
      <c r="J67" s="1">
        <v>65.59</v>
      </c>
      <c r="K67" s="5">
        <v>53.51</v>
      </c>
      <c r="L67" s="5">
        <v>55.86</v>
      </c>
      <c r="M67" s="6">
        <f t="shared" ref="M67:M130" si="10">$I67/J67</f>
        <v>1.3040097575849976</v>
      </c>
      <c r="N67" s="6">
        <f t="shared" ref="N67:N130" si="11">$I67/K67</f>
        <v>1.5983928237712577</v>
      </c>
      <c r="O67" s="6">
        <f t="shared" ref="O67:O130" si="12">$I67/L67</f>
        <v>1.5311493018259936</v>
      </c>
      <c r="P67" s="5">
        <v>61140.62</v>
      </c>
      <c r="Q67" s="5">
        <v>61140.62</v>
      </c>
      <c r="R67" s="5">
        <v>61140.62</v>
      </c>
      <c r="S67" s="5">
        <v>61140.62</v>
      </c>
      <c r="T67" s="7">
        <f t="shared" ref="T67:T130" si="13">ABS($P67-Q67)/$P67</f>
        <v>0</v>
      </c>
      <c r="U67" s="7">
        <f t="shared" ref="U67:U130" si="14">ABS($P67-R67)/$P67</f>
        <v>0</v>
      </c>
      <c r="V67" s="7">
        <f t="shared" ref="V67:V130" si="15">ABS($P67-S67)/$P67</f>
        <v>0</v>
      </c>
    </row>
    <row r="68" spans="1:22" x14ac:dyDescent="0.25">
      <c r="A68" s="1">
        <v>67</v>
      </c>
      <c r="B68" s="1">
        <v>130</v>
      </c>
      <c r="C68" s="1">
        <v>145</v>
      </c>
      <c r="D68" s="1">
        <v>2</v>
      </c>
      <c r="E68" s="1">
        <v>0.2</v>
      </c>
      <c r="F68" s="1">
        <v>0.3</v>
      </c>
      <c r="G68" s="1">
        <v>5</v>
      </c>
      <c r="H68" s="1" t="str">
        <f t="shared" si="9"/>
        <v>RN_5_2_0.2_0.3</v>
      </c>
      <c r="I68" s="1">
        <v>80.680000000000007</v>
      </c>
      <c r="J68" s="1">
        <v>65.58</v>
      </c>
      <c r="K68" s="5">
        <v>53.56</v>
      </c>
      <c r="L68" s="5">
        <v>55.5</v>
      </c>
      <c r="M68" s="6">
        <f t="shared" si="10"/>
        <v>1.2302531259530345</v>
      </c>
      <c r="N68" s="6">
        <f t="shared" si="11"/>
        <v>1.5063480209111277</v>
      </c>
      <c r="O68" s="6">
        <f t="shared" si="12"/>
        <v>1.4536936936936937</v>
      </c>
      <c r="P68" s="5">
        <v>61140.62</v>
      </c>
      <c r="Q68" s="5">
        <v>61140.62</v>
      </c>
      <c r="R68" s="5">
        <v>61140.62</v>
      </c>
      <c r="S68" s="5">
        <v>61140.62</v>
      </c>
      <c r="T68" s="7">
        <f t="shared" si="13"/>
        <v>0</v>
      </c>
      <c r="U68" s="7">
        <f t="shared" si="14"/>
        <v>0</v>
      </c>
      <c r="V68" s="7">
        <f t="shared" si="15"/>
        <v>0</v>
      </c>
    </row>
    <row r="69" spans="1:22" x14ac:dyDescent="0.25">
      <c r="A69" s="1">
        <v>68</v>
      </c>
      <c r="B69" s="1">
        <v>130</v>
      </c>
      <c r="C69" s="1">
        <v>145</v>
      </c>
      <c r="D69" s="1">
        <v>2</v>
      </c>
      <c r="E69" s="1">
        <v>0.2</v>
      </c>
      <c r="F69" s="1">
        <v>0.5</v>
      </c>
      <c r="G69" s="1">
        <v>5</v>
      </c>
      <c r="H69" s="1" t="str">
        <f t="shared" si="9"/>
        <v>RN_5_2_0.2_0.5</v>
      </c>
      <c r="I69" s="1">
        <v>78.25</v>
      </c>
      <c r="J69" s="1">
        <v>71.17</v>
      </c>
      <c r="K69" s="5">
        <v>62.58</v>
      </c>
      <c r="L69" s="5">
        <v>56.07</v>
      </c>
      <c r="M69" s="6">
        <f t="shared" si="10"/>
        <v>1.0994801180272586</v>
      </c>
      <c r="N69" s="6">
        <f t="shared" si="11"/>
        <v>1.2503994886545222</v>
      </c>
      <c r="O69" s="6">
        <f t="shared" si="12"/>
        <v>1.3955769573747101</v>
      </c>
      <c r="P69" s="5">
        <v>61140.62</v>
      </c>
      <c r="Q69" s="5">
        <v>61140.62</v>
      </c>
      <c r="R69" s="5">
        <v>61140.62</v>
      </c>
      <c r="S69" s="5">
        <v>61140.62</v>
      </c>
      <c r="T69" s="7">
        <f t="shared" si="13"/>
        <v>0</v>
      </c>
      <c r="U69" s="7">
        <f t="shared" si="14"/>
        <v>0</v>
      </c>
      <c r="V69" s="7">
        <f t="shared" si="15"/>
        <v>0</v>
      </c>
    </row>
    <row r="70" spans="1:22" x14ac:dyDescent="0.25">
      <c r="A70" s="1">
        <v>69</v>
      </c>
      <c r="B70" s="1">
        <v>130</v>
      </c>
      <c r="C70" s="1">
        <v>145</v>
      </c>
      <c r="D70" s="1">
        <v>2</v>
      </c>
      <c r="E70" s="1">
        <v>0.3</v>
      </c>
      <c r="F70" s="1">
        <v>0.1</v>
      </c>
      <c r="G70" s="1">
        <v>5</v>
      </c>
      <c r="H70" s="1" t="str">
        <f t="shared" si="9"/>
        <v>RN_5_2_0.3_0.1</v>
      </c>
      <c r="I70" s="1">
        <v>98.38</v>
      </c>
      <c r="J70" s="1">
        <v>73.64</v>
      </c>
      <c r="K70" s="5">
        <v>62.73</v>
      </c>
      <c r="L70" s="5">
        <v>62.8</v>
      </c>
      <c r="M70" s="6">
        <f t="shared" si="10"/>
        <v>1.3359587180879955</v>
      </c>
      <c r="N70" s="6">
        <f t="shared" si="11"/>
        <v>1.5683086242627131</v>
      </c>
      <c r="O70" s="6">
        <f t="shared" si="12"/>
        <v>1.5665605095541402</v>
      </c>
      <c r="P70" s="5">
        <v>61087.24</v>
      </c>
      <c r="Q70" s="5">
        <v>61087.24</v>
      </c>
      <c r="R70" s="5">
        <v>61087.24</v>
      </c>
      <c r="S70" s="5">
        <v>61087.24</v>
      </c>
      <c r="T70" s="7">
        <f t="shared" si="13"/>
        <v>0</v>
      </c>
      <c r="U70" s="7">
        <f t="shared" si="14"/>
        <v>0</v>
      </c>
      <c r="V70" s="7">
        <f t="shared" si="15"/>
        <v>0</v>
      </c>
    </row>
    <row r="71" spans="1:22" x14ac:dyDescent="0.25">
      <c r="A71" s="1">
        <v>70</v>
      </c>
      <c r="B71" s="1">
        <v>130</v>
      </c>
      <c r="C71" s="1">
        <v>145</v>
      </c>
      <c r="D71" s="1">
        <v>2</v>
      </c>
      <c r="E71" s="1">
        <v>0.3</v>
      </c>
      <c r="F71" s="1">
        <v>0.2</v>
      </c>
      <c r="G71" s="1">
        <v>5</v>
      </c>
      <c r="H71" s="1" t="str">
        <f t="shared" si="9"/>
        <v>RN_5_2_0.3_0.2</v>
      </c>
      <c r="I71" s="1">
        <v>82.41</v>
      </c>
      <c r="J71" s="1">
        <v>79.540000000000006</v>
      </c>
      <c r="K71" s="5">
        <v>63.32</v>
      </c>
      <c r="L71" s="5">
        <v>63.09</v>
      </c>
      <c r="M71" s="6">
        <f t="shared" si="10"/>
        <v>1.036082474226804</v>
      </c>
      <c r="N71" s="6">
        <f t="shared" si="11"/>
        <v>1.3014845230574856</v>
      </c>
      <c r="O71" s="6">
        <f t="shared" si="12"/>
        <v>1.306229196386115</v>
      </c>
      <c r="P71" s="5">
        <v>61087.24</v>
      </c>
      <c r="Q71" s="5">
        <v>61087.24</v>
      </c>
      <c r="R71" s="5">
        <v>61087.24</v>
      </c>
      <c r="S71" s="5">
        <v>61087.24</v>
      </c>
      <c r="T71" s="7">
        <f t="shared" si="13"/>
        <v>0</v>
      </c>
      <c r="U71" s="7">
        <f t="shared" si="14"/>
        <v>0</v>
      </c>
      <c r="V71" s="7">
        <f t="shared" si="15"/>
        <v>0</v>
      </c>
    </row>
    <row r="72" spans="1:22" x14ac:dyDescent="0.25">
      <c r="A72" s="1">
        <v>71</v>
      </c>
      <c r="B72" s="1">
        <v>130</v>
      </c>
      <c r="C72" s="1">
        <v>145</v>
      </c>
      <c r="D72" s="1">
        <v>2</v>
      </c>
      <c r="E72" s="1">
        <v>0.3</v>
      </c>
      <c r="F72" s="1">
        <v>0.3</v>
      </c>
      <c r="G72" s="1">
        <v>5</v>
      </c>
      <c r="H72" s="1" t="str">
        <f t="shared" si="9"/>
        <v>RN_5_2_0.3_0.3</v>
      </c>
      <c r="I72" s="1">
        <v>79.11</v>
      </c>
      <c r="J72" s="1">
        <v>67.28</v>
      </c>
      <c r="K72" s="5">
        <v>71.489999999999995</v>
      </c>
      <c r="L72" s="5">
        <v>63.93</v>
      </c>
      <c r="M72" s="6">
        <f t="shared" si="10"/>
        <v>1.175832342449465</v>
      </c>
      <c r="N72" s="6">
        <f t="shared" si="11"/>
        <v>1.1065883340327318</v>
      </c>
      <c r="O72" s="6">
        <f t="shared" si="12"/>
        <v>1.2374472078836227</v>
      </c>
      <c r="P72" s="5">
        <v>61087.24</v>
      </c>
      <c r="Q72" s="5">
        <v>61087.24</v>
      </c>
      <c r="R72" s="5">
        <v>61087.24</v>
      </c>
      <c r="S72" s="5">
        <v>61087.24</v>
      </c>
      <c r="T72" s="7">
        <f t="shared" si="13"/>
        <v>0</v>
      </c>
      <c r="U72" s="7">
        <f t="shared" si="14"/>
        <v>0</v>
      </c>
      <c r="V72" s="7">
        <f t="shared" si="15"/>
        <v>0</v>
      </c>
    </row>
    <row r="73" spans="1:22" x14ac:dyDescent="0.25">
      <c r="A73" s="1">
        <v>72</v>
      </c>
      <c r="B73" s="1">
        <v>130</v>
      </c>
      <c r="C73" s="1">
        <v>145</v>
      </c>
      <c r="D73" s="1">
        <v>2</v>
      </c>
      <c r="E73" s="1">
        <v>0.3</v>
      </c>
      <c r="F73" s="1">
        <v>0.5</v>
      </c>
      <c r="G73" s="1">
        <v>5</v>
      </c>
      <c r="H73" s="1" t="str">
        <f t="shared" si="9"/>
        <v>RN_5_2_0.3_0.5</v>
      </c>
      <c r="I73" s="1">
        <v>81.53</v>
      </c>
      <c r="J73" s="1">
        <v>62.41</v>
      </c>
      <c r="K73" s="5">
        <v>65.650000000000006</v>
      </c>
      <c r="L73" s="5">
        <v>56.52</v>
      </c>
      <c r="M73" s="6">
        <f t="shared" si="10"/>
        <v>1.3063611600705016</v>
      </c>
      <c r="N73" s="6">
        <f t="shared" si="11"/>
        <v>1.2418888042650418</v>
      </c>
      <c r="O73" s="6">
        <f t="shared" si="12"/>
        <v>1.4424982307147911</v>
      </c>
      <c r="P73" s="5">
        <v>61087.24</v>
      </c>
      <c r="Q73" s="5">
        <v>61087.24</v>
      </c>
      <c r="R73" s="5">
        <v>61087.24</v>
      </c>
      <c r="S73" s="5">
        <v>61087.24</v>
      </c>
      <c r="T73" s="7">
        <f t="shared" si="13"/>
        <v>0</v>
      </c>
      <c r="U73" s="7">
        <f t="shared" si="14"/>
        <v>0</v>
      </c>
      <c r="V73" s="7">
        <f t="shared" si="15"/>
        <v>0</v>
      </c>
    </row>
    <row r="74" spans="1:22" x14ac:dyDescent="0.25">
      <c r="A74" s="1">
        <v>73</v>
      </c>
      <c r="B74" s="1">
        <v>130</v>
      </c>
      <c r="C74" s="1">
        <v>145</v>
      </c>
      <c r="D74" s="1">
        <v>4</v>
      </c>
      <c r="E74" s="1">
        <v>0.1</v>
      </c>
      <c r="F74" s="1">
        <v>0.1</v>
      </c>
      <c r="G74" s="1">
        <v>5</v>
      </c>
      <c r="H74" s="1" t="str">
        <f t="shared" si="9"/>
        <v>RN_5_4_0.1_0.1</v>
      </c>
      <c r="I74" s="1">
        <v>97.07</v>
      </c>
      <c r="J74" s="1">
        <v>105.26</v>
      </c>
      <c r="K74" s="5">
        <v>58.01</v>
      </c>
      <c r="L74" s="5">
        <v>136.16</v>
      </c>
      <c r="M74" s="6">
        <f t="shared" si="10"/>
        <v>0.92219266577997328</v>
      </c>
      <c r="N74" s="6">
        <f t="shared" si="11"/>
        <v>1.6733321841061886</v>
      </c>
      <c r="O74" s="6">
        <f t="shared" si="12"/>
        <v>0.71291128084606348</v>
      </c>
      <c r="P74" s="5">
        <v>43010.09</v>
      </c>
      <c r="Q74" s="5">
        <v>43010.09</v>
      </c>
      <c r="R74" s="6">
        <v>43065</v>
      </c>
      <c r="S74" s="6">
        <v>43065</v>
      </c>
      <c r="T74" s="7">
        <f t="shared" si="13"/>
        <v>0</v>
      </c>
      <c r="U74" s="8">
        <f t="shared" si="14"/>
        <v>1.2766771704035842E-3</v>
      </c>
      <c r="V74" s="8">
        <f t="shared" si="15"/>
        <v>1.2766771704035842E-3</v>
      </c>
    </row>
    <row r="75" spans="1:22" x14ac:dyDescent="0.25">
      <c r="A75" s="1">
        <v>74</v>
      </c>
      <c r="B75" s="1">
        <v>130</v>
      </c>
      <c r="C75" s="1">
        <v>145</v>
      </c>
      <c r="D75" s="1">
        <v>4</v>
      </c>
      <c r="E75" s="1">
        <v>0.1</v>
      </c>
      <c r="F75" s="1">
        <v>0.2</v>
      </c>
      <c r="G75" s="1">
        <v>5</v>
      </c>
      <c r="H75" s="1" t="str">
        <f t="shared" si="9"/>
        <v>RN_5_4_0.1_0.2</v>
      </c>
      <c r="I75" s="1">
        <v>77.11</v>
      </c>
      <c r="J75" s="1">
        <v>84.24</v>
      </c>
      <c r="K75" s="5">
        <v>199.26</v>
      </c>
      <c r="L75" s="5">
        <v>72.89</v>
      </c>
      <c r="M75" s="6">
        <f t="shared" si="10"/>
        <v>0.91536087369420704</v>
      </c>
      <c r="N75" s="6">
        <f t="shared" si="11"/>
        <v>0.38698183278129078</v>
      </c>
      <c r="O75" s="6">
        <f t="shared" si="12"/>
        <v>1.0578954589106873</v>
      </c>
      <c r="P75" s="5">
        <v>43010.09</v>
      </c>
      <c r="Q75" s="5">
        <v>43010.09</v>
      </c>
      <c r="R75" s="6">
        <v>43065</v>
      </c>
      <c r="S75" s="6">
        <v>43065</v>
      </c>
      <c r="T75" s="7">
        <f t="shared" si="13"/>
        <v>0</v>
      </c>
      <c r="U75" s="8">
        <f t="shared" si="14"/>
        <v>1.2766771704035842E-3</v>
      </c>
      <c r="V75" s="8">
        <f t="shared" si="15"/>
        <v>1.2766771704035842E-3</v>
      </c>
    </row>
    <row r="76" spans="1:22" x14ac:dyDescent="0.25">
      <c r="A76" s="1">
        <v>75</v>
      </c>
      <c r="B76" s="1">
        <v>130</v>
      </c>
      <c r="C76" s="1">
        <v>145</v>
      </c>
      <c r="D76" s="1">
        <v>4</v>
      </c>
      <c r="E76" s="1">
        <v>0.1</v>
      </c>
      <c r="F76" s="1">
        <v>0.3</v>
      </c>
      <c r="G76" s="1">
        <v>5</v>
      </c>
      <c r="H76" s="1" t="str">
        <f t="shared" si="9"/>
        <v>RN_5_4_0.1_0.3</v>
      </c>
      <c r="I76" s="1">
        <v>82.63</v>
      </c>
      <c r="J76" s="1">
        <v>72.75</v>
      </c>
      <c r="K76" s="5">
        <v>59.62</v>
      </c>
      <c r="L76" s="5">
        <v>139.47</v>
      </c>
      <c r="M76" s="6">
        <f t="shared" si="10"/>
        <v>1.1358075601374569</v>
      </c>
      <c r="N76" s="6">
        <f t="shared" si="11"/>
        <v>1.3859443139885945</v>
      </c>
      <c r="O76" s="6">
        <f t="shared" si="12"/>
        <v>0.59245715924571585</v>
      </c>
      <c r="P76" s="5">
        <v>43010.09</v>
      </c>
      <c r="Q76" s="5">
        <v>43010.09</v>
      </c>
      <c r="R76" s="6">
        <v>43065</v>
      </c>
      <c r="S76" s="6">
        <v>43065</v>
      </c>
      <c r="T76" s="7">
        <f t="shared" si="13"/>
        <v>0</v>
      </c>
      <c r="U76" s="8">
        <f t="shared" si="14"/>
        <v>1.2766771704035842E-3</v>
      </c>
      <c r="V76" s="8">
        <f t="shared" si="15"/>
        <v>1.2766771704035842E-3</v>
      </c>
    </row>
    <row r="77" spans="1:22" x14ac:dyDescent="0.25">
      <c r="A77" s="1">
        <v>76</v>
      </c>
      <c r="B77" s="1">
        <v>130</v>
      </c>
      <c r="C77" s="1">
        <v>145</v>
      </c>
      <c r="D77" s="1">
        <v>4</v>
      </c>
      <c r="E77" s="1">
        <v>0.1</v>
      </c>
      <c r="F77" s="1">
        <v>0.5</v>
      </c>
      <c r="G77" s="1">
        <v>5</v>
      </c>
      <c r="H77" s="1" t="str">
        <f t="shared" si="9"/>
        <v>RN_5_4_0.1_0.5</v>
      </c>
      <c r="I77" s="1">
        <v>107.84</v>
      </c>
      <c r="J77" s="1">
        <v>79.790000000000006</v>
      </c>
      <c r="K77" s="5">
        <v>134.33000000000001</v>
      </c>
      <c r="L77" s="5">
        <v>147.76</v>
      </c>
      <c r="M77" s="6">
        <f t="shared" si="10"/>
        <v>1.3515478130091489</v>
      </c>
      <c r="N77" s="6">
        <f t="shared" si="11"/>
        <v>0.80279907690017116</v>
      </c>
      <c r="O77" s="6">
        <f t="shared" si="12"/>
        <v>0.72983216025988096</v>
      </c>
      <c r="P77" s="5">
        <v>43010.09</v>
      </c>
      <c r="Q77" s="5">
        <v>43010.09</v>
      </c>
      <c r="R77" s="6">
        <v>43065</v>
      </c>
      <c r="S77" s="6">
        <v>43065</v>
      </c>
      <c r="T77" s="7">
        <f t="shared" si="13"/>
        <v>0</v>
      </c>
      <c r="U77" s="8">
        <f t="shared" si="14"/>
        <v>1.2766771704035842E-3</v>
      </c>
      <c r="V77" s="8">
        <f t="shared" si="15"/>
        <v>1.2766771704035842E-3</v>
      </c>
    </row>
    <row r="78" spans="1:22" x14ac:dyDescent="0.25">
      <c r="A78" s="1">
        <v>77</v>
      </c>
      <c r="B78" s="1">
        <v>130</v>
      </c>
      <c r="C78" s="1">
        <v>145</v>
      </c>
      <c r="D78" s="1">
        <v>4</v>
      </c>
      <c r="E78" s="1">
        <v>0.2</v>
      </c>
      <c r="F78" s="1">
        <v>0.1</v>
      </c>
      <c r="G78" s="1">
        <v>5</v>
      </c>
      <c r="H78" s="1" t="str">
        <f t="shared" si="9"/>
        <v>RN_5_4_0.2_0.1</v>
      </c>
      <c r="I78" s="1">
        <v>116.32</v>
      </c>
      <c r="J78" s="1">
        <v>56.65</v>
      </c>
      <c r="K78" s="5">
        <v>83.25</v>
      </c>
      <c r="L78" s="5">
        <v>78.03</v>
      </c>
      <c r="M78" s="6">
        <f t="shared" si="10"/>
        <v>2.0533097969991174</v>
      </c>
      <c r="N78" s="6">
        <f t="shared" si="11"/>
        <v>1.3972372372372373</v>
      </c>
      <c r="O78" s="6">
        <f t="shared" si="12"/>
        <v>1.4907087017813661</v>
      </c>
      <c r="P78" s="5">
        <v>42083.42</v>
      </c>
      <c r="Q78" s="5">
        <v>42083.42</v>
      </c>
      <c r="R78" s="5">
        <v>42083.42</v>
      </c>
      <c r="S78" s="5">
        <v>42083.42</v>
      </c>
      <c r="T78" s="7">
        <f t="shared" si="13"/>
        <v>0</v>
      </c>
      <c r="U78" s="7">
        <f t="shared" si="14"/>
        <v>0</v>
      </c>
      <c r="V78" s="7">
        <f t="shared" si="15"/>
        <v>0</v>
      </c>
    </row>
    <row r="79" spans="1:22" x14ac:dyDescent="0.25">
      <c r="A79" s="1">
        <v>78</v>
      </c>
      <c r="B79" s="1">
        <v>130</v>
      </c>
      <c r="C79" s="1">
        <v>145</v>
      </c>
      <c r="D79" s="1">
        <v>4</v>
      </c>
      <c r="E79" s="1">
        <v>0.2</v>
      </c>
      <c r="F79" s="1">
        <v>0.2</v>
      </c>
      <c r="G79" s="1">
        <v>5</v>
      </c>
      <c r="H79" s="1" t="str">
        <f t="shared" si="9"/>
        <v>RN_5_4_0.2_0.2</v>
      </c>
      <c r="I79" s="1">
        <v>143.66</v>
      </c>
      <c r="J79" s="1">
        <v>80.77</v>
      </c>
      <c r="K79" s="5">
        <v>72.290000000000006</v>
      </c>
      <c r="L79" s="5">
        <v>99.08</v>
      </c>
      <c r="M79" s="6">
        <f t="shared" si="10"/>
        <v>1.7786306797078124</v>
      </c>
      <c r="N79" s="6">
        <f t="shared" si="11"/>
        <v>1.9872734818093787</v>
      </c>
      <c r="O79" s="6">
        <f t="shared" si="12"/>
        <v>1.449939442874445</v>
      </c>
      <c r="P79" s="5">
        <v>42083.42</v>
      </c>
      <c r="Q79" s="5">
        <v>42083.42</v>
      </c>
      <c r="R79" s="5">
        <v>42083.42</v>
      </c>
      <c r="S79" s="5">
        <v>42083.42</v>
      </c>
      <c r="T79" s="7">
        <f t="shared" si="13"/>
        <v>0</v>
      </c>
      <c r="U79" s="7">
        <f t="shared" si="14"/>
        <v>0</v>
      </c>
      <c r="V79" s="7">
        <f t="shared" si="15"/>
        <v>0</v>
      </c>
    </row>
    <row r="80" spans="1:22" x14ac:dyDescent="0.25">
      <c r="A80" s="1">
        <v>79</v>
      </c>
      <c r="B80" s="1">
        <v>130</v>
      </c>
      <c r="C80" s="1">
        <v>145</v>
      </c>
      <c r="D80" s="1">
        <v>4</v>
      </c>
      <c r="E80" s="1">
        <v>0.2</v>
      </c>
      <c r="F80" s="1">
        <v>0.3</v>
      </c>
      <c r="G80" s="1">
        <v>5</v>
      </c>
      <c r="H80" s="1" t="str">
        <f t="shared" si="9"/>
        <v>RN_5_4_0.2_0.3</v>
      </c>
      <c r="I80" s="1">
        <v>135.94999999999999</v>
      </c>
      <c r="J80" s="1">
        <v>100.12</v>
      </c>
      <c r="K80" s="5">
        <v>101.87</v>
      </c>
      <c r="L80" s="5">
        <v>82.66</v>
      </c>
      <c r="M80" s="6">
        <f t="shared" si="10"/>
        <v>1.3578705553335995</v>
      </c>
      <c r="N80" s="6">
        <f t="shared" si="11"/>
        <v>1.3345440267006967</v>
      </c>
      <c r="O80" s="6">
        <f t="shared" si="12"/>
        <v>1.6446890878296636</v>
      </c>
      <c r="P80" s="5">
        <v>42083.42</v>
      </c>
      <c r="Q80" s="5">
        <v>42083.42</v>
      </c>
      <c r="R80" s="5">
        <v>42083.42</v>
      </c>
      <c r="S80" s="5">
        <v>42083.42</v>
      </c>
      <c r="T80" s="7">
        <f t="shared" si="13"/>
        <v>0</v>
      </c>
      <c r="U80" s="7">
        <f t="shared" si="14"/>
        <v>0</v>
      </c>
      <c r="V80" s="7">
        <f t="shared" si="15"/>
        <v>0</v>
      </c>
    </row>
    <row r="81" spans="1:22" x14ac:dyDescent="0.25">
      <c r="A81" s="1">
        <v>80</v>
      </c>
      <c r="B81" s="1">
        <v>130</v>
      </c>
      <c r="C81" s="1">
        <v>145</v>
      </c>
      <c r="D81" s="1">
        <v>4</v>
      </c>
      <c r="E81" s="1">
        <v>0.2</v>
      </c>
      <c r="F81" s="1">
        <v>0.5</v>
      </c>
      <c r="G81" s="1">
        <v>5</v>
      </c>
      <c r="H81" s="1" t="str">
        <f t="shared" si="9"/>
        <v>RN_5_4_0.2_0.5</v>
      </c>
      <c r="I81" s="1">
        <v>103.08</v>
      </c>
      <c r="J81" s="1">
        <v>99.85</v>
      </c>
      <c r="K81" s="5">
        <v>109.57</v>
      </c>
      <c r="L81" s="5">
        <v>77.430000000000007</v>
      </c>
      <c r="M81" s="6">
        <f t="shared" si="10"/>
        <v>1.0323485227841762</v>
      </c>
      <c r="N81" s="6">
        <f t="shared" si="11"/>
        <v>0.94076845851966784</v>
      </c>
      <c r="O81" s="6">
        <f t="shared" si="12"/>
        <v>1.3312669507942656</v>
      </c>
      <c r="P81" s="5">
        <v>42083.42</v>
      </c>
      <c r="Q81" s="5">
        <v>42083.42</v>
      </c>
      <c r="R81" s="5">
        <v>42083.42</v>
      </c>
      <c r="S81" s="5">
        <v>42083.42</v>
      </c>
      <c r="T81" s="7">
        <f t="shared" si="13"/>
        <v>0</v>
      </c>
      <c r="U81" s="7">
        <f t="shared" si="14"/>
        <v>0</v>
      </c>
      <c r="V81" s="7">
        <f t="shared" si="15"/>
        <v>0</v>
      </c>
    </row>
    <row r="82" spans="1:22" x14ac:dyDescent="0.25">
      <c r="A82" s="1">
        <v>81</v>
      </c>
      <c r="B82" s="1">
        <v>130</v>
      </c>
      <c r="C82" s="1">
        <v>145</v>
      </c>
      <c r="D82" s="1">
        <v>4</v>
      </c>
      <c r="E82" s="1">
        <v>0.3</v>
      </c>
      <c r="F82" s="1">
        <v>0.1</v>
      </c>
      <c r="G82" s="1">
        <v>5</v>
      </c>
      <c r="H82" s="1" t="str">
        <f t="shared" si="9"/>
        <v>RN_5_4_0.3_0.1</v>
      </c>
      <c r="I82" s="1">
        <v>114.95</v>
      </c>
      <c r="J82" s="1">
        <v>108.79</v>
      </c>
      <c r="K82" s="5">
        <v>96.06</v>
      </c>
      <c r="L82" s="5">
        <v>104.07</v>
      </c>
      <c r="M82" s="6">
        <f t="shared" si="10"/>
        <v>1.0566228513650151</v>
      </c>
      <c r="N82" s="6">
        <f t="shared" si="11"/>
        <v>1.1966479283780971</v>
      </c>
      <c r="O82" s="6">
        <f t="shared" si="12"/>
        <v>1.1045450177764966</v>
      </c>
      <c r="P82" s="5">
        <v>41561.339999999997</v>
      </c>
      <c r="Q82" s="5">
        <v>41561.339999999997</v>
      </c>
      <c r="R82" s="5">
        <v>41561.339999999997</v>
      </c>
      <c r="S82" s="5">
        <v>41561.339999999997</v>
      </c>
      <c r="T82" s="7">
        <f t="shared" si="13"/>
        <v>0</v>
      </c>
      <c r="U82" s="7">
        <f t="shared" si="14"/>
        <v>0</v>
      </c>
      <c r="V82" s="7">
        <f t="shared" si="15"/>
        <v>0</v>
      </c>
    </row>
    <row r="83" spans="1:22" x14ac:dyDescent="0.25">
      <c r="A83" s="1">
        <v>82</v>
      </c>
      <c r="B83" s="1">
        <v>130</v>
      </c>
      <c r="C83" s="1">
        <v>145</v>
      </c>
      <c r="D83" s="1">
        <v>4</v>
      </c>
      <c r="E83" s="1">
        <v>0.3</v>
      </c>
      <c r="F83" s="1">
        <v>0.2</v>
      </c>
      <c r="G83" s="1">
        <v>5</v>
      </c>
      <c r="H83" s="1" t="str">
        <f t="shared" si="9"/>
        <v>RN_5_4_0.3_0.2</v>
      </c>
      <c r="I83" s="1">
        <v>121.36</v>
      </c>
      <c r="J83" s="1">
        <v>101.15</v>
      </c>
      <c r="K83" s="5">
        <v>110.94</v>
      </c>
      <c r="L83" s="5">
        <v>92.52</v>
      </c>
      <c r="M83" s="6">
        <f t="shared" si="10"/>
        <v>1.1998022738507166</v>
      </c>
      <c r="N83" s="6">
        <f t="shared" si="11"/>
        <v>1.0939246439516856</v>
      </c>
      <c r="O83" s="6">
        <f t="shared" si="12"/>
        <v>1.3117163856463467</v>
      </c>
      <c r="P83" s="5">
        <v>41561.339999999997</v>
      </c>
      <c r="Q83" s="5">
        <v>41561.339999999997</v>
      </c>
      <c r="R83" s="5">
        <v>41561.339999999997</v>
      </c>
      <c r="S83" s="5">
        <v>41561.339999999997</v>
      </c>
      <c r="T83" s="7">
        <f t="shared" si="13"/>
        <v>0</v>
      </c>
      <c r="U83" s="7">
        <f t="shared" si="14"/>
        <v>0</v>
      </c>
      <c r="V83" s="7">
        <f t="shared" si="15"/>
        <v>0</v>
      </c>
    </row>
    <row r="84" spans="1:22" x14ac:dyDescent="0.25">
      <c r="A84" s="1">
        <v>83</v>
      </c>
      <c r="B84" s="1">
        <v>130</v>
      </c>
      <c r="C84" s="1">
        <v>145</v>
      </c>
      <c r="D84" s="1">
        <v>4</v>
      </c>
      <c r="E84" s="1">
        <v>0.3</v>
      </c>
      <c r="F84" s="1">
        <v>0.3</v>
      </c>
      <c r="G84" s="1">
        <v>5</v>
      </c>
      <c r="H84" s="1" t="str">
        <f t="shared" si="9"/>
        <v>RN_5_4_0.3_0.3</v>
      </c>
      <c r="I84" s="1">
        <v>96.72</v>
      </c>
      <c r="J84" s="1">
        <v>94.64</v>
      </c>
      <c r="K84" s="5">
        <v>88.78</v>
      </c>
      <c r="L84" s="5">
        <v>64.06</v>
      </c>
      <c r="M84" s="6">
        <f t="shared" si="10"/>
        <v>1.0219780219780219</v>
      </c>
      <c r="N84" s="6">
        <f t="shared" si="11"/>
        <v>1.0894345573327326</v>
      </c>
      <c r="O84" s="6">
        <f t="shared" si="12"/>
        <v>1.5098345301280049</v>
      </c>
      <c r="P84" s="5">
        <v>41561.339999999997</v>
      </c>
      <c r="Q84" s="5">
        <v>41561.339999999997</v>
      </c>
      <c r="R84" s="5">
        <v>41561.339999999997</v>
      </c>
      <c r="S84" s="5">
        <v>41561.339999999997</v>
      </c>
      <c r="T84" s="7">
        <f t="shared" si="13"/>
        <v>0</v>
      </c>
      <c r="U84" s="7">
        <f t="shared" si="14"/>
        <v>0</v>
      </c>
      <c r="V84" s="7">
        <f t="shared" si="15"/>
        <v>0</v>
      </c>
    </row>
    <row r="85" spans="1:22" x14ac:dyDescent="0.25">
      <c r="A85" s="1">
        <v>84</v>
      </c>
      <c r="B85" s="1">
        <v>130</v>
      </c>
      <c r="C85" s="1">
        <v>145</v>
      </c>
      <c r="D85" s="1">
        <v>4</v>
      </c>
      <c r="E85" s="1">
        <v>0.3</v>
      </c>
      <c r="F85" s="1">
        <v>0.5</v>
      </c>
      <c r="G85" s="1">
        <v>5</v>
      </c>
      <c r="H85" s="1" t="str">
        <f t="shared" si="9"/>
        <v>RN_5_4_0.3_0.5</v>
      </c>
      <c r="I85" s="1">
        <v>97.43</v>
      </c>
      <c r="J85" s="1">
        <v>99.9</v>
      </c>
      <c r="K85" s="5">
        <v>75.709999999999994</v>
      </c>
      <c r="L85" s="5">
        <v>74.099999999999994</v>
      </c>
      <c r="M85" s="6">
        <f t="shared" si="10"/>
        <v>0.97527527527527524</v>
      </c>
      <c r="N85" s="6">
        <f t="shared" si="11"/>
        <v>1.286884163254524</v>
      </c>
      <c r="O85" s="6">
        <f t="shared" si="12"/>
        <v>1.3148448043184888</v>
      </c>
      <c r="P85" s="5">
        <v>41561.339999999997</v>
      </c>
      <c r="Q85" s="5">
        <v>41561.339999999997</v>
      </c>
      <c r="R85" s="5">
        <v>41561.339999999997</v>
      </c>
      <c r="S85" s="5">
        <v>41561.339999999997</v>
      </c>
      <c r="T85" s="7">
        <f t="shared" si="13"/>
        <v>0</v>
      </c>
      <c r="U85" s="7">
        <f t="shared" si="14"/>
        <v>0</v>
      </c>
      <c r="V85" s="7">
        <f t="shared" si="15"/>
        <v>0</v>
      </c>
    </row>
    <row r="86" spans="1:22" x14ac:dyDescent="0.25">
      <c r="A86" s="1">
        <v>85</v>
      </c>
      <c r="B86" s="1">
        <v>130</v>
      </c>
      <c r="C86" s="1">
        <v>145</v>
      </c>
      <c r="D86" s="1">
        <v>6</v>
      </c>
      <c r="E86" s="1">
        <v>0.1</v>
      </c>
      <c r="F86" s="1">
        <v>0.1</v>
      </c>
      <c r="G86" s="1">
        <v>5</v>
      </c>
      <c r="H86" s="1" t="str">
        <f t="shared" si="9"/>
        <v>RN_5_6_0.1_0.1</v>
      </c>
      <c r="I86" s="1">
        <v>269.33999999999997</v>
      </c>
      <c r="J86" s="1">
        <v>160.91999999999999</v>
      </c>
      <c r="K86" s="5">
        <v>179.27</v>
      </c>
      <c r="L86" s="5">
        <v>173.24</v>
      </c>
      <c r="M86" s="6">
        <f t="shared" si="10"/>
        <v>1.6737509321401938</v>
      </c>
      <c r="N86" s="6">
        <f t="shared" si="11"/>
        <v>1.5024265075026495</v>
      </c>
      <c r="O86" s="6">
        <f t="shared" si="12"/>
        <v>1.5547217732625258</v>
      </c>
      <c r="P86" s="5">
        <v>28935.85</v>
      </c>
      <c r="Q86" s="5">
        <v>28935.85</v>
      </c>
      <c r="R86" s="5">
        <v>28935.85</v>
      </c>
      <c r="S86" s="5">
        <v>28935.85</v>
      </c>
      <c r="T86" s="7">
        <f t="shared" si="13"/>
        <v>0</v>
      </c>
      <c r="U86" s="7">
        <f t="shared" si="14"/>
        <v>0</v>
      </c>
      <c r="V86" s="7">
        <f t="shared" si="15"/>
        <v>0</v>
      </c>
    </row>
    <row r="87" spans="1:22" x14ac:dyDescent="0.25">
      <c r="A87" s="1">
        <v>86</v>
      </c>
      <c r="B87" s="1">
        <v>130</v>
      </c>
      <c r="C87" s="1">
        <v>145</v>
      </c>
      <c r="D87" s="1">
        <v>6</v>
      </c>
      <c r="E87" s="1">
        <v>0.1</v>
      </c>
      <c r="F87" s="1">
        <v>0.2</v>
      </c>
      <c r="G87" s="1">
        <v>5</v>
      </c>
      <c r="H87" s="1" t="str">
        <f t="shared" si="9"/>
        <v>RN_5_6_0.1_0.2</v>
      </c>
      <c r="I87" s="1">
        <v>260.83</v>
      </c>
      <c r="J87" s="1">
        <v>171.73</v>
      </c>
      <c r="K87" s="5">
        <v>178.86</v>
      </c>
      <c r="L87" s="5">
        <v>184.98</v>
      </c>
      <c r="M87" s="6">
        <f t="shared" si="10"/>
        <v>1.5188377103592849</v>
      </c>
      <c r="N87" s="6">
        <f t="shared" si="11"/>
        <v>1.458291401095829</v>
      </c>
      <c r="O87" s="6">
        <f t="shared" si="12"/>
        <v>1.4100443291166613</v>
      </c>
      <c r="P87" s="5">
        <v>28935.85</v>
      </c>
      <c r="Q87" s="5">
        <v>28935.85</v>
      </c>
      <c r="R87" s="5">
        <v>28935.85</v>
      </c>
      <c r="S87" s="5">
        <v>28935.85</v>
      </c>
      <c r="T87" s="7">
        <f t="shared" si="13"/>
        <v>0</v>
      </c>
      <c r="U87" s="7">
        <f t="shared" si="14"/>
        <v>0</v>
      </c>
      <c r="V87" s="7">
        <f t="shared" si="15"/>
        <v>0</v>
      </c>
    </row>
    <row r="88" spans="1:22" x14ac:dyDescent="0.25">
      <c r="A88" s="1">
        <v>87</v>
      </c>
      <c r="B88" s="1">
        <v>130</v>
      </c>
      <c r="C88" s="1">
        <v>145</v>
      </c>
      <c r="D88" s="1">
        <v>6</v>
      </c>
      <c r="E88" s="1">
        <v>0.1</v>
      </c>
      <c r="F88" s="1">
        <v>0.3</v>
      </c>
      <c r="G88" s="1">
        <v>5</v>
      </c>
      <c r="H88" s="1" t="str">
        <f t="shared" si="9"/>
        <v>RN_5_6_0.1_0.3</v>
      </c>
      <c r="I88" s="1">
        <v>280.32</v>
      </c>
      <c r="J88" s="1">
        <v>176.86</v>
      </c>
      <c r="K88" s="5">
        <v>163.16999999999999</v>
      </c>
      <c r="L88" s="5">
        <v>173.64</v>
      </c>
      <c r="M88" s="6">
        <f t="shared" si="10"/>
        <v>1.5849824720117605</v>
      </c>
      <c r="N88" s="6">
        <f t="shared" si="11"/>
        <v>1.7179628608200037</v>
      </c>
      <c r="O88" s="6">
        <f t="shared" si="12"/>
        <v>1.6143745680718729</v>
      </c>
      <c r="P88" s="5">
        <v>28936.48</v>
      </c>
      <c r="Q88" s="5">
        <v>28935.85</v>
      </c>
      <c r="R88" s="5">
        <v>28935.85</v>
      </c>
      <c r="S88" s="5">
        <v>28935.85</v>
      </c>
      <c r="T88" s="7">
        <f t="shared" si="13"/>
        <v>2.1771825736959666E-5</v>
      </c>
      <c r="U88" s="7">
        <f t="shared" si="14"/>
        <v>2.1771825736959666E-5</v>
      </c>
      <c r="V88" s="7">
        <f t="shared" si="15"/>
        <v>2.1771825736959666E-5</v>
      </c>
    </row>
    <row r="89" spans="1:22" x14ac:dyDescent="0.25">
      <c r="A89" s="1">
        <v>88</v>
      </c>
      <c r="B89" s="1">
        <v>130</v>
      </c>
      <c r="C89" s="1">
        <v>145</v>
      </c>
      <c r="D89" s="1">
        <v>6</v>
      </c>
      <c r="E89" s="1">
        <v>0.1</v>
      </c>
      <c r="F89" s="1">
        <v>0.5</v>
      </c>
      <c r="G89" s="1">
        <v>5</v>
      </c>
      <c r="H89" s="1" t="str">
        <f t="shared" si="9"/>
        <v>RN_5_6_0.1_0.5</v>
      </c>
      <c r="I89" s="1">
        <v>234.22</v>
      </c>
      <c r="J89" s="1">
        <v>150.26</v>
      </c>
      <c r="K89" s="5">
        <v>156.19</v>
      </c>
      <c r="L89" s="5">
        <v>169.44</v>
      </c>
      <c r="M89" s="6">
        <f t="shared" si="10"/>
        <v>1.5587648076667111</v>
      </c>
      <c r="N89" s="6">
        <f t="shared" si="11"/>
        <v>1.4995838401946349</v>
      </c>
      <c r="O89" s="6">
        <f t="shared" si="12"/>
        <v>1.3823182247403212</v>
      </c>
      <c r="P89" s="5">
        <v>28936.48</v>
      </c>
      <c r="Q89" s="5">
        <v>28936.48</v>
      </c>
      <c r="R89" s="5">
        <v>28935.85</v>
      </c>
      <c r="S89" s="5">
        <v>28935.85</v>
      </c>
      <c r="T89" s="7">
        <f t="shared" si="13"/>
        <v>0</v>
      </c>
      <c r="U89" s="7">
        <f t="shared" si="14"/>
        <v>2.1771825736959666E-5</v>
      </c>
      <c r="V89" s="7">
        <f t="shared" si="15"/>
        <v>2.1771825736959666E-5</v>
      </c>
    </row>
    <row r="90" spans="1:22" x14ac:dyDescent="0.25">
      <c r="A90" s="1">
        <v>89</v>
      </c>
      <c r="B90" s="1">
        <v>130</v>
      </c>
      <c r="C90" s="1">
        <v>145</v>
      </c>
      <c r="D90" s="1">
        <v>6</v>
      </c>
      <c r="E90" s="1">
        <v>0.2</v>
      </c>
      <c r="F90" s="1">
        <v>0.1</v>
      </c>
      <c r="G90" s="1">
        <v>5</v>
      </c>
      <c r="H90" s="1" t="str">
        <f t="shared" si="9"/>
        <v>RN_5_6_0.2_0.1</v>
      </c>
      <c r="I90" s="1">
        <v>43.09</v>
      </c>
      <c r="J90" s="1">
        <v>30.63</v>
      </c>
      <c r="K90" s="5">
        <v>32.119999999999997</v>
      </c>
      <c r="L90" s="5">
        <v>21.29</v>
      </c>
      <c r="M90" s="6">
        <f t="shared" si="10"/>
        <v>1.406790728044401</v>
      </c>
      <c r="N90" s="6">
        <f t="shared" si="11"/>
        <v>1.3415317559153177</v>
      </c>
      <c r="O90" s="6">
        <f t="shared" si="12"/>
        <v>2.0239549084077035</v>
      </c>
      <c r="P90" s="5">
        <v>28108.99</v>
      </c>
      <c r="Q90" s="5">
        <v>28108.99</v>
      </c>
      <c r="R90" s="5">
        <v>28108.99</v>
      </c>
      <c r="S90" s="5">
        <v>28108.99</v>
      </c>
      <c r="T90" s="7">
        <f t="shared" si="13"/>
        <v>0</v>
      </c>
      <c r="U90" s="7">
        <f t="shared" si="14"/>
        <v>0</v>
      </c>
      <c r="V90" s="7">
        <f t="shared" si="15"/>
        <v>0</v>
      </c>
    </row>
    <row r="91" spans="1:22" x14ac:dyDescent="0.25">
      <c r="A91" s="1">
        <v>90</v>
      </c>
      <c r="B91" s="1">
        <v>130</v>
      </c>
      <c r="C91" s="1">
        <v>145</v>
      </c>
      <c r="D91" s="1">
        <v>6</v>
      </c>
      <c r="E91" s="1">
        <v>0.2</v>
      </c>
      <c r="F91" s="1">
        <v>0.2</v>
      </c>
      <c r="G91" s="1">
        <v>5</v>
      </c>
      <c r="H91" s="1" t="str">
        <f t="shared" si="9"/>
        <v>RN_5_6_0.2_0.2</v>
      </c>
      <c r="I91" s="1">
        <v>63.87</v>
      </c>
      <c r="J91" s="1">
        <v>22.26</v>
      </c>
      <c r="K91" s="5">
        <v>32.89</v>
      </c>
      <c r="L91" s="5">
        <v>27.1</v>
      </c>
      <c r="M91" s="6">
        <f t="shared" si="10"/>
        <v>2.8692722371967654</v>
      </c>
      <c r="N91" s="6">
        <f t="shared" si="11"/>
        <v>1.9419276375798113</v>
      </c>
      <c r="O91" s="6">
        <f t="shared" si="12"/>
        <v>2.3568265682656824</v>
      </c>
      <c r="P91" s="5">
        <v>28108.99</v>
      </c>
      <c r="Q91" s="5">
        <v>28108.99</v>
      </c>
      <c r="R91" s="5">
        <v>28108.99</v>
      </c>
      <c r="S91" s="5">
        <v>28108.99</v>
      </c>
      <c r="T91" s="7">
        <f t="shared" si="13"/>
        <v>0</v>
      </c>
      <c r="U91" s="7">
        <f t="shared" si="14"/>
        <v>0</v>
      </c>
      <c r="V91" s="7">
        <f t="shared" si="15"/>
        <v>0</v>
      </c>
    </row>
    <row r="92" spans="1:22" x14ac:dyDescent="0.25">
      <c r="A92" s="1">
        <v>91</v>
      </c>
      <c r="B92" s="1">
        <v>130</v>
      </c>
      <c r="C92" s="1">
        <v>145</v>
      </c>
      <c r="D92" s="1">
        <v>6</v>
      </c>
      <c r="E92" s="1">
        <v>0.2</v>
      </c>
      <c r="F92" s="1">
        <v>0.3</v>
      </c>
      <c r="G92" s="1">
        <v>5</v>
      </c>
      <c r="H92" s="1" t="str">
        <f t="shared" si="9"/>
        <v>RN_5_6_0.2_0.3</v>
      </c>
      <c r="I92" s="1">
        <v>49.39</v>
      </c>
      <c r="J92" s="1">
        <v>34.11</v>
      </c>
      <c r="K92" s="5">
        <v>37.64</v>
      </c>
      <c r="L92" s="5">
        <v>33.31</v>
      </c>
      <c r="M92" s="6">
        <f t="shared" si="10"/>
        <v>1.4479624743476986</v>
      </c>
      <c r="N92" s="6">
        <f t="shared" si="11"/>
        <v>1.3121679064824654</v>
      </c>
      <c r="O92" s="6">
        <f t="shared" si="12"/>
        <v>1.482737916541579</v>
      </c>
      <c r="P92" s="5">
        <v>28108.99</v>
      </c>
      <c r="Q92" s="5">
        <v>28108.99</v>
      </c>
      <c r="R92" s="5">
        <v>28108.99</v>
      </c>
      <c r="S92" s="5">
        <v>28108.99</v>
      </c>
      <c r="T92" s="7">
        <f t="shared" si="13"/>
        <v>0</v>
      </c>
      <c r="U92" s="7">
        <f t="shared" si="14"/>
        <v>0</v>
      </c>
      <c r="V92" s="7">
        <f t="shared" si="15"/>
        <v>0</v>
      </c>
    </row>
    <row r="93" spans="1:22" x14ac:dyDescent="0.25">
      <c r="A93" s="1">
        <v>92</v>
      </c>
      <c r="B93" s="1">
        <v>130</v>
      </c>
      <c r="C93" s="1">
        <v>145</v>
      </c>
      <c r="D93" s="1">
        <v>6</v>
      </c>
      <c r="E93" s="1">
        <v>0.2</v>
      </c>
      <c r="F93" s="1">
        <v>0.5</v>
      </c>
      <c r="G93" s="1">
        <v>5</v>
      </c>
      <c r="H93" s="1" t="str">
        <f t="shared" si="9"/>
        <v>RN_5_6_0.2_0.5</v>
      </c>
      <c r="I93" s="1">
        <v>40.94</v>
      </c>
      <c r="J93" s="1">
        <v>33.5</v>
      </c>
      <c r="K93" s="5">
        <v>33.76</v>
      </c>
      <c r="L93" s="5">
        <v>30.96</v>
      </c>
      <c r="M93" s="6">
        <f t="shared" si="10"/>
        <v>1.222089552238806</v>
      </c>
      <c r="N93" s="6">
        <f t="shared" si="11"/>
        <v>1.2126777251184835</v>
      </c>
      <c r="O93" s="6">
        <f t="shared" si="12"/>
        <v>1.3223514211886305</v>
      </c>
      <c r="P93" s="5">
        <v>28108.99</v>
      </c>
      <c r="Q93" s="5">
        <v>28108.99</v>
      </c>
      <c r="R93" s="5">
        <v>28108.99</v>
      </c>
      <c r="S93" s="5">
        <v>28108.99</v>
      </c>
      <c r="T93" s="7">
        <f t="shared" si="13"/>
        <v>0</v>
      </c>
      <c r="U93" s="7">
        <f t="shared" si="14"/>
        <v>0</v>
      </c>
      <c r="V93" s="7">
        <f t="shared" si="15"/>
        <v>0</v>
      </c>
    </row>
    <row r="94" spans="1:22" x14ac:dyDescent="0.25">
      <c r="A94" s="1">
        <v>93</v>
      </c>
      <c r="B94" s="1">
        <v>130</v>
      </c>
      <c r="C94" s="1">
        <v>145</v>
      </c>
      <c r="D94" s="1">
        <v>6</v>
      </c>
      <c r="E94" s="1">
        <v>0.3</v>
      </c>
      <c r="F94" s="1">
        <v>0.1</v>
      </c>
      <c r="G94" s="1">
        <v>5</v>
      </c>
      <c r="H94" s="1" t="str">
        <f t="shared" si="9"/>
        <v>RN_5_6_0.3_0.1</v>
      </c>
      <c r="I94" s="1">
        <v>34.03</v>
      </c>
      <c r="J94" s="1">
        <v>21.42</v>
      </c>
      <c r="K94" s="5">
        <v>32.21</v>
      </c>
      <c r="L94" s="5">
        <v>28.19</v>
      </c>
      <c r="M94" s="6">
        <f t="shared" si="10"/>
        <v>1.5887021475256768</v>
      </c>
      <c r="N94" s="6">
        <f t="shared" si="11"/>
        <v>1.0565041912449551</v>
      </c>
      <c r="O94" s="6">
        <f t="shared" si="12"/>
        <v>1.2071656615821214</v>
      </c>
      <c r="P94" s="5">
        <v>27710.32</v>
      </c>
      <c r="Q94" s="5">
        <v>27710.32</v>
      </c>
      <c r="R94" s="5">
        <v>27710.32</v>
      </c>
      <c r="S94" s="5">
        <v>27710.32</v>
      </c>
      <c r="T94" s="7">
        <f t="shared" si="13"/>
        <v>0</v>
      </c>
      <c r="U94" s="7">
        <f t="shared" si="14"/>
        <v>0</v>
      </c>
      <c r="V94" s="7">
        <f t="shared" si="15"/>
        <v>0</v>
      </c>
    </row>
    <row r="95" spans="1:22" x14ac:dyDescent="0.25">
      <c r="A95" s="1">
        <v>94</v>
      </c>
      <c r="B95" s="1">
        <v>130</v>
      </c>
      <c r="C95" s="1">
        <v>145</v>
      </c>
      <c r="D95" s="1">
        <v>6</v>
      </c>
      <c r="E95" s="1">
        <v>0.3</v>
      </c>
      <c r="F95" s="1">
        <v>0.2</v>
      </c>
      <c r="G95" s="1">
        <v>5</v>
      </c>
      <c r="H95" s="1" t="str">
        <f t="shared" si="9"/>
        <v>RN_5_6_0.3_0.2</v>
      </c>
      <c r="I95" s="1">
        <v>45.64</v>
      </c>
      <c r="J95" s="1">
        <v>31.22</v>
      </c>
      <c r="K95" s="5">
        <v>19.329999999999998</v>
      </c>
      <c r="L95" s="5">
        <v>19.88</v>
      </c>
      <c r="M95" s="6">
        <f t="shared" si="10"/>
        <v>1.4618834080717489</v>
      </c>
      <c r="N95" s="6">
        <f t="shared" si="11"/>
        <v>2.3610967408173824</v>
      </c>
      <c r="O95" s="6">
        <f t="shared" si="12"/>
        <v>2.295774647887324</v>
      </c>
      <c r="P95" s="5">
        <v>27710.32</v>
      </c>
      <c r="Q95" s="5">
        <v>27710.32</v>
      </c>
      <c r="R95" s="5">
        <v>27710.32</v>
      </c>
      <c r="S95" s="5">
        <v>27710.32</v>
      </c>
      <c r="T95" s="7">
        <f t="shared" si="13"/>
        <v>0</v>
      </c>
      <c r="U95" s="7">
        <f t="shared" si="14"/>
        <v>0</v>
      </c>
      <c r="V95" s="7">
        <f t="shared" si="15"/>
        <v>0</v>
      </c>
    </row>
    <row r="96" spans="1:22" x14ac:dyDescent="0.25">
      <c r="A96" s="1">
        <v>95</v>
      </c>
      <c r="B96" s="1">
        <v>130</v>
      </c>
      <c r="C96" s="1">
        <v>145</v>
      </c>
      <c r="D96" s="1">
        <v>6</v>
      </c>
      <c r="E96" s="1">
        <v>0.3</v>
      </c>
      <c r="F96" s="1">
        <v>0.3</v>
      </c>
      <c r="G96" s="1">
        <v>5</v>
      </c>
      <c r="H96" s="1" t="str">
        <f t="shared" si="9"/>
        <v>RN_5_6_0.3_0.3</v>
      </c>
      <c r="I96" s="1">
        <v>42.7</v>
      </c>
      <c r="J96" s="1">
        <v>31.23</v>
      </c>
      <c r="K96" s="5">
        <v>27.22</v>
      </c>
      <c r="L96" s="5">
        <v>17.43</v>
      </c>
      <c r="M96" s="6">
        <f t="shared" si="10"/>
        <v>1.3672750560358631</v>
      </c>
      <c r="N96" s="6">
        <f t="shared" si="11"/>
        <v>1.5686994856723</v>
      </c>
      <c r="O96" s="6">
        <f t="shared" si="12"/>
        <v>2.4497991967871489</v>
      </c>
      <c r="P96" s="5">
        <v>27710.32</v>
      </c>
      <c r="Q96" s="5">
        <v>27710.32</v>
      </c>
      <c r="R96" s="5">
        <v>27710.32</v>
      </c>
      <c r="S96" s="5">
        <v>27710.32</v>
      </c>
      <c r="T96" s="7">
        <f t="shared" si="13"/>
        <v>0</v>
      </c>
      <c r="U96" s="7">
        <f t="shared" si="14"/>
        <v>0</v>
      </c>
      <c r="V96" s="7">
        <f t="shared" si="15"/>
        <v>0</v>
      </c>
    </row>
    <row r="97" spans="1:22" x14ac:dyDescent="0.25">
      <c r="A97" s="1">
        <v>96</v>
      </c>
      <c r="B97" s="1">
        <v>130</v>
      </c>
      <c r="C97" s="1">
        <v>145</v>
      </c>
      <c r="D97" s="1">
        <v>6</v>
      </c>
      <c r="E97" s="1">
        <v>0.3</v>
      </c>
      <c r="F97" s="1">
        <v>0.5</v>
      </c>
      <c r="G97" s="1">
        <v>5</v>
      </c>
      <c r="H97" s="1" t="str">
        <f t="shared" si="9"/>
        <v>RN_5_6_0.3_0.5</v>
      </c>
      <c r="I97" s="1">
        <v>51.1</v>
      </c>
      <c r="J97" s="1">
        <v>33.450000000000003</v>
      </c>
      <c r="K97" s="5">
        <v>33.96</v>
      </c>
      <c r="L97" s="5">
        <v>19.62</v>
      </c>
      <c r="M97" s="6">
        <f t="shared" si="10"/>
        <v>1.5276532137518684</v>
      </c>
      <c r="N97" s="6">
        <f t="shared" si="11"/>
        <v>1.5047114252061249</v>
      </c>
      <c r="O97" s="6">
        <f t="shared" si="12"/>
        <v>2.6044852191641183</v>
      </c>
      <c r="P97" s="5">
        <v>27710.32</v>
      </c>
      <c r="Q97" s="5">
        <v>27710.32</v>
      </c>
      <c r="R97" s="5">
        <v>27710.32</v>
      </c>
      <c r="S97" s="5">
        <v>27710.32</v>
      </c>
      <c r="T97" s="7">
        <f t="shared" si="13"/>
        <v>0</v>
      </c>
      <c r="U97" s="7">
        <f t="shared" si="14"/>
        <v>0</v>
      </c>
      <c r="V97" s="7">
        <f t="shared" si="15"/>
        <v>0</v>
      </c>
    </row>
    <row r="98" spans="1:22" x14ac:dyDescent="0.25">
      <c r="A98" s="1">
        <v>97</v>
      </c>
      <c r="B98" s="1">
        <v>130</v>
      </c>
      <c r="C98" s="1">
        <v>145</v>
      </c>
      <c r="D98" s="1">
        <v>8</v>
      </c>
      <c r="E98" s="1">
        <v>0.1</v>
      </c>
      <c r="F98" s="1">
        <v>0.1</v>
      </c>
      <c r="G98" s="1">
        <v>5</v>
      </c>
      <c r="H98" s="1" t="str">
        <f t="shared" si="9"/>
        <v>RN_5_8_0.1_0.1</v>
      </c>
      <c r="I98" s="1">
        <v>258.75</v>
      </c>
      <c r="J98" s="1">
        <v>73.3</v>
      </c>
      <c r="K98" s="5">
        <v>76.98</v>
      </c>
      <c r="L98" s="5">
        <v>80.709999999999994</v>
      </c>
      <c r="M98" s="6">
        <f t="shared" si="10"/>
        <v>3.5300136425648021</v>
      </c>
      <c r="N98" s="6">
        <f t="shared" si="11"/>
        <v>3.3612626656274354</v>
      </c>
      <c r="O98" s="6">
        <f t="shared" si="12"/>
        <v>3.205922438359559</v>
      </c>
      <c r="P98" s="5">
        <v>25468.58</v>
      </c>
      <c r="Q98" s="5">
        <v>25468.58</v>
      </c>
      <c r="R98" s="5">
        <v>25468.58</v>
      </c>
      <c r="S98" s="5">
        <v>25468.58</v>
      </c>
      <c r="T98" s="7">
        <f t="shared" si="13"/>
        <v>0</v>
      </c>
      <c r="U98" s="7">
        <f t="shared" si="14"/>
        <v>0</v>
      </c>
      <c r="V98" s="7">
        <f t="shared" si="15"/>
        <v>0</v>
      </c>
    </row>
    <row r="99" spans="1:22" x14ac:dyDescent="0.25">
      <c r="A99" s="1">
        <v>98</v>
      </c>
      <c r="B99" s="1">
        <v>130</v>
      </c>
      <c r="C99" s="1">
        <v>145</v>
      </c>
      <c r="D99" s="1">
        <v>8</v>
      </c>
      <c r="E99" s="1">
        <v>0.1</v>
      </c>
      <c r="F99" s="1">
        <v>0.2</v>
      </c>
      <c r="G99" s="1">
        <v>5</v>
      </c>
      <c r="H99" s="1" t="str">
        <f t="shared" si="9"/>
        <v>RN_5_8_0.1_0.2</v>
      </c>
      <c r="I99" s="1">
        <v>106.94</v>
      </c>
      <c r="J99" s="1">
        <v>80.25</v>
      </c>
      <c r="K99" s="5">
        <v>82.33</v>
      </c>
      <c r="L99" s="5">
        <v>63.07</v>
      </c>
      <c r="M99" s="6">
        <f t="shared" si="10"/>
        <v>1.3325856697819314</v>
      </c>
      <c r="N99" s="6">
        <f t="shared" si="11"/>
        <v>1.2989189845742743</v>
      </c>
      <c r="O99" s="6">
        <f t="shared" si="12"/>
        <v>1.6955763437450451</v>
      </c>
      <c r="P99" s="5">
        <v>25468.58</v>
      </c>
      <c r="Q99" s="5">
        <v>25468.58</v>
      </c>
      <c r="R99" s="5">
        <v>25468.58</v>
      </c>
      <c r="S99" s="5">
        <v>25468.58</v>
      </c>
      <c r="T99" s="7">
        <f t="shared" si="13"/>
        <v>0</v>
      </c>
      <c r="U99" s="7">
        <f t="shared" si="14"/>
        <v>0</v>
      </c>
      <c r="V99" s="7">
        <f t="shared" si="15"/>
        <v>0</v>
      </c>
    </row>
    <row r="100" spans="1:22" x14ac:dyDescent="0.25">
      <c r="A100" s="1">
        <v>99</v>
      </c>
      <c r="B100" s="1">
        <v>130</v>
      </c>
      <c r="C100" s="1">
        <v>145</v>
      </c>
      <c r="D100" s="1">
        <v>8</v>
      </c>
      <c r="E100" s="1">
        <v>0.1</v>
      </c>
      <c r="F100" s="1">
        <v>0.3</v>
      </c>
      <c r="G100" s="1">
        <v>5</v>
      </c>
      <c r="H100" s="1" t="str">
        <f t="shared" si="9"/>
        <v>RN_5_8_0.1_0.3</v>
      </c>
      <c r="I100" s="1">
        <v>284.18</v>
      </c>
      <c r="J100" s="1">
        <v>75.28</v>
      </c>
      <c r="K100" s="5">
        <v>70.760000000000005</v>
      </c>
      <c r="L100" s="5">
        <v>70.62</v>
      </c>
      <c r="M100" s="6">
        <f t="shared" si="10"/>
        <v>3.7749734325185971</v>
      </c>
      <c r="N100" s="6">
        <f t="shared" si="11"/>
        <v>4.0161107970604863</v>
      </c>
      <c r="O100" s="6">
        <f t="shared" si="12"/>
        <v>4.0240725007080149</v>
      </c>
      <c r="P100" s="5">
        <v>25468.58</v>
      </c>
      <c r="Q100" s="5">
        <v>25468.58</v>
      </c>
      <c r="R100" s="5">
        <v>25468.58</v>
      </c>
      <c r="S100" s="5">
        <v>25468.58</v>
      </c>
      <c r="T100" s="7">
        <f t="shared" si="13"/>
        <v>0</v>
      </c>
      <c r="U100" s="7">
        <f t="shared" si="14"/>
        <v>0</v>
      </c>
      <c r="V100" s="7">
        <f t="shared" si="15"/>
        <v>0</v>
      </c>
    </row>
    <row r="101" spans="1:22" x14ac:dyDescent="0.25">
      <c r="A101" s="1">
        <v>100</v>
      </c>
      <c r="B101" s="1">
        <v>130</v>
      </c>
      <c r="C101" s="1">
        <v>145</v>
      </c>
      <c r="D101" s="1">
        <v>8</v>
      </c>
      <c r="E101" s="1">
        <v>0.1</v>
      </c>
      <c r="F101" s="1">
        <v>0.5</v>
      </c>
      <c r="G101" s="1">
        <v>5</v>
      </c>
      <c r="H101" s="1" t="str">
        <f t="shared" si="9"/>
        <v>RN_5_8_0.1_0.5</v>
      </c>
      <c r="I101" s="1">
        <v>99.6</v>
      </c>
      <c r="J101" s="1">
        <v>76.56</v>
      </c>
      <c r="K101" s="5">
        <v>77.95</v>
      </c>
      <c r="L101" s="5">
        <v>74.010000000000005</v>
      </c>
      <c r="M101" s="6">
        <f t="shared" si="10"/>
        <v>1.3009404388714731</v>
      </c>
      <c r="N101" s="6">
        <f t="shared" si="11"/>
        <v>1.2777421423989737</v>
      </c>
      <c r="O101" s="6">
        <f t="shared" si="12"/>
        <v>1.3457640859343329</v>
      </c>
      <c r="P101" s="5">
        <v>25468.58</v>
      </c>
      <c r="Q101" s="5">
        <v>25468.58</v>
      </c>
      <c r="R101" s="5">
        <v>25468.58</v>
      </c>
      <c r="S101" s="5">
        <v>25468.58</v>
      </c>
      <c r="T101" s="7">
        <f t="shared" si="13"/>
        <v>0</v>
      </c>
      <c r="U101" s="7">
        <f t="shared" si="14"/>
        <v>0</v>
      </c>
      <c r="V101" s="7">
        <f t="shared" si="15"/>
        <v>0</v>
      </c>
    </row>
    <row r="102" spans="1:22" x14ac:dyDescent="0.25">
      <c r="A102" s="1">
        <v>101</v>
      </c>
      <c r="B102" s="1">
        <v>130</v>
      </c>
      <c r="C102" s="1">
        <v>145</v>
      </c>
      <c r="D102" s="1">
        <v>8</v>
      </c>
      <c r="E102" s="1">
        <v>0.2</v>
      </c>
      <c r="F102" s="1">
        <v>0.1</v>
      </c>
      <c r="G102" s="1">
        <v>5</v>
      </c>
      <c r="H102" s="1" t="str">
        <f t="shared" si="9"/>
        <v>RN_5_8_0.2_0.1</v>
      </c>
      <c r="I102" s="1">
        <v>1327.08</v>
      </c>
      <c r="J102" s="1">
        <v>1027.6600000000001</v>
      </c>
      <c r="K102" s="5">
        <v>1159.6500000000001</v>
      </c>
      <c r="L102" s="5">
        <v>1205.8800000000001</v>
      </c>
      <c r="M102" s="6">
        <f t="shared" si="10"/>
        <v>1.2913609559581962</v>
      </c>
      <c r="N102" s="6">
        <f t="shared" si="11"/>
        <v>1.1443797697581166</v>
      </c>
      <c r="O102" s="6">
        <f t="shared" si="12"/>
        <v>1.1005075131853914</v>
      </c>
      <c r="P102" s="5">
        <v>24091.98</v>
      </c>
      <c r="Q102" s="5">
        <v>24091.98</v>
      </c>
      <c r="R102" s="5">
        <v>24091.98</v>
      </c>
      <c r="S102" s="5">
        <v>24091.98</v>
      </c>
      <c r="T102" s="7">
        <f t="shared" si="13"/>
        <v>0</v>
      </c>
      <c r="U102" s="7">
        <f t="shared" si="14"/>
        <v>0</v>
      </c>
      <c r="V102" s="7">
        <f t="shared" si="15"/>
        <v>0</v>
      </c>
    </row>
    <row r="103" spans="1:22" x14ac:dyDescent="0.25">
      <c r="A103" s="1">
        <v>102</v>
      </c>
      <c r="B103" s="1">
        <v>130</v>
      </c>
      <c r="C103" s="1">
        <v>145</v>
      </c>
      <c r="D103" s="1">
        <v>8</v>
      </c>
      <c r="E103" s="1">
        <v>0.2</v>
      </c>
      <c r="F103" s="1">
        <v>0.2</v>
      </c>
      <c r="G103" s="1">
        <v>5</v>
      </c>
      <c r="H103" s="1" t="str">
        <f t="shared" si="9"/>
        <v>RN_5_8_0.2_0.2</v>
      </c>
      <c r="I103" s="1">
        <v>1221.4000000000001</v>
      </c>
      <c r="J103" s="1">
        <v>1038.9000000000001</v>
      </c>
      <c r="K103" s="5">
        <v>1078.3699999999999</v>
      </c>
      <c r="L103" s="5">
        <v>1213.1300000000001</v>
      </c>
      <c r="M103" s="6">
        <f t="shared" si="10"/>
        <v>1.1756665704110116</v>
      </c>
      <c r="N103" s="6">
        <f t="shared" si="11"/>
        <v>1.1326353663399391</v>
      </c>
      <c r="O103" s="6">
        <f t="shared" si="12"/>
        <v>1.0068170764880928</v>
      </c>
      <c r="P103" s="5">
        <v>24091.98</v>
      </c>
      <c r="Q103" s="5">
        <v>24091.98</v>
      </c>
      <c r="R103" s="5">
        <v>24091.98</v>
      </c>
      <c r="S103" s="5">
        <v>24091.98</v>
      </c>
      <c r="T103" s="7">
        <f t="shared" si="13"/>
        <v>0</v>
      </c>
      <c r="U103" s="7">
        <f t="shared" si="14"/>
        <v>0</v>
      </c>
      <c r="V103" s="7">
        <f t="shared" si="15"/>
        <v>0</v>
      </c>
    </row>
    <row r="104" spans="1:22" x14ac:dyDescent="0.25">
      <c r="A104" s="1">
        <v>103</v>
      </c>
      <c r="B104" s="1">
        <v>130</v>
      </c>
      <c r="C104" s="1">
        <v>145</v>
      </c>
      <c r="D104" s="1">
        <v>8</v>
      </c>
      <c r="E104" s="1">
        <v>0.2</v>
      </c>
      <c r="F104" s="1">
        <v>0.3</v>
      </c>
      <c r="G104" s="1">
        <v>5</v>
      </c>
      <c r="H104" s="1" t="str">
        <f t="shared" si="9"/>
        <v>RN_5_8_0.2_0.3</v>
      </c>
      <c r="I104" s="1">
        <v>1358.72</v>
      </c>
      <c r="J104" s="1">
        <v>965.13</v>
      </c>
      <c r="K104" s="5">
        <v>1025.5999999999999</v>
      </c>
      <c r="L104" s="5">
        <v>1172.99</v>
      </c>
      <c r="M104" s="6">
        <f t="shared" si="10"/>
        <v>1.4078103467926601</v>
      </c>
      <c r="N104" s="6">
        <f t="shared" si="11"/>
        <v>1.3248049921996881</v>
      </c>
      <c r="O104" s="6">
        <f t="shared" si="12"/>
        <v>1.1583389457710638</v>
      </c>
      <c r="P104" s="5">
        <v>24091.98</v>
      </c>
      <c r="Q104" s="5">
        <v>24091.98</v>
      </c>
      <c r="R104" s="5">
        <v>24091.98</v>
      </c>
      <c r="S104" s="5">
        <v>24091.98</v>
      </c>
      <c r="T104" s="7">
        <f t="shared" si="13"/>
        <v>0</v>
      </c>
      <c r="U104" s="7">
        <f t="shared" si="14"/>
        <v>0</v>
      </c>
      <c r="V104" s="7">
        <f t="shared" si="15"/>
        <v>0</v>
      </c>
    </row>
    <row r="105" spans="1:22" x14ac:dyDescent="0.25">
      <c r="A105" s="1">
        <v>104</v>
      </c>
      <c r="B105" s="1">
        <v>130</v>
      </c>
      <c r="C105" s="1">
        <v>145</v>
      </c>
      <c r="D105" s="1">
        <v>8</v>
      </c>
      <c r="E105" s="1">
        <v>0.2</v>
      </c>
      <c r="F105" s="1">
        <v>0.5</v>
      </c>
      <c r="G105" s="1">
        <v>5</v>
      </c>
      <c r="H105" s="1" t="str">
        <f t="shared" si="9"/>
        <v>RN_5_8_0.2_0.5</v>
      </c>
      <c r="I105" s="1">
        <v>1295.3499999999999</v>
      </c>
      <c r="J105" s="1">
        <v>945.02</v>
      </c>
      <c r="K105" s="5">
        <v>971.37</v>
      </c>
      <c r="L105" s="5">
        <v>1156.03</v>
      </c>
      <c r="M105" s="6">
        <f t="shared" si="10"/>
        <v>1.3707117309686567</v>
      </c>
      <c r="N105" s="6">
        <f t="shared" si="11"/>
        <v>1.3335289333621585</v>
      </c>
      <c r="O105" s="6">
        <f t="shared" si="12"/>
        <v>1.1205159035665164</v>
      </c>
      <c r="P105" s="5">
        <v>24091.98</v>
      </c>
      <c r="Q105" s="5">
        <v>24091.98</v>
      </c>
      <c r="R105" s="5">
        <v>24091.98</v>
      </c>
      <c r="S105" s="5">
        <v>24091.98</v>
      </c>
      <c r="T105" s="7">
        <f t="shared" si="13"/>
        <v>0</v>
      </c>
      <c r="U105" s="7">
        <f t="shared" si="14"/>
        <v>0</v>
      </c>
      <c r="V105" s="7">
        <f t="shared" si="15"/>
        <v>0</v>
      </c>
    </row>
    <row r="106" spans="1:22" x14ac:dyDescent="0.25">
      <c r="A106" s="1">
        <v>105</v>
      </c>
      <c r="B106" s="1">
        <v>130</v>
      </c>
      <c r="C106" s="1">
        <v>145</v>
      </c>
      <c r="D106" s="1">
        <v>8</v>
      </c>
      <c r="E106" s="1">
        <v>0.3</v>
      </c>
      <c r="F106" s="1">
        <v>0.1</v>
      </c>
      <c r="G106" s="1">
        <v>5</v>
      </c>
      <c r="H106" s="1" t="str">
        <f t="shared" si="9"/>
        <v>RN_5_8_0.3_0.1</v>
      </c>
      <c r="I106" s="1">
        <v>48.01</v>
      </c>
      <c r="J106" s="1">
        <v>55.48</v>
      </c>
      <c r="K106" s="5">
        <v>23.38</v>
      </c>
      <c r="L106" s="5">
        <v>32.340000000000003</v>
      </c>
      <c r="M106" s="6">
        <f t="shared" si="10"/>
        <v>0.86535688536409516</v>
      </c>
      <c r="N106" s="6">
        <f t="shared" si="11"/>
        <v>2.0534644995722839</v>
      </c>
      <c r="O106" s="6">
        <f t="shared" si="12"/>
        <v>1.4845392702535558</v>
      </c>
      <c r="P106" s="5">
        <v>23104.31</v>
      </c>
      <c r="Q106" s="5">
        <v>23104.31</v>
      </c>
      <c r="R106" s="5">
        <v>23104.31</v>
      </c>
      <c r="S106" s="5">
        <v>23104.31</v>
      </c>
      <c r="T106" s="7">
        <f t="shared" si="13"/>
        <v>0</v>
      </c>
      <c r="U106" s="7">
        <f t="shared" si="14"/>
        <v>0</v>
      </c>
      <c r="V106" s="7">
        <f t="shared" si="15"/>
        <v>0</v>
      </c>
    </row>
    <row r="107" spans="1:22" x14ac:dyDescent="0.25">
      <c r="A107" s="1">
        <v>106</v>
      </c>
      <c r="B107" s="1">
        <v>130</v>
      </c>
      <c r="C107" s="1">
        <v>145</v>
      </c>
      <c r="D107" s="1">
        <v>8</v>
      </c>
      <c r="E107" s="1">
        <v>0.3</v>
      </c>
      <c r="F107" s="1">
        <v>0.2</v>
      </c>
      <c r="G107" s="1">
        <v>5</v>
      </c>
      <c r="H107" s="1" t="str">
        <f t="shared" si="9"/>
        <v>RN_5_8_0.3_0.2</v>
      </c>
      <c r="I107" s="1">
        <v>38.130000000000003</v>
      </c>
      <c r="J107" s="1">
        <v>28.04</v>
      </c>
      <c r="K107" s="5">
        <v>43.6</v>
      </c>
      <c r="L107" s="5">
        <v>44.46</v>
      </c>
      <c r="M107" s="6">
        <f t="shared" si="10"/>
        <v>1.3598430813124109</v>
      </c>
      <c r="N107" s="6">
        <f t="shared" si="11"/>
        <v>0.87454128440366974</v>
      </c>
      <c r="O107" s="6">
        <f t="shared" si="12"/>
        <v>0.85762483130904188</v>
      </c>
      <c r="P107" s="5">
        <v>23104.31</v>
      </c>
      <c r="Q107" s="5">
        <v>23104.31</v>
      </c>
      <c r="R107" s="5">
        <v>23104.31</v>
      </c>
      <c r="S107" s="5">
        <v>23104.31</v>
      </c>
      <c r="T107" s="7">
        <f t="shared" si="13"/>
        <v>0</v>
      </c>
      <c r="U107" s="7">
        <f t="shared" si="14"/>
        <v>0</v>
      </c>
      <c r="V107" s="7">
        <f t="shared" si="15"/>
        <v>0</v>
      </c>
    </row>
    <row r="108" spans="1:22" x14ac:dyDescent="0.25">
      <c r="A108" s="1">
        <v>107</v>
      </c>
      <c r="B108" s="1">
        <v>130</v>
      </c>
      <c r="C108" s="1">
        <v>145</v>
      </c>
      <c r="D108" s="1">
        <v>8</v>
      </c>
      <c r="E108" s="1">
        <v>0.3</v>
      </c>
      <c r="F108" s="1">
        <v>0.3</v>
      </c>
      <c r="G108" s="1">
        <v>5</v>
      </c>
      <c r="H108" s="1" t="str">
        <f t="shared" si="9"/>
        <v>RN_5_8_0.3_0.3</v>
      </c>
      <c r="I108" s="1">
        <v>40.659999999999997</v>
      </c>
      <c r="J108" s="1">
        <v>36.61</v>
      </c>
      <c r="K108" s="5">
        <v>26.66</v>
      </c>
      <c r="L108" s="5">
        <v>34.549999999999997</v>
      </c>
      <c r="M108" s="6">
        <f t="shared" si="10"/>
        <v>1.1106255121551487</v>
      </c>
      <c r="N108" s="6">
        <f t="shared" si="11"/>
        <v>1.5251312828207051</v>
      </c>
      <c r="O108" s="6">
        <f t="shared" si="12"/>
        <v>1.1768451519536902</v>
      </c>
      <c r="P108" s="5">
        <v>23104.31</v>
      </c>
      <c r="Q108" s="5">
        <v>23104.31</v>
      </c>
      <c r="R108" s="5">
        <v>23104.31</v>
      </c>
      <c r="S108" s="5">
        <v>23104.31</v>
      </c>
      <c r="T108" s="7">
        <f t="shared" si="13"/>
        <v>0</v>
      </c>
      <c r="U108" s="7">
        <f t="shared" si="14"/>
        <v>0</v>
      </c>
      <c r="V108" s="7">
        <f t="shared" si="15"/>
        <v>0</v>
      </c>
    </row>
    <row r="109" spans="1:22" x14ac:dyDescent="0.25">
      <c r="A109" s="1">
        <v>108</v>
      </c>
      <c r="B109" s="1">
        <v>130</v>
      </c>
      <c r="C109" s="1">
        <v>145</v>
      </c>
      <c r="D109" s="1">
        <v>8</v>
      </c>
      <c r="E109" s="1">
        <v>0.3</v>
      </c>
      <c r="F109" s="1">
        <v>0.5</v>
      </c>
      <c r="G109" s="1">
        <v>5</v>
      </c>
      <c r="H109" s="1" t="str">
        <f t="shared" si="9"/>
        <v>RN_5_8_0.3_0.5</v>
      </c>
      <c r="I109" s="1">
        <v>46.37</v>
      </c>
      <c r="J109" s="1">
        <v>43.38</v>
      </c>
      <c r="K109" s="5">
        <v>38.590000000000003</v>
      </c>
      <c r="L109" s="5">
        <v>27.78</v>
      </c>
      <c r="M109" s="6">
        <f t="shared" si="10"/>
        <v>1.0689257722452743</v>
      </c>
      <c r="N109" s="6">
        <f t="shared" si="11"/>
        <v>1.2016066338429643</v>
      </c>
      <c r="O109" s="6">
        <f t="shared" si="12"/>
        <v>1.6691864650827932</v>
      </c>
      <c r="P109" s="5">
        <v>23104.31</v>
      </c>
      <c r="Q109" s="5">
        <v>23104.31</v>
      </c>
      <c r="R109" s="5">
        <v>23104.31</v>
      </c>
      <c r="S109" s="5">
        <v>23106.07</v>
      </c>
      <c r="T109" s="7">
        <f t="shared" si="13"/>
        <v>0</v>
      </c>
      <c r="U109" s="7">
        <f t="shared" si="14"/>
        <v>0</v>
      </c>
      <c r="V109" s="7">
        <f t="shared" si="15"/>
        <v>7.6176263216620589E-5</v>
      </c>
    </row>
    <row r="110" spans="1:22" x14ac:dyDescent="0.25">
      <c r="A110" s="1">
        <v>109</v>
      </c>
      <c r="B110" s="1">
        <v>130</v>
      </c>
      <c r="C110" s="1">
        <v>145</v>
      </c>
      <c r="D110" s="1">
        <v>10</v>
      </c>
      <c r="E110" s="1">
        <v>0.1</v>
      </c>
      <c r="F110" s="1">
        <v>0.1</v>
      </c>
      <c r="G110" s="1">
        <v>5</v>
      </c>
      <c r="H110" s="1" t="str">
        <f t="shared" si="9"/>
        <v>RN_5_10_0.1_0.1</v>
      </c>
      <c r="I110" s="1">
        <v>230.04</v>
      </c>
      <c r="J110" s="1">
        <v>161.41</v>
      </c>
      <c r="K110" s="5">
        <v>40.11</v>
      </c>
      <c r="L110" s="5">
        <v>48.21</v>
      </c>
      <c r="M110" s="6">
        <f t="shared" si="10"/>
        <v>1.4251905086425871</v>
      </c>
      <c r="N110" s="6">
        <f t="shared" si="11"/>
        <v>5.7352281226626776</v>
      </c>
      <c r="O110" s="6">
        <f t="shared" si="12"/>
        <v>4.7716241443683884</v>
      </c>
      <c r="P110" s="5">
        <v>21038.91</v>
      </c>
      <c r="Q110" s="5">
        <v>21038.91</v>
      </c>
      <c r="R110" s="5">
        <v>21038.91</v>
      </c>
      <c r="S110" s="5">
        <v>21038.91</v>
      </c>
      <c r="T110" s="7">
        <f t="shared" si="13"/>
        <v>0</v>
      </c>
      <c r="U110" s="7">
        <f t="shared" si="14"/>
        <v>0</v>
      </c>
      <c r="V110" s="7">
        <f t="shared" si="15"/>
        <v>0</v>
      </c>
    </row>
    <row r="111" spans="1:22" x14ac:dyDescent="0.25">
      <c r="A111" s="1">
        <v>110</v>
      </c>
      <c r="B111" s="1">
        <v>130</v>
      </c>
      <c r="C111" s="1">
        <v>145</v>
      </c>
      <c r="D111" s="1">
        <v>10</v>
      </c>
      <c r="E111" s="1">
        <v>0.1</v>
      </c>
      <c r="F111" s="1">
        <v>0.2</v>
      </c>
      <c r="G111" s="1">
        <v>5</v>
      </c>
      <c r="H111" s="1" t="str">
        <f t="shared" si="9"/>
        <v>RN_5_10_0.1_0.2</v>
      </c>
      <c r="I111" s="1">
        <v>217.16</v>
      </c>
      <c r="J111" s="1">
        <v>164.38</v>
      </c>
      <c r="K111" s="5">
        <v>45.47</v>
      </c>
      <c r="L111" s="5">
        <v>91.03</v>
      </c>
      <c r="M111" s="6">
        <f t="shared" si="10"/>
        <v>1.3210852901812873</v>
      </c>
      <c r="N111" s="6">
        <f t="shared" si="11"/>
        <v>4.7758961952936003</v>
      </c>
      <c r="O111" s="6">
        <f t="shared" si="12"/>
        <v>2.3855871690651433</v>
      </c>
      <c r="P111" s="5">
        <v>21038.91</v>
      </c>
      <c r="Q111" s="5">
        <v>21038.91</v>
      </c>
      <c r="R111" s="5">
        <v>21038.91</v>
      </c>
      <c r="S111" s="5">
        <v>21038.91</v>
      </c>
      <c r="T111" s="7">
        <f t="shared" si="13"/>
        <v>0</v>
      </c>
      <c r="U111" s="7">
        <f t="shared" si="14"/>
        <v>0</v>
      </c>
      <c r="V111" s="7">
        <f t="shared" si="15"/>
        <v>0</v>
      </c>
    </row>
    <row r="112" spans="1:22" x14ac:dyDescent="0.25">
      <c r="A112" s="1">
        <v>111</v>
      </c>
      <c r="B112" s="1">
        <v>130</v>
      </c>
      <c r="C112" s="1">
        <v>145</v>
      </c>
      <c r="D112" s="1">
        <v>10</v>
      </c>
      <c r="E112" s="1">
        <v>0.1</v>
      </c>
      <c r="F112" s="1">
        <v>0.3</v>
      </c>
      <c r="G112" s="1">
        <v>5</v>
      </c>
      <c r="H112" s="1" t="str">
        <f t="shared" si="9"/>
        <v>RN_5_10_0.1_0.3</v>
      </c>
      <c r="I112" s="1">
        <v>213.46</v>
      </c>
      <c r="J112" s="1">
        <v>169.23</v>
      </c>
      <c r="K112" s="5">
        <v>54.4</v>
      </c>
      <c r="L112" s="5">
        <v>56.53</v>
      </c>
      <c r="M112" s="6">
        <f t="shared" si="10"/>
        <v>1.2613602789103588</v>
      </c>
      <c r="N112" s="6">
        <f t="shared" si="11"/>
        <v>3.9238970588235298</v>
      </c>
      <c r="O112" s="6">
        <f t="shared" si="12"/>
        <v>3.7760481160445782</v>
      </c>
      <c r="P112" s="5">
        <v>21038.91</v>
      </c>
      <c r="Q112" s="5">
        <v>21038.91</v>
      </c>
      <c r="R112" s="5">
        <v>21038.91</v>
      </c>
      <c r="S112" s="5">
        <v>21038.91</v>
      </c>
      <c r="T112" s="7">
        <f t="shared" si="13"/>
        <v>0</v>
      </c>
      <c r="U112" s="7">
        <f t="shared" si="14"/>
        <v>0</v>
      </c>
      <c r="V112" s="7">
        <f t="shared" si="15"/>
        <v>0</v>
      </c>
    </row>
    <row r="113" spans="1:22" x14ac:dyDescent="0.25">
      <c r="A113" s="1">
        <v>112</v>
      </c>
      <c r="B113" s="1">
        <v>130</v>
      </c>
      <c r="C113" s="1">
        <v>145</v>
      </c>
      <c r="D113" s="1">
        <v>10</v>
      </c>
      <c r="E113" s="1">
        <v>0.1</v>
      </c>
      <c r="F113" s="1">
        <v>0.5</v>
      </c>
      <c r="G113" s="1">
        <v>5</v>
      </c>
      <c r="H113" s="1" t="str">
        <f t="shared" si="9"/>
        <v>RN_5_10_0.1_0.5</v>
      </c>
      <c r="I113" s="1">
        <v>201.18</v>
      </c>
      <c r="J113" s="1">
        <v>159.11000000000001</v>
      </c>
      <c r="K113" s="5">
        <v>54.96</v>
      </c>
      <c r="L113" s="5">
        <v>82.21</v>
      </c>
      <c r="M113" s="6">
        <f t="shared" si="10"/>
        <v>1.2644082710074791</v>
      </c>
      <c r="N113" s="6">
        <f t="shared" si="11"/>
        <v>3.660480349344978</v>
      </c>
      <c r="O113" s="6">
        <f t="shared" si="12"/>
        <v>2.4471475489599808</v>
      </c>
      <c r="P113" s="5">
        <v>21038.91</v>
      </c>
      <c r="Q113" s="5">
        <v>21038.91</v>
      </c>
      <c r="R113" s="5">
        <v>21038.91</v>
      </c>
      <c r="S113" s="5">
        <v>21038.91</v>
      </c>
      <c r="T113" s="7">
        <f t="shared" si="13"/>
        <v>0</v>
      </c>
      <c r="U113" s="7">
        <f t="shared" si="14"/>
        <v>0</v>
      </c>
      <c r="V113" s="7">
        <f t="shared" si="15"/>
        <v>0</v>
      </c>
    </row>
    <row r="114" spans="1:22" x14ac:dyDescent="0.25">
      <c r="A114" s="1">
        <v>113</v>
      </c>
      <c r="B114" s="1">
        <v>149</v>
      </c>
      <c r="C114" s="1">
        <v>221</v>
      </c>
      <c r="D114" s="1">
        <v>2</v>
      </c>
      <c r="E114" s="1">
        <v>0.04</v>
      </c>
      <c r="F114" s="1">
        <v>0.01</v>
      </c>
      <c r="G114" s="1">
        <v>6</v>
      </c>
      <c r="H114" s="1" t="str">
        <f t="shared" si="9"/>
        <v>RN_6_2_0.04_0.01</v>
      </c>
      <c r="I114" s="1">
        <v>1798.52</v>
      </c>
      <c r="J114" s="1">
        <v>1696.58</v>
      </c>
      <c r="K114" s="5">
        <v>1817.32</v>
      </c>
      <c r="L114" s="5">
        <v>1740.99</v>
      </c>
      <c r="M114" s="6">
        <f t="shared" si="10"/>
        <v>1.0600855839394547</v>
      </c>
      <c r="N114" s="6">
        <f t="shared" si="11"/>
        <v>0.98965509651574846</v>
      </c>
      <c r="O114" s="6">
        <f t="shared" si="12"/>
        <v>1.033044417256848</v>
      </c>
      <c r="P114" s="5">
        <v>90950.43</v>
      </c>
      <c r="Q114" s="5">
        <v>90950.43</v>
      </c>
      <c r="R114" s="5">
        <v>90950.43</v>
      </c>
      <c r="S114" s="5">
        <v>90950.43</v>
      </c>
      <c r="T114" s="7">
        <f t="shared" si="13"/>
        <v>0</v>
      </c>
      <c r="U114" s="7">
        <f t="shared" si="14"/>
        <v>0</v>
      </c>
      <c r="V114" s="7">
        <f t="shared" si="15"/>
        <v>0</v>
      </c>
    </row>
    <row r="115" spans="1:22" x14ac:dyDescent="0.25">
      <c r="A115" s="1">
        <v>114</v>
      </c>
      <c r="B115" s="1">
        <v>149</v>
      </c>
      <c r="C115" s="1">
        <v>221</v>
      </c>
      <c r="D115" s="1">
        <v>2</v>
      </c>
      <c r="E115" s="1">
        <v>0.04</v>
      </c>
      <c r="F115" s="1">
        <v>0.04</v>
      </c>
      <c r="G115" s="1">
        <v>6</v>
      </c>
      <c r="H115" s="1" t="str">
        <f t="shared" si="9"/>
        <v>RN_6_2_0.04_0.04</v>
      </c>
      <c r="I115" s="1">
        <v>3047.18</v>
      </c>
      <c r="J115" s="1">
        <v>2985.19</v>
      </c>
      <c r="K115" s="5">
        <v>2676.63</v>
      </c>
      <c r="L115" s="5">
        <v>2817.07</v>
      </c>
      <c r="M115" s="6">
        <f t="shared" si="10"/>
        <v>1.0207658473999979</v>
      </c>
      <c r="N115" s="6">
        <f t="shared" si="11"/>
        <v>1.1384390072591279</v>
      </c>
      <c r="O115" s="6">
        <f t="shared" si="12"/>
        <v>1.081684161202952</v>
      </c>
      <c r="P115" s="5">
        <v>90888.24</v>
      </c>
      <c r="Q115" s="5">
        <v>90895.95</v>
      </c>
      <c r="R115" s="5">
        <v>90895.95</v>
      </c>
      <c r="S115" s="5">
        <v>90888.24</v>
      </c>
      <c r="T115" s="8">
        <f t="shared" si="13"/>
        <v>8.4829456484049532E-5</v>
      </c>
      <c r="U115" s="7">
        <f t="shared" si="14"/>
        <v>8.4829456484049532E-5</v>
      </c>
      <c r="V115" s="7">
        <f t="shared" si="15"/>
        <v>0</v>
      </c>
    </row>
    <row r="116" spans="1:22" x14ac:dyDescent="0.25">
      <c r="A116" s="1">
        <v>115</v>
      </c>
      <c r="B116" s="1">
        <v>149</v>
      </c>
      <c r="C116" s="1">
        <v>221</v>
      </c>
      <c r="D116" s="1">
        <v>2</v>
      </c>
      <c r="E116" s="1">
        <v>0.06</v>
      </c>
      <c r="F116" s="1">
        <v>0.01</v>
      </c>
      <c r="G116" s="1">
        <v>6</v>
      </c>
      <c r="H116" s="1" t="str">
        <f t="shared" si="9"/>
        <v>RN_6_2_0.06_0.01</v>
      </c>
      <c r="I116" s="1">
        <v>1410.21</v>
      </c>
      <c r="J116" s="1">
        <v>1207.1500000000001</v>
      </c>
      <c r="K116" s="5">
        <v>1347.17</v>
      </c>
      <c r="L116" s="5">
        <v>1268.9100000000001</v>
      </c>
      <c r="M116" s="6">
        <f t="shared" si="10"/>
        <v>1.1682143892639687</v>
      </c>
      <c r="N116" s="6">
        <f t="shared" si="11"/>
        <v>1.0467943912052673</v>
      </c>
      <c r="O116" s="6">
        <f t="shared" si="12"/>
        <v>1.1113554152776792</v>
      </c>
      <c r="P116" s="5">
        <v>90512.91</v>
      </c>
      <c r="Q116" s="5">
        <v>90512.91</v>
      </c>
      <c r="R116" s="5">
        <v>90512.91</v>
      </c>
      <c r="S116" s="5">
        <v>90512.91</v>
      </c>
      <c r="T116" s="7">
        <f t="shared" si="13"/>
        <v>0</v>
      </c>
      <c r="U116" s="7">
        <f t="shared" si="14"/>
        <v>0</v>
      </c>
      <c r="V116" s="7">
        <f t="shared" si="15"/>
        <v>0</v>
      </c>
    </row>
    <row r="117" spans="1:22" x14ac:dyDescent="0.25">
      <c r="A117" s="1">
        <v>116</v>
      </c>
      <c r="B117" s="1">
        <v>149</v>
      </c>
      <c r="C117" s="1">
        <v>221</v>
      </c>
      <c r="D117" s="1">
        <v>2</v>
      </c>
      <c r="E117" s="1">
        <v>0.06</v>
      </c>
      <c r="F117" s="1">
        <v>0.04</v>
      </c>
      <c r="G117" s="1">
        <v>6</v>
      </c>
      <c r="H117" s="1" t="str">
        <f t="shared" si="9"/>
        <v>RN_6_2_0.06_0.04</v>
      </c>
      <c r="I117" s="1">
        <v>2108.3000000000002</v>
      </c>
      <c r="J117" s="1">
        <v>2211.8000000000002</v>
      </c>
      <c r="K117" s="5">
        <v>1950.84</v>
      </c>
      <c r="L117" s="5">
        <v>1909.35</v>
      </c>
      <c r="M117" s="6">
        <f t="shared" si="10"/>
        <v>0.95320553395424545</v>
      </c>
      <c r="N117" s="6">
        <f t="shared" si="11"/>
        <v>1.0807139488630539</v>
      </c>
      <c r="O117" s="6">
        <f t="shared" si="12"/>
        <v>1.1041977636368399</v>
      </c>
      <c r="P117" s="5">
        <v>90465.48</v>
      </c>
      <c r="Q117" s="5">
        <v>90465.48</v>
      </c>
      <c r="R117" s="5">
        <v>90465.48</v>
      </c>
      <c r="S117" s="5">
        <v>90465.48</v>
      </c>
      <c r="T117" s="7">
        <f t="shared" si="13"/>
        <v>0</v>
      </c>
      <c r="U117" s="7">
        <f t="shared" si="14"/>
        <v>0</v>
      </c>
      <c r="V117" s="7">
        <f t="shared" si="15"/>
        <v>0</v>
      </c>
    </row>
    <row r="118" spans="1:22" x14ac:dyDescent="0.25">
      <c r="A118" s="1">
        <v>117</v>
      </c>
      <c r="B118" s="1">
        <v>149</v>
      </c>
      <c r="C118" s="1">
        <v>221</v>
      </c>
      <c r="D118" s="1">
        <v>6</v>
      </c>
      <c r="E118" s="1">
        <v>0.04</v>
      </c>
      <c r="F118" s="1">
        <v>0.01</v>
      </c>
      <c r="G118" s="1">
        <v>6</v>
      </c>
      <c r="H118" s="1" t="str">
        <f t="shared" si="9"/>
        <v>RN_6_6_0.04_0.01</v>
      </c>
      <c r="I118" s="1">
        <v>6717.87</v>
      </c>
      <c r="J118" s="1">
        <v>6724.43</v>
      </c>
      <c r="K118" s="5">
        <v>6063.3</v>
      </c>
      <c r="L118" s="5">
        <v>5386.87</v>
      </c>
      <c r="M118" s="6">
        <f t="shared" si="10"/>
        <v>0.99902445263018569</v>
      </c>
      <c r="N118" s="6">
        <f t="shared" si="11"/>
        <v>1.1079560635297609</v>
      </c>
      <c r="O118" s="6">
        <f t="shared" si="12"/>
        <v>1.2470822574147882</v>
      </c>
      <c r="P118" s="5">
        <v>38161.379999999997</v>
      </c>
      <c r="Q118" s="5">
        <v>38161.379999999997</v>
      </c>
      <c r="R118" s="5">
        <v>38161.379999999997</v>
      </c>
      <c r="S118" s="5">
        <v>38161.379999999997</v>
      </c>
      <c r="T118" s="7">
        <f t="shared" si="13"/>
        <v>0</v>
      </c>
      <c r="U118" s="7">
        <f t="shared" si="14"/>
        <v>0</v>
      </c>
      <c r="V118" s="7">
        <f t="shared" si="15"/>
        <v>0</v>
      </c>
    </row>
    <row r="119" spans="1:22" x14ac:dyDescent="0.25">
      <c r="A119" s="1">
        <v>118</v>
      </c>
      <c r="B119" s="1">
        <v>149</v>
      </c>
      <c r="C119" s="1">
        <v>221</v>
      </c>
      <c r="D119" s="1">
        <v>6</v>
      </c>
      <c r="E119" s="1">
        <v>0.04</v>
      </c>
      <c r="F119" s="1">
        <v>0.04</v>
      </c>
      <c r="G119" s="1">
        <v>6</v>
      </c>
      <c r="H119" s="1" t="str">
        <f t="shared" si="9"/>
        <v>RN_6_6_0.04_0.04</v>
      </c>
      <c r="I119" s="1">
        <v>22204.97</v>
      </c>
      <c r="J119" s="1">
        <v>19300.419999999998</v>
      </c>
      <c r="K119" s="5">
        <v>17439</v>
      </c>
      <c r="L119" s="5">
        <v>11065.97</v>
      </c>
      <c r="M119" s="6">
        <f t="shared" si="10"/>
        <v>1.1504915437073391</v>
      </c>
      <c r="N119" s="6">
        <f t="shared" si="11"/>
        <v>1.2732937668444293</v>
      </c>
      <c r="O119" s="6">
        <f t="shared" si="12"/>
        <v>2.0065995118367392</v>
      </c>
      <c r="P119" s="5">
        <v>37970.339999999997</v>
      </c>
      <c r="Q119" s="5">
        <v>37970.339999999997</v>
      </c>
      <c r="R119" s="5">
        <v>37970.339999999997</v>
      </c>
      <c r="S119" s="5">
        <v>37970.339999999997</v>
      </c>
      <c r="T119" s="7">
        <f t="shared" si="13"/>
        <v>0</v>
      </c>
      <c r="U119" s="7">
        <f t="shared" si="14"/>
        <v>0</v>
      </c>
      <c r="V119" s="7">
        <f t="shared" si="15"/>
        <v>0</v>
      </c>
    </row>
    <row r="120" spans="1:22" x14ac:dyDescent="0.25">
      <c r="A120" s="1">
        <v>119</v>
      </c>
      <c r="B120" s="1">
        <v>149</v>
      </c>
      <c r="C120" s="1">
        <v>221</v>
      </c>
      <c r="D120" s="1">
        <v>6</v>
      </c>
      <c r="E120" s="1">
        <v>0.06</v>
      </c>
      <c r="F120" s="1">
        <v>0.01</v>
      </c>
      <c r="G120" s="1">
        <v>6</v>
      </c>
      <c r="H120" s="1" t="str">
        <f t="shared" si="9"/>
        <v>RN_6_6_0.06_0.01</v>
      </c>
      <c r="I120" s="1">
        <v>3009.97</v>
      </c>
      <c r="J120" s="1">
        <v>1974.89</v>
      </c>
      <c r="K120" s="5">
        <v>5403.97</v>
      </c>
      <c r="L120" s="5">
        <v>1889.04</v>
      </c>
      <c r="M120" s="6">
        <f t="shared" si="10"/>
        <v>1.5241203307525988</v>
      </c>
      <c r="N120" s="6">
        <f t="shared" si="11"/>
        <v>0.55699235932101765</v>
      </c>
      <c r="O120" s="6">
        <f t="shared" si="12"/>
        <v>1.5933860585270825</v>
      </c>
      <c r="P120" s="5">
        <v>37829.83</v>
      </c>
      <c r="Q120" s="5">
        <v>37829.83</v>
      </c>
      <c r="R120" s="5">
        <v>37829.83</v>
      </c>
      <c r="S120" s="5">
        <v>37829.83</v>
      </c>
      <c r="T120" s="7">
        <f t="shared" si="13"/>
        <v>0</v>
      </c>
      <c r="U120" s="7">
        <f t="shared" si="14"/>
        <v>0</v>
      </c>
      <c r="V120" s="7">
        <f t="shared" si="15"/>
        <v>0</v>
      </c>
    </row>
    <row r="121" spans="1:22" x14ac:dyDescent="0.25">
      <c r="A121" s="1">
        <v>120</v>
      </c>
      <c r="B121" s="1">
        <v>149</v>
      </c>
      <c r="C121" s="1">
        <v>221</v>
      </c>
      <c r="D121" s="1">
        <v>6</v>
      </c>
      <c r="E121" s="1">
        <v>0.06</v>
      </c>
      <c r="F121" s="1">
        <v>0.04</v>
      </c>
      <c r="G121" s="1">
        <v>6</v>
      </c>
      <c r="H121" s="1" t="str">
        <f t="shared" si="9"/>
        <v>RN_6_6_0.06_0.04</v>
      </c>
      <c r="I121" s="1">
        <v>7635.86</v>
      </c>
      <c r="J121" s="1">
        <v>6753.32</v>
      </c>
      <c r="K121" s="5">
        <v>5126.01</v>
      </c>
      <c r="L121" s="5">
        <v>5497.61</v>
      </c>
      <c r="M121" s="6">
        <f t="shared" si="10"/>
        <v>1.1306823902909977</v>
      </c>
      <c r="N121" s="6">
        <f t="shared" si="11"/>
        <v>1.4896303362654384</v>
      </c>
      <c r="O121" s="6">
        <f t="shared" si="12"/>
        <v>1.3889417401379873</v>
      </c>
      <c r="P121" s="5">
        <v>37522.68</v>
      </c>
      <c r="Q121" s="5">
        <v>37522.68</v>
      </c>
      <c r="R121" s="5">
        <v>37522.68</v>
      </c>
      <c r="S121" s="5">
        <v>37522.68</v>
      </c>
      <c r="T121" s="7">
        <f t="shared" si="13"/>
        <v>0</v>
      </c>
      <c r="U121" s="7">
        <f t="shared" si="14"/>
        <v>0</v>
      </c>
      <c r="V121" s="7">
        <f t="shared" si="15"/>
        <v>0</v>
      </c>
    </row>
    <row r="122" spans="1:22" x14ac:dyDescent="0.25">
      <c r="A122" s="1">
        <v>121</v>
      </c>
      <c r="B122" s="1">
        <v>158</v>
      </c>
      <c r="C122" s="1">
        <v>201</v>
      </c>
      <c r="D122" s="1">
        <v>2</v>
      </c>
      <c r="E122" s="1">
        <v>0.04</v>
      </c>
      <c r="F122" s="1">
        <v>0.01</v>
      </c>
      <c r="G122" s="1">
        <v>8</v>
      </c>
      <c r="H122" s="1" t="str">
        <f t="shared" si="9"/>
        <v>RN_8_2_0.04_0.01</v>
      </c>
      <c r="I122" s="1">
        <v>839.68</v>
      </c>
      <c r="J122" s="1">
        <v>549.97</v>
      </c>
      <c r="K122" s="5">
        <v>496.1</v>
      </c>
      <c r="L122" s="5">
        <v>522.44000000000005</v>
      </c>
      <c r="M122" s="6">
        <f t="shared" si="10"/>
        <v>1.5267741876829644</v>
      </c>
      <c r="N122" s="6">
        <f t="shared" si="11"/>
        <v>1.6925619834710741</v>
      </c>
      <c r="O122" s="6">
        <f t="shared" si="12"/>
        <v>1.6072276242247912</v>
      </c>
      <c r="P122" s="5">
        <v>101113.32</v>
      </c>
      <c r="Q122" s="5">
        <v>101113.32</v>
      </c>
      <c r="R122" s="5">
        <v>101113.32</v>
      </c>
      <c r="S122" s="5">
        <v>101113.32</v>
      </c>
      <c r="T122" s="7">
        <f t="shared" si="13"/>
        <v>0</v>
      </c>
      <c r="U122" s="7">
        <f t="shared" si="14"/>
        <v>0</v>
      </c>
      <c r="V122" s="7">
        <f t="shared" si="15"/>
        <v>0</v>
      </c>
    </row>
    <row r="123" spans="1:22" x14ac:dyDescent="0.25">
      <c r="A123" s="1">
        <v>122</v>
      </c>
      <c r="B123" s="1">
        <v>158</v>
      </c>
      <c r="C123" s="1">
        <v>201</v>
      </c>
      <c r="D123" s="1">
        <v>2</v>
      </c>
      <c r="E123" s="1">
        <v>0.04</v>
      </c>
      <c r="F123" s="1">
        <v>0.04</v>
      </c>
      <c r="G123" s="1">
        <v>8</v>
      </c>
      <c r="H123" s="1" t="str">
        <f t="shared" si="9"/>
        <v>RN_8_2_0.04_0.04</v>
      </c>
      <c r="I123" s="1">
        <v>1624.94</v>
      </c>
      <c r="J123" s="1">
        <v>1040.77</v>
      </c>
      <c r="K123" s="5">
        <v>1093.7</v>
      </c>
      <c r="L123" s="5">
        <v>1133.3399999999999</v>
      </c>
      <c r="M123" s="6">
        <f t="shared" si="10"/>
        <v>1.5612863552946377</v>
      </c>
      <c r="N123" s="6">
        <f t="shared" si="11"/>
        <v>1.4857273475358874</v>
      </c>
      <c r="O123" s="6">
        <f t="shared" si="12"/>
        <v>1.4337621543402688</v>
      </c>
      <c r="P123" s="5">
        <v>101113.32</v>
      </c>
      <c r="Q123" s="5">
        <v>101113.32</v>
      </c>
      <c r="R123" s="5">
        <v>101113.32</v>
      </c>
      <c r="S123" s="5">
        <v>101113.32</v>
      </c>
      <c r="T123" s="7">
        <f t="shared" si="13"/>
        <v>0</v>
      </c>
      <c r="U123" s="7">
        <f t="shared" si="14"/>
        <v>0</v>
      </c>
      <c r="V123" s="7">
        <f t="shared" si="15"/>
        <v>0</v>
      </c>
    </row>
    <row r="124" spans="1:22" x14ac:dyDescent="0.25">
      <c r="A124" s="1">
        <v>123</v>
      </c>
      <c r="B124" s="1">
        <v>158</v>
      </c>
      <c r="C124" s="1">
        <v>201</v>
      </c>
      <c r="D124" s="1">
        <v>2</v>
      </c>
      <c r="E124" s="1">
        <v>0.06</v>
      </c>
      <c r="F124" s="1">
        <v>0.01</v>
      </c>
      <c r="G124" s="1">
        <v>8</v>
      </c>
      <c r="H124" s="1" t="str">
        <f t="shared" si="9"/>
        <v>RN_8_2_0.06_0.01</v>
      </c>
      <c r="I124" s="1">
        <v>705.03</v>
      </c>
      <c r="J124" s="1">
        <v>434.15</v>
      </c>
      <c r="K124" s="5">
        <v>448.94</v>
      </c>
      <c r="L124" s="5">
        <v>399.45</v>
      </c>
      <c r="M124" s="6">
        <f t="shared" si="10"/>
        <v>1.623931820799263</v>
      </c>
      <c r="N124" s="6">
        <f t="shared" si="11"/>
        <v>1.570432574508843</v>
      </c>
      <c r="O124" s="6">
        <f t="shared" si="12"/>
        <v>1.7650018775816747</v>
      </c>
      <c r="P124" s="5">
        <v>99668.12</v>
      </c>
      <c r="Q124" s="5">
        <v>99668.12</v>
      </c>
      <c r="R124" s="5">
        <v>99668.12</v>
      </c>
      <c r="S124" s="5">
        <v>99668.12</v>
      </c>
      <c r="T124" s="7">
        <f t="shared" si="13"/>
        <v>0</v>
      </c>
      <c r="U124" s="7">
        <f t="shared" si="14"/>
        <v>0</v>
      </c>
      <c r="V124" s="7">
        <f t="shared" si="15"/>
        <v>0</v>
      </c>
    </row>
    <row r="125" spans="1:22" x14ac:dyDescent="0.25">
      <c r="A125" s="1">
        <v>124</v>
      </c>
      <c r="B125" s="1">
        <v>158</v>
      </c>
      <c r="C125" s="1">
        <v>201</v>
      </c>
      <c r="D125" s="1">
        <v>2</v>
      </c>
      <c r="E125" s="1">
        <v>0.06</v>
      </c>
      <c r="F125" s="1">
        <v>0.04</v>
      </c>
      <c r="G125" s="1">
        <v>8</v>
      </c>
      <c r="H125" s="1" t="str">
        <f t="shared" si="9"/>
        <v>RN_8_2_0.06_0.04</v>
      </c>
      <c r="I125" s="1">
        <v>1079.95</v>
      </c>
      <c r="J125" s="1">
        <v>789.23</v>
      </c>
      <c r="K125" s="5">
        <v>774.13</v>
      </c>
      <c r="L125" s="5">
        <v>813.07</v>
      </c>
      <c r="M125" s="6">
        <f t="shared" si="10"/>
        <v>1.3683590334883367</v>
      </c>
      <c r="N125" s="6">
        <f t="shared" si="11"/>
        <v>1.3950499270148424</v>
      </c>
      <c r="O125" s="6">
        <f t="shared" si="12"/>
        <v>1.3282374211322518</v>
      </c>
      <c r="P125" s="5">
        <v>99668.12</v>
      </c>
      <c r="Q125" s="5">
        <v>99668.12</v>
      </c>
      <c r="R125" s="5">
        <v>99668.12</v>
      </c>
      <c r="S125" s="5">
        <v>99668.12</v>
      </c>
      <c r="T125" s="7">
        <f t="shared" si="13"/>
        <v>0</v>
      </c>
      <c r="U125" s="7">
        <f t="shared" si="14"/>
        <v>0</v>
      </c>
      <c r="V125" s="7">
        <f t="shared" si="15"/>
        <v>0</v>
      </c>
    </row>
    <row r="126" spans="1:22" x14ac:dyDescent="0.25">
      <c r="A126" s="1">
        <v>125</v>
      </c>
      <c r="B126" s="1">
        <v>158</v>
      </c>
      <c r="C126" s="1">
        <v>201</v>
      </c>
      <c r="D126" s="1">
        <v>6</v>
      </c>
      <c r="E126" s="1">
        <v>0.04</v>
      </c>
      <c r="F126" s="1">
        <v>0.01</v>
      </c>
      <c r="G126" s="1">
        <v>8</v>
      </c>
      <c r="H126" s="1" t="str">
        <f t="shared" si="9"/>
        <v>RN_8_6_0.04_0.01</v>
      </c>
      <c r="I126" s="1">
        <v>1131.5</v>
      </c>
      <c r="J126" s="1">
        <v>910.88</v>
      </c>
      <c r="K126" s="5">
        <v>648.45000000000005</v>
      </c>
      <c r="L126" s="5">
        <v>829.19</v>
      </c>
      <c r="M126" s="6">
        <f t="shared" si="10"/>
        <v>1.2422053398910944</v>
      </c>
      <c r="N126" s="6">
        <f t="shared" si="11"/>
        <v>1.7449302182126609</v>
      </c>
      <c r="O126" s="6">
        <f t="shared" si="12"/>
        <v>1.3645847152039943</v>
      </c>
      <c r="P126" s="5">
        <v>49703.95</v>
      </c>
      <c r="Q126" s="5">
        <v>49703.95</v>
      </c>
      <c r="R126" s="5">
        <v>49703.95</v>
      </c>
      <c r="S126" s="5">
        <v>49703.95</v>
      </c>
      <c r="T126" s="7">
        <f t="shared" si="13"/>
        <v>0</v>
      </c>
      <c r="U126" s="7">
        <f t="shared" si="14"/>
        <v>0</v>
      </c>
      <c r="V126" s="7">
        <f t="shared" si="15"/>
        <v>0</v>
      </c>
    </row>
    <row r="127" spans="1:22" x14ac:dyDescent="0.25">
      <c r="A127" s="1">
        <v>126</v>
      </c>
      <c r="B127" s="1">
        <v>158</v>
      </c>
      <c r="C127" s="1">
        <v>201</v>
      </c>
      <c r="D127" s="1">
        <v>6</v>
      </c>
      <c r="E127" s="1">
        <v>0.04</v>
      </c>
      <c r="F127" s="1">
        <v>0.04</v>
      </c>
      <c r="G127" s="1">
        <v>8</v>
      </c>
      <c r="H127" s="1" t="str">
        <f t="shared" si="9"/>
        <v>RN_8_6_0.04_0.04</v>
      </c>
      <c r="I127" s="1">
        <v>941.66</v>
      </c>
      <c r="J127" s="1">
        <v>517.95000000000005</v>
      </c>
      <c r="K127" s="5">
        <v>532.77</v>
      </c>
      <c r="L127" s="5">
        <v>426.94</v>
      </c>
      <c r="M127" s="6">
        <f t="shared" si="10"/>
        <v>1.8180519355150109</v>
      </c>
      <c r="N127" s="6">
        <f t="shared" si="11"/>
        <v>1.7674794001163729</v>
      </c>
      <c r="O127" s="6">
        <f t="shared" si="12"/>
        <v>2.205602660795428</v>
      </c>
      <c r="P127" s="5">
        <v>49463.11</v>
      </c>
      <c r="Q127" s="5">
        <v>49463.11</v>
      </c>
      <c r="R127" s="5">
        <v>49463.11</v>
      </c>
      <c r="S127" s="5">
        <v>49463.11</v>
      </c>
      <c r="T127" s="7">
        <f t="shared" si="13"/>
        <v>0</v>
      </c>
      <c r="U127" s="7">
        <f t="shared" si="14"/>
        <v>0</v>
      </c>
      <c r="V127" s="7">
        <f t="shared" si="15"/>
        <v>0</v>
      </c>
    </row>
    <row r="128" spans="1:22" x14ac:dyDescent="0.25">
      <c r="A128" s="1">
        <v>127</v>
      </c>
      <c r="B128" s="1">
        <v>158</v>
      </c>
      <c r="C128" s="1">
        <v>201</v>
      </c>
      <c r="D128" s="1">
        <v>6</v>
      </c>
      <c r="E128" s="1">
        <v>0.06</v>
      </c>
      <c r="F128" s="1">
        <v>0.01</v>
      </c>
      <c r="G128" s="1">
        <v>8</v>
      </c>
      <c r="H128" s="1" t="str">
        <f t="shared" si="9"/>
        <v>RN_8_6_0.06_0.01</v>
      </c>
      <c r="I128" s="1">
        <v>1022.54</v>
      </c>
      <c r="J128" s="1">
        <v>564.11</v>
      </c>
      <c r="K128" s="5">
        <v>608.35</v>
      </c>
      <c r="L128" s="5">
        <v>732.85</v>
      </c>
      <c r="M128" s="6">
        <f t="shared" si="10"/>
        <v>1.8126606512914147</v>
      </c>
      <c r="N128" s="6">
        <f t="shared" si="11"/>
        <v>1.6808416207775128</v>
      </c>
      <c r="O128" s="6">
        <f t="shared" si="12"/>
        <v>1.3952923517773077</v>
      </c>
      <c r="P128" s="5">
        <v>49284.92</v>
      </c>
      <c r="Q128" s="5">
        <v>49284.92</v>
      </c>
      <c r="R128" s="5">
        <v>49284.92</v>
      </c>
      <c r="S128" s="5">
        <v>49284.92</v>
      </c>
      <c r="T128" s="7">
        <f t="shared" si="13"/>
        <v>0</v>
      </c>
      <c r="U128" s="7">
        <f t="shared" si="14"/>
        <v>0</v>
      </c>
      <c r="V128" s="7">
        <f t="shared" si="15"/>
        <v>0</v>
      </c>
    </row>
    <row r="129" spans="1:22" x14ac:dyDescent="0.25">
      <c r="A129" s="1">
        <v>128</v>
      </c>
      <c r="B129" s="1">
        <v>158</v>
      </c>
      <c r="C129" s="1">
        <v>201</v>
      </c>
      <c r="D129" s="1">
        <v>6</v>
      </c>
      <c r="E129" s="1">
        <v>0.06</v>
      </c>
      <c r="F129" s="1">
        <v>0.04</v>
      </c>
      <c r="G129" s="1">
        <v>8</v>
      </c>
      <c r="H129" s="1" t="str">
        <f t="shared" si="9"/>
        <v>RN_8_6_0.06_0.04</v>
      </c>
      <c r="I129" s="1">
        <v>418.71</v>
      </c>
      <c r="J129" s="1">
        <v>398.28</v>
      </c>
      <c r="K129" s="5">
        <v>416.08</v>
      </c>
      <c r="L129" s="5">
        <v>370.09</v>
      </c>
      <c r="M129" s="6">
        <f t="shared" si="10"/>
        <v>1.0512955709551071</v>
      </c>
      <c r="N129" s="6">
        <f t="shared" si="11"/>
        <v>1.0063208998269564</v>
      </c>
      <c r="O129" s="6">
        <f t="shared" si="12"/>
        <v>1.1313734497014241</v>
      </c>
      <c r="P129" s="5">
        <v>49124.31</v>
      </c>
      <c r="Q129" s="5">
        <v>49124.31</v>
      </c>
      <c r="R129" s="5">
        <v>49124.31</v>
      </c>
      <c r="S129" s="5">
        <v>49124.31</v>
      </c>
      <c r="T129" s="7">
        <f t="shared" si="13"/>
        <v>0</v>
      </c>
      <c r="U129" s="7">
        <f t="shared" si="14"/>
        <v>0</v>
      </c>
      <c r="V129" s="7">
        <f t="shared" si="15"/>
        <v>0</v>
      </c>
    </row>
    <row r="130" spans="1:22" x14ac:dyDescent="0.25">
      <c r="A130" s="1">
        <v>129</v>
      </c>
      <c r="B130" s="1">
        <v>171</v>
      </c>
      <c r="C130" s="1">
        <v>240</v>
      </c>
      <c r="D130" s="1">
        <v>2</v>
      </c>
      <c r="E130" s="1">
        <v>0.04</v>
      </c>
      <c r="F130" s="1">
        <v>0.01</v>
      </c>
      <c r="G130" s="1">
        <v>9</v>
      </c>
      <c r="H130" s="1" t="str">
        <f t="shared" si="9"/>
        <v>RN_9_2_0.04_0.01</v>
      </c>
      <c r="I130" s="1">
        <v>2139.11</v>
      </c>
      <c r="J130" s="1">
        <v>1729.86</v>
      </c>
      <c r="K130" s="5">
        <v>1540.85</v>
      </c>
      <c r="L130" s="5">
        <v>1821.7</v>
      </c>
      <c r="M130" s="6">
        <f t="shared" si="10"/>
        <v>1.2365798388308882</v>
      </c>
      <c r="N130" s="6">
        <f t="shared" si="11"/>
        <v>1.3882662166985755</v>
      </c>
      <c r="O130" s="6">
        <f t="shared" si="12"/>
        <v>1.1742383487950816</v>
      </c>
      <c r="P130" s="5">
        <v>118741.72</v>
      </c>
      <c r="Q130" s="5">
        <v>118741.72</v>
      </c>
      <c r="R130" s="5">
        <v>118741.72</v>
      </c>
      <c r="S130" s="5">
        <v>118741.72</v>
      </c>
      <c r="T130" s="7">
        <f t="shared" si="13"/>
        <v>0</v>
      </c>
      <c r="U130" s="7">
        <f t="shared" si="14"/>
        <v>0</v>
      </c>
      <c r="V130" s="7">
        <f t="shared" si="15"/>
        <v>0</v>
      </c>
    </row>
    <row r="131" spans="1:22" x14ac:dyDescent="0.25">
      <c r="A131" s="1">
        <v>130</v>
      </c>
      <c r="B131" s="1">
        <v>171</v>
      </c>
      <c r="C131" s="1">
        <v>240</v>
      </c>
      <c r="D131" s="1">
        <v>2</v>
      </c>
      <c r="E131" s="1">
        <v>0.04</v>
      </c>
      <c r="F131" s="1">
        <v>0.04</v>
      </c>
      <c r="G131" s="1">
        <v>9</v>
      </c>
      <c r="H131" s="1" t="str">
        <f t="shared" ref="H131:H137" si="16">"RN"&amp;"_"&amp;G131&amp;"_"&amp;D131&amp;"_"&amp;E131&amp;"_"&amp;F131</f>
        <v>RN_9_2_0.04_0.04</v>
      </c>
      <c r="I131" s="1">
        <v>3746.95</v>
      </c>
      <c r="J131" s="1">
        <v>3189.62</v>
      </c>
      <c r="K131" s="5">
        <v>3036.97</v>
      </c>
      <c r="L131" s="5">
        <v>3548.91</v>
      </c>
      <c r="M131" s="6">
        <f t="shared" ref="M131:M137" si="17">$I131/J131</f>
        <v>1.1747324132655301</v>
      </c>
      <c r="N131" s="6">
        <f t="shared" ref="N131:N137" si="18">$I131/K131</f>
        <v>1.2337790626841885</v>
      </c>
      <c r="O131" s="6">
        <f t="shared" ref="O131:O137" si="19">$I131/L131</f>
        <v>1.0558030493869948</v>
      </c>
      <c r="P131" s="5">
        <v>118508.93</v>
      </c>
      <c r="Q131" s="5">
        <v>118508.93</v>
      </c>
      <c r="R131" s="5">
        <v>118508.93</v>
      </c>
      <c r="S131" s="5">
        <v>118508.93</v>
      </c>
      <c r="T131" s="7">
        <f t="shared" ref="T131:T137" si="20">ABS($P131-Q131)/$P131</f>
        <v>0</v>
      </c>
      <c r="U131" s="7">
        <f t="shared" ref="U131:U137" si="21">ABS($P131-R131)/$P131</f>
        <v>0</v>
      </c>
      <c r="V131" s="7">
        <f t="shared" ref="V131:V137" si="22">ABS($P131-S131)/$P131</f>
        <v>0</v>
      </c>
    </row>
    <row r="132" spans="1:22" x14ac:dyDescent="0.25">
      <c r="A132" s="1">
        <v>131</v>
      </c>
      <c r="B132" s="1">
        <v>171</v>
      </c>
      <c r="C132" s="1">
        <v>240</v>
      </c>
      <c r="D132" s="1">
        <v>2</v>
      </c>
      <c r="E132" s="1">
        <v>0.06</v>
      </c>
      <c r="F132" s="1">
        <v>0.01</v>
      </c>
      <c r="G132" s="1">
        <v>9</v>
      </c>
      <c r="H132" s="1" t="str">
        <f t="shared" si="16"/>
        <v>RN_9_2_0.06_0.01</v>
      </c>
      <c r="I132" s="1">
        <v>1802.68</v>
      </c>
      <c r="J132" s="1">
        <v>1295.54</v>
      </c>
      <c r="K132" s="5">
        <v>1375.03</v>
      </c>
      <c r="L132" s="5">
        <v>1481.13</v>
      </c>
      <c r="M132" s="6">
        <f t="shared" si="17"/>
        <v>1.3914506692190129</v>
      </c>
      <c r="N132" s="6">
        <f t="shared" si="18"/>
        <v>1.3110113961149938</v>
      </c>
      <c r="O132" s="6">
        <f t="shared" si="19"/>
        <v>1.2170977564427159</v>
      </c>
      <c r="P132" s="5">
        <v>118084.25</v>
      </c>
      <c r="Q132" s="5">
        <v>118084.25</v>
      </c>
      <c r="R132" s="5">
        <v>118084.25</v>
      </c>
      <c r="S132" s="5">
        <v>118084.25</v>
      </c>
      <c r="T132" s="7">
        <f t="shared" si="20"/>
        <v>0</v>
      </c>
      <c r="U132" s="7">
        <f t="shared" si="21"/>
        <v>0</v>
      </c>
      <c r="V132" s="7">
        <f t="shared" si="22"/>
        <v>0</v>
      </c>
    </row>
    <row r="133" spans="1:22" x14ac:dyDescent="0.25">
      <c r="A133" s="1">
        <v>132</v>
      </c>
      <c r="B133" s="1">
        <v>171</v>
      </c>
      <c r="C133" s="1">
        <v>240</v>
      </c>
      <c r="D133" s="1">
        <v>2</v>
      </c>
      <c r="E133" s="1">
        <v>0.06</v>
      </c>
      <c r="F133" s="1">
        <v>0.04</v>
      </c>
      <c r="G133" s="1">
        <v>9</v>
      </c>
      <c r="H133" s="1" t="str">
        <f t="shared" si="16"/>
        <v>RN_9_2_0.06_0.04</v>
      </c>
      <c r="I133" s="1">
        <v>2933</v>
      </c>
      <c r="J133" s="1">
        <v>2534.96</v>
      </c>
      <c r="K133" s="5">
        <v>2489.04</v>
      </c>
      <c r="L133" s="5">
        <v>2430.83</v>
      </c>
      <c r="M133" s="6">
        <f t="shared" si="17"/>
        <v>1.1570202291160412</v>
      </c>
      <c r="N133" s="6">
        <f t="shared" si="18"/>
        <v>1.1783659563526501</v>
      </c>
      <c r="O133" s="6">
        <f t="shared" si="19"/>
        <v>1.2065837594566464</v>
      </c>
      <c r="P133" s="5">
        <v>117715.94</v>
      </c>
      <c r="Q133" s="5">
        <v>117715.94</v>
      </c>
      <c r="R133" s="5">
        <v>117712.55</v>
      </c>
      <c r="S133" s="5">
        <v>117715.94</v>
      </c>
      <c r="T133" s="7">
        <f t="shared" si="20"/>
        <v>0</v>
      </c>
      <c r="U133" s="7">
        <f t="shared" si="21"/>
        <v>2.8798138977605053E-5</v>
      </c>
      <c r="V133" s="7">
        <f t="shared" si="22"/>
        <v>0</v>
      </c>
    </row>
    <row r="134" spans="1:22" x14ac:dyDescent="0.25">
      <c r="A134" s="1">
        <v>133</v>
      </c>
      <c r="B134" s="1">
        <v>171</v>
      </c>
      <c r="C134" s="1">
        <v>240</v>
      </c>
      <c r="D134" s="1">
        <v>6</v>
      </c>
      <c r="E134" s="1">
        <v>0.04</v>
      </c>
      <c r="F134" s="1">
        <v>0.01</v>
      </c>
      <c r="G134" s="1">
        <v>9</v>
      </c>
      <c r="H134" s="1" t="str">
        <f t="shared" si="16"/>
        <v>RN_9_6_0.04_0.01</v>
      </c>
      <c r="I134" s="1">
        <v>1638.87</v>
      </c>
      <c r="J134" s="1">
        <v>869.75</v>
      </c>
      <c r="K134" s="5">
        <v>1570.18</v>
      </c>
      <c r="L134" s="5">
        <v>1656.79</v>
      </c>
      <c r="M134" s="6">
        <f t="shared" si="17"/>
        <v>1.8843000862316757</v>
      </c>
      <c r="N134" s="6">
        <f t="shared" si="18"/>
        <v>1.0437465768255867</v>
      </c>
      <c r="O134" s="6">
        <f t="shared" si="19"/>
        <v>0.98918390381400167</v>
      </c>
      <c r="P134" s="5">
        <v>58753.03</v>
      </c>
      <c r="Q134" s="5">
        <v>58753.03</v>
      </c>
      <c r="R134" s="5">
        <v>58753.03</v>
      </c>
      <c r="S134" s="5">
        <v>58753.03</v>
      </c>
      <c r="T134" s="7">
        <f t="shared" si="20"/>
        <v>0</v>
      </c>
      <c r="U134" s="7">
        <f t="shared" si="21"/>
        <v>0</v>
      </c>
      <c r="V134" s="7">
        <f t="shared" si="22"/>
        <v>0</v>
      </c>
    </row>
    <row r="135" spans="1:22" x14ac:dyDescent="0.25">
      <c r="A135" s="1">
        <v>134</v>
      </c>
      <c r="B135" s="1">
        <v>171</v>
      </c>
      <c r="C135" s="1">
        <v>240</v>
      </c>
      <c r="D135" s="1">
        <v>6</v>
      </c>
      <c r="E135" s="1">
        <v>0.04</v>
      </c>
      <c r="F135" s="1">
        <v>0.04</v>
      </c>
      <c r="G135" s="1">
        <v>9</v>
      </c>
      <c r="H135" s="1" t="str">
        <f t="shared" si="16"/>
        <v>RN_9_6_0.04_0.04</v>
      </c>
      <c r="I135" s="1">
        <v>996.64</v>
      </c>
      <c r="J135" s="1">
        <v>1087.1099999999999</v>
      </c>
      <c r="K135" s="5">
        <v>756.02</v>
      </c>
      <c r="L135" s="5">
        <v>1072.27</v>
      </c>
      <c r="M135" s="6">
        <f t="shared" si="17"/>
        <v>0.91677935075567341</v>
      </c>
      <c r="N135" s="6">
        <f t="shared" si="18"/>
        <v>1.3182720033861539</v>
      </c>
      <c r="O135" s="6">
        <f t="shared" si="19"/>
        <v>0.92946739160845682</v>
      </c>
      <c r="P135" s="5">
        <v>57912.87</v>
      </c>
      <c r="Q135" s="5">
        <v>57912.87</v>
      </c>
      <c r="R135" s="5">
        <v>57912.87</v>
      </c>
      <c r="S135" s="5">
        <v>57912.87</v>
      </c>
      <c r="T135" s="7">
        <f t="shared" si="20"/>
        <v>0</v>
      </c>
      <c r="U135" s="7">
        <f t="shared" si="21"/>
        <v>0</v>
      </c>
      <c r="V135" s="7">
        <f t="shared" si="22"/>
        <v>0</v>
      </c>
    </row>
    <row r="136" spans="1:22" x14ac:dyDescent="0.25">
      <c r="A136" s="1">
        <v>135</v>
      </c>
      <c r="B136" s="1">
        <v>171</v>
      </c>
      <c r="C136" s="1">
        <v>240</v>
      </c>
      <c r="D136" s="1">
        <v>6</v>
      </c>
      <c r="E136" s="1">
        <v>0.06</v>
      </c>
      <c r="F136" s="1">
        <v>0.01</v>
      </c>
      <c r="G136" s="1">
        <v>9</v>
      </c>
      <c r="H136" s="1" t="str">
        <f t="shared" si="16"/>
        <v>RN_9_6_0.06_0.01</v>
      </c>
      <c r="I136" s="1">
        <v>4908.79</v>
      </c>
      <c r="J136" s="1">
        <v>3913.34</v>
      </c>
      <c r="K136" s="5">
        <v>3562.04</v>
      </c>
      <c r="L136" s="5">
        <v>4249.78</v>
      </c>
      <c r="M136" s="6">
        <f t="shared" si="17"/>
        <v>1.2543735019190767</v>
      </c>
      <c r="N136" s="6">
        <f t="shared" si="18"/>
        <v>1.3780839069746549</v>
      </c>
      <c r="O136" s="6">
        <f t="shared" si="19"/>
        <v>1.1550692035823031</v>
      </c>
      <c r="P136" s="5">
        <v>58567.03</v>
      </c>
      <c r="Q136" s="5">
        <v>58567.03</v>
      </c>
      <c r="R136" s="5">
        <v>58567.03</v>
      </c>
      <c r="S136" s="5">
        <v>58567.03</v>
      </c>
      <c r="T136" s="7">
        <f t="shared" si="20"/>
        <v>0</v>
      </c>
      <c r="U136" s="7">
        <f t="shared" si="21"/>
        <v>0</v>
      </c>
      <c r="V136" s="7">
        <f t="shared" si="22"/>
        <v>0</v>
      </c>
    </row>
    <row r="137" spans="1:22" x14ac:dyDescent="0.25">
      <c r="A137" s="1">
        <v>136</v>
      </c>
      <c r="B137" s="1">
        <v>171</v>
      </c>
      <c r="C137" s="1">
        <v>240</v>
      </c>
      <c r="D137" s="1">
        <v>6</v>
      </c>
      <c r="E137" s="1">
        <v>0.06</v>
      </c>
      <c r="F137" s="1">
        <v>0.04</v>
      </c>
      <c r="G137" s="1">
        <v>9</v>
      </c>
      <c r="H137" s="1" t="str">
        <f t="shared" si="16"/>
        <v>RN_9_6_0.06_0.04</v>
      </c>
      <c r="I137" s="1">
        <v>1264.04</v>
      </c>
      <c r="J137" s="1">
        <v>1016.04</v>
      </c>
      <c r="K137" s="5">
        <v>1139.1500000000001</v>
      </c>
      <c r="L137" s="5">
        <v>992.62</v>
      </c>
      <c r="M137" s="6">
        <f t="shared" si="17"/>
        <v>1.2440848785480887</v>
      </c>
      <c r="N137" s="6">
        <f t="shared" si="18"/>
        <v>1.1096343765088004</v>
      </c>
      <c r="O137" s="6">
        <f t="shared" si="19"/>
        <v>1.273437972235095</v>
      </c>
      <c r="P137" s="5">
        <v>57612.18</v>
      </c>
      <c r="Q137" s="5">
        <v>57612.18</v>
      </c>
      <c r="R137" s="5">
        <v>57612.18</v>
      </c>
      <c r="S137" s="5">
        <v>57612.18</v>
      </c>
      <c r="T137" s="7">
        <f t="shared" si="20"/>
        <v>0</v>
      </c>
      <c r="U137" s="7">
        <f t="shared" si="21"/>
        <v>0</v>
      </c>
      <c r="V137" s="7">
        <f t="shared" si="22"/>
        <v>0</v>
      </c>
    </row>
    <row r="138" spans="1:22" x14ac:dyDescent="0.25">
      <c r="I138" s="4"/>
      <c r="J138" s="4"/>
      <c r="K138" s="4"/>
      <c r="L138" s="4"/>
      <c r="M138" s="2">
        <f>AVERAGE(M2:M137)</f>
        <v>1.3088036059133368</v>
      </c>
      <c r="N138" s="2">
        <f t="shared" ref="N138:O138" si="23">AVERAGE(N2:N137)</f>
        <v>1.397362351037776</v>
      </c>
      <c r="O138" s="2">
        <f t="shared" si="23"/>
        <v>1.4081942941296901</v>
      </c>
    </row>
    <row r="140" spans="1:22" x14ac:dyDescent="0.25">
      <c r="N140" s="9">
        <f>8/136</f>
        <v>5.8823529411764705E-2</v>
      </c>
      <c r="O140" s="13">
        <f>100%-N140</f>
        <v>0.94117647058823528</v>
      </c>
    </row>
    <row r="142" spans="1:22" x14ac:dyDescent="0.25">
      <c r="M142">
        <f>136-8</f>
        <v>128</v>
      </c>
    </row>
  </sheetData>
  <autoFilter ref="A1:V138" xr:uid="{EA99447E-5666-4708-A2CD-55E1F9EC74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6E80-A8B5-4A5B-958C-453CE3769CD3}">
  <dimension ref="A1:I8"/>
  <sheetViews>
    <sheetView workbookViewId="0">
      <selection activeCell="C2" sqref="C2"/>
    </sheetView>
  </sheetViews>
  <sheetFormatPr defaultRowHeight="15" x14ac:dyDescent="0.25"/>
  <cols>
    <col min="1" max="1" width="17.85546875" bestFit="1" customWidth="1"/>
    <col min="2" max="2" width="17.85546875" customWidth="1"/>
    <col min="3" max="3" width="16.140625" customWidth="1"/>
    <col min="4" max="4" width="9.140625" customWidth="1"/>
    <col min="5" max="5" width="14.28515625" customWidth="1"/>
    <col min="6" max="6" width="11" customWidth="1"/>
    <col min="7" max="8" width="15.28515625" customWidth="1"/>
    <col min="9" max="9" width="19.28515625" customWidth="1"/>
  </cols>
  <sheetData>
    <row r="1" spans="1:9" x14ac:dyDescent="0.25">
      <c r="A1" s="12"/>
      <c r="B1" s="12"/>
      <c r="C1" s="16" t="s">
        <v>24</v>
      </c>
      <c r="D1" s="16"/>
      <c r="E1" s="16"/>
      <c r="F1" s="16"/>
      <c r="G1" s="16" t="s">
        <v>28</v>
      </c>
      <c r="H1" s="16"/>
      <c r="I1" s="16"/>
    </row>
    <row r="2" spans="1:9" x14ac:dyDescent="0.25">
      <c r="A2" s="3" t="s">
        <v>22</v>
      </c>
      <c r="B2" s="11" t="s">
        <v>23</v>
      </c>
      <c r="C2" s="3" t="s">
        <v>25</v>
      </c>
      <c r="D2" s="3">
        <v>1</v>
      </c>
      <c r="E2" s="3" t="s">
        <v>26</v>
      </c>
      <c r="F2" s="3" t="s">
        <v>27</v>
      </c>
      <c r="G2" s="3">
        <v>1</v>
      </c>
      <c r="H2" s="3" t="s">
        <v>26</v>
      </c>
      <c r="I2" s="3" t="s">
        <v>27</v>
      </c>
    </row>
    <row r="3" spans="1:9" x14ac:dyDescent="0.25">
      <c r="A3" s="14">
        <v>4</v>
      </c>
      <c r="B3" s="14">
        <f>COUNTIF(Sheet1!G:G,Sheet2!A3)</f>
        <v>60</v>
      </c>
      <c r="C3" s="15">
        <f>AVERAGEIF(Sheet1!$G:$G,Sheet2!$A3,Sheet1!I:I)</f>
        <v>234.53600000000014</v>
      </c>
      <c r="D3" s="15">
        <f>AVERAGEIF(Sheet1!$G:$G,Sheet2!$A3,Sheet1!J:J)</f>
        <v>196.3543333333333</v>
      </c>
      <c r="E3" s="15">
        <f>AVERAGEIF(Sheet1!$G:$G,Sheet2!$A3,Sheet1!K:K)</f>
        <v>193.92616666666669</v>
      </c>
      <c r="F3" s="15">
        <f>AVERAGEIF(Sheet1!$G:$G,Sheet2!$A3,Sheet1!L:L)</f>
        <v>183.43533333333338</v>
      </c>
      <c r="G3" s="15">
        <f>C3/D3</f>
        <v>1.194452885345032</v>
      </c>
      <c r="H3" s="15">
        <f>C3/E3</f>
        <v>1.209408735455161</v>
      </c>
      <c r="I3" s="15">
        <f>C3/F3</f>
        <v>1.2785759195792892</v>
      </c>
    </row>
    <row r="4" spans="1:9" x14ac:dyDescent="0.25">
      <c r="A4" s="14">
        <v>5</v>
      </c>
      <c r="B4" s="14">
        <f>COUNTIF(Sheet1!G:G,Sheet2!A4)</f>
        <v>52</v>
      </c>
      <c r="C4" s="15">
        <f>AVERAGEIF(Sheet1!$G:$G,Sheet2!$A4,Sheet1!I:I)</f>
        <v>204.86288461538459</v>
      </c>
      <c r="D4" s="15">
        <f>AVERAGEIF(Sheet1!$G:$G,Sheet2!$A4,Sheet1!J:J)</f>
        <v>151.26749999999998</v>
      </c>
      <c r="E4" s="15">
        <f>AVERAGEIF(Sheet1!$G:$G,Sheet2!$A4,Sheet1!K:K)</f>
        <v>147.87576923076924</v>
      </c>
      <c r="F4" s="15">
        <f>AVERAGEIF(Sheet1!$G:$G,Sheet2!$A4,Sheet1!L:L)</f>
        <v>158.60903846153843</v>
      </c>
      <c r="G4" s="15">
        <f>C4/D4</f>
        <v>1.3543086559597046</v>
      </c>
      <c r="H4" s="15">
        <f>C4/E4</f>
        <v>1.3853715566860954</v>
      </c>
      <c r="I4" s="15">
        <f>C4/F4</f>
        <v>1.2916217549926223</v>
      </c>
    </row>
    <row r="5" spans="1:9" x14ac:dyDescent="0.25">
      <c r="A5" s="14">
        <v>6</v>
      </c>
      <c r="B5" s="14">
        <f>COUNTIF(Sheet1!G:G,Sheet2!A5)</f>
        <v>8</v>
      </c>
      <c r="C5" s="15">
        <f>AVERAGEIF(Sheet1!$G:$G,Sheet2!$A5,Sheet1!I:I)</f>
        <v>5991.6100000000006</v>
      </c>
      <c r="D5" s="15">
        <f>AVERAGEIF(Sheet1!$G:$G,Sheet2!$A5,Sheet1!J:J)</f>
        <v>5356.7224999999999</v>
      </c>
      <c r="E5" s="15">
        <f>AVERAGEIF(Sheet1!$G:$G,Sheet2!$A5,Sheet1!K:K)</f>
        <v>5228.0300000000007</v>
      </c>
      <c r="F5" s="15">
        <f>AVERAGEIF(Sheet1!$G:$G,Sheet2!$A5,Sheet1!L:L)</f>
        <v>3946.9762499999997</v>
      </c>
      <c r="G5" s="15">
        <f t="shared" ref="G5:G7" si="0">C5/D5</f>
        <v>1.1185216333308288</v>
      </c>
      <c r="H5" s="15">
        <f t="shared" ref="H5:H7" si="1">C5/E5</f>
        <v>1.1460550149865245</v>
      </c>
      <c r="I5" s="15">
        <f t="shared" ref="I5:I7" si="2">C5/F5</f>
        <v>1.5180253491517719</v>
      </c>
    </row>
    <row r="6" spans="1:9" x14ac:dyDescent="0.25">
      <c r="A6" s="14">
        <v>8</v>
      </c>
      <c r="B6" s="14">
        <f>COUNTIF(Sheet1!G:G,Sheet2!A6)</f>
        <v>8</v>
      </c>
      <c r="C6" s="15">
        <f>AVERAGEIF(Sheet1!$G:$G,Sheet2!$A6,Sheet1!I:I)</f>
        <v>970.50124999999991</v>
      </c>
      <c r="D6" s="15">
        <f>AVERAGEIF(Sheet1!$G:$G,Sheet2!$A6,Sheet1!J:J)</f>
        <v>650.6674999999999</v>
      </c>
      <c r="E6" s="15">
        <f>AVERAGEIF(Sheet1!$G:$G,Sheet2!$A6,Sheet1!K:K)</f>
        <v>627.31500000000005</v>
      </c>
      <c r="F6" s="15">
        <f>AVERAGEIF(Sheet1!$G:$G,Sheet2!$A6,Sheet1!L:L)</f>
        <v>653.4212500000001</v>
      </c>
      <c r="G6" s="15">
        <f t="shared" si="0"/>
        <v>1.491547141973435</v>
      </c>
      <c r="H6" s="15">
        <f t="shared" si="1"/>
        <v>1.5470716466209158</v>
      </c>
      <c r="I6" s="15">
        <f t="shared" si="2"/>
        <v>1.4852612307910094</v>
      </c>
    </row>
    <row r="7" spans="1:9" x14ac:dyDescent="0.25">
      <c r="A7" s="14">
        <v>9</v>
      </c>
      <c r="B7" s="14">
        <f>COUNTIF(Sheet1!G:G,Sheet2!A7)</f>
        <v>8</v>
      </c>
      <c r="C7" s="15">
        <f>AVERAGEIF(Sheet1!$G:$G,Sheet2!$A7,Sheet1!I:I)</f>
        <v>2428.7600000000002</v>
      </c>
      <c r="D7" s="15">
        <f>AVERAGEIF(Sheet1!$G:$G,Sheet2!$A7,Sheet1!J:J)</f>
        <v>1954.5275000000001</v>
      </c>
      <c r="E7" s="15">
        <f>AVERAGEIF(Sheet1!$G:$G,Sheet2!$A7,Sheet1!K:K)</f>
        <v>1933.66</v>
      </c>
      <c r="F7" s="15">
        <f>AVERAGEIF(Sheet1!$G:$G,Sheet2!$A7,Sheet1!L:L)</f>
        <v>2156.7537499999999</v>
      </c>
      <c r="G7" s="15">
        <f t="shared" si="0"/>
        <v>1.2426328102316289</v>
      </c>
      <c r="H7" s="15">
        <f t="shared" si="1"/>
        <v>1.2560429444680037</v>
      </c>
      <c r="I7" s="15">
        <f t="shared" si="2"/>
        <v>1.1261183619131301</v>
      </c>
    </row>
    <row r="8" spans="1:9" x14ac:dyDescent="0.25">
      <c r="G8" s="2">
        <f>AVERAGE(G3:G7)</f>
        <v>1.2802926253681259</v>
      </c>
      <c r="H8" s="2">
        <f t="shared" ref="H8:I8" si="3">AVERAGE(H3:H7)</f>
        <v>1.3087899796433402</v>
      </c>
      <c r="I8" s="2">
        <f t="shared" si="3"/>
        <v>1.3399205232855647</v>
      </c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Kassem (Student)</dc:creator>
  <cp:lastModifiedBy>Zeyad Kassem (Student)</cp:lastModifiedBy>
  <dcterms:created xsi:type="dcterms:W3CDTF">2022-04-04T00:08:58Z</dcterms:created>
  <dcterms:modified xsi:type="dcterms:W3CDTF">2022-08-26T00:36:53Z</dcterms:modified>
</cp:coreProperties>
</file>