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ackup\Research\Final Accepted Paper\Final Code Files\EBD-2\HPC Results\without parity constraints\Testing Feasibility\"/>
    </mc:Choice>
  </mc:AlternateContent>
  <xr:revisionPtr revIDLastSave="0" documentId="13_ncr:1_{216FDAD9-56D3-46DC-8E4B-CCE6C41E2DAC}" xr6:coauthVersionLast="47" xr6:coauthVersionMax="47" xr10:uidLastSave="{00000000-0000-0000-0000-000000000000}"/>
  <bookViews>
    <workbookView xWindow="-120" yWindow="-120" windowWidth="29040" windowHeight="15840" xr2:uid="{F87DF8D1-1D9A-4CB5-A951-79661BA76A57}"/>
  </bookViews>
  <sheets>
    <sheet name="Results" sheetId="1" r:id="rId1"/>
    <sheet name="Summary" sheetId="2" r:id="rId2"/>
    <sheet name="Comparison between two settings" sheetId="3" state="hidden" r:id="rId3"/>
  </sheets>
  <definedNames>
    <definedName name="_xlnm._FilterDatabase" localSheetId="0" hidden="1">Results!$A$1:$AE$189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2" i="1" l="1"/>
  <c r="B50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B35" i="2"/>
  <c r="B46" i="2"/>
  <c r="E46" i="2" s="1"/>
  <c r="G46" i="2" s="1"/>
  <c r="B45" i="2"/>
  <c r="E45" i="2" s="1"/>
  <c r="G45" i="2" s="1"/>
  <c r="B44" i="2"/>
  <c r="E44" i="2" s="1"/>
  <c r="G44" i="2" s="1"/>
  <c r="B43" i="2"/>
  <c r="E43" i="2" s="1"/>
  <c r="G43" i="2" s="1"/>
  <c r="B42" i="2"/>
  <c r="E42" i="2" s="1"/>
  <c r="G42" i="2" s="1"/>
  <c r="B41" i="2"/>
  <c r="E41" i="2" s="1"/>
  <c r="G41" i="2" s="1"/>
  <c r="B40" i="2"/>
  <c r="E40" i="2" s="1"/>
  <c r="G40" i="2" s="1"/>
  <c r="B39" i="2"/>
  <c r="E39" i="2" s="1"/>
  <c r="G39" i="2" s="1"/>
  <c r="B38" i="2"/>
  <c r="E38" i="2" s="1"/>
  <c r="G38" i="2" s="1"/>
  <c r="B37" i="2"/>
  <c r="E37" i="2" s="1"/>
  <c r="G37" i="2" s="1"/>
  <c r="B36" i="2"/>
  <c r="E36" i="2" s="1"/>
  <c r="G36" i="2" s="1"/>
  <c r="B47" i="2" l="1"/>
  <c r="B49" i="2" s="1"/>
  <c r="E35" i="2"/>
  <c r="G35" i="2" s="1"/>
  <c r="B48" i="2"/>
  <c r="Q15" i="3" l="1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W188" i="1"/>
  <c r="V188" i="1"/>
  <c r="U188" i="1"/>
  <c r="W187" i="1"/>
  <c r="V187" i="1"/>
  <c r="U187" i="1"/>
  <c r="W186" i="1"/>
  <c r="V186" i="1"/>
  <c r="U186" i="1"/>
  <c r="W185" i="1"/>
  <c r="V185" i="1"/>
  <c r="U185" i="1"/>
  <c r="W184" i="1"/>
  <c r="V184" i="1"/>
  <c r="U184" i="1"/>
  <c r="W183" i="1"/>
  <c r="V183" i="1"/>
  <c r="U183" i="1"/>
  <c r="W182" i="1"/>
  <c r="V182" i="1"/>
  <c r="U182" i="1"/>
  <c r="W181" i="1"/>
  <c r="V181" i="1"/>
  <c r="U181" i="1"/>
  <c r="W180" i="1"/>
  <c r="V180" i="1"/>
  <c r="U180" i="1"/>
  <c r="W179" i="1"/>
  <c r="V179" i="1"/>
  <c r="U179" i="1"/>
  <c r="W178" i="1"/>
  <c r="V178" i="1"/>
  <c r="U178" i="1"/>
  <c r="W177" i="1"/>
  <c r="V177" i="1"/>
  <c r="U177" i="1"/>
  <c r="W176" i="1"/>
  <c r="V176" i="1"/>
  <c r="U176" i="1"/>
  <c r="W175" i="1"/>
  <c r="V175" i="1"/>
  <c r="U175" i="1"/>
  <c r="W174" i="1"/>
  <c r="V174" i="1"/>
  <c r="U174" i="1"/>
  <c r="W173" i="1"/>
  <c r="V173" i="1"/>
  <c r="U173" i="1"/>
  <c r="W172" i="1"/>
  <c r="V172" i="1"/>
  <c r="U172" i="1"/>
  <c r="W171" i="1"/>
  <c r="V171" i="1"/>
  <c r="U171" i="1"/>
  <c r="W170" i="1"/>
  <c r="V170" i="1"/>
  <c r="U170" i="1"/>
  <c r="W169" i="1"/>
  <c r="V169" i="1"/>
  <c r="U169" i="1"/>
  <c r="W168" i="1"/>
  <c r="V168" i="1"/>
  <c r="U168" i="1"/>
  <c r="W167" i="1"/>
  <c r="V167" i="1"/>
  <c r="U167" i="1"/>
  <c r="W166" i="1"/>
  <c r="V166" i="1"/>
  <c r="U166" i="1"/>
  <c r="W165" i="1"/>
  <c r="V165" i="1"/>
  <c r="U165" i="1"/>
  <c r="W164" i="1"/>
  <c r="V164" i="1"/>
  <c r="U164" i="1"/>
  <c r="W163" i="1"/>
  <c r="V163" i="1"/>
  <c r="U163" i="1"/>
  <c r="W162" i="1"/>
  <c r="V162" i="1"/>
  <c r="U162" i="1"/>
  <c r="W161" i="1"/>
  <c r="V161" i="1"/>
  <c r="U161" i="1"/>
  <c r="W160" i="1"/>
  <c r="V160" i="1"/>
  <c r="U160" i="1"/>
  <c r="W159" i="1"/>
  <c r="V159" i="1"/>
  <c r="U159" i="1"/>
  <c r="W158" i="1"/>
  <c r="V158" i="1"/>
  <c r="U158" i="1"/>
  <c r="W157" i="1"/>
  <c r="V157" i="1"/>
  <c r="U157" i="1"/>
  <c r="W156" i="1"/>
  <c r="V156" i="1"/>
  <c r="U156" i="1"/>
  <c r="W155" i="1"/>
  <c r="V155" i="1"/>
  <c r="U155" i="1"/>
  <c r="W154" i="1"/>
  <c r="V154" i="1"/>
  <c r="U154" i="1"/>
  <c r="W153" i="1"/>
  <c r="V153" i="1"/>
  <c r="U153" i="1"/>
  <c r="W152" i="1"/>
  <c r="V152" i="1"/>
  <c r="U152" i="1"/>
  <c r="W151" i="1"/>
  <c r="V151" i="1"/>
  <c r="U151" i="1"/>
  <c r="W150" i="1"/>
  <c r="V150" i="1"/>
  <c r="U150" i="1"/>
  <c r="W149" i="1"/>
  <c r="V149" i="1"/>
  <c r="U149" i="1"/>
  <c r="W148" i="1"/>
  <c r="V148" i="1"/>
  <c r="U148" i="1"/>
  <c r="W147" i="1"/>
  <c r="V147" i="1"/>
  <c r="U147" i="1"/>
  <c r="W146" i="1"/>
  <c r="V146" i="1"/>
  <c r="U146" i="1"/>
  <c r="W145" i="1"/>
  <c r="V145" i="1"/>
  <c r="U145" i="1"/>
  <c r="W144" i="1"/>
  <c r="V144" i="1"/>
  <c r="U144" i="1"/>
  <c r="W143" i="1"/>
  <c r="V143" i="1"/>
  <c r="U143" i="1"/>
  <c r="W142" i="1"/>
  <c r="V142" i="1"/>
  <c r="U142" i="1"/>
  <c r="W141" i="1"/>
  <c r="V141" i="1"/>
  <c r="U141" i="1"/>
  <c r="W140" i="1"/>
  <c r="V140" i="1"/>
  <c r="U140" i="1"/>
  <c r="W139" i="1"/>
  <c r="V139" i="1"/>
  <c r="U139" i="1"/>
  <c r="W138" i="1"/>
  <c r="V138" i="1"/>
  <c r="U138" i="1"/>
  <c r="W137" i="1"/>
  <c r="V137" i="1"/>
  <c r="U137" i="1"/>
  <c r="W136" i="1"/>
  <c r="V136" i="1"/>
  <c r="U136" i="1"/>
  <c r="W135" i="1"/>
  <c r="V135" i="1"/>
  <c r="U135" i="1"/>
  <c r="W134" i="1"/>
  <c r="V134" i="1"/>
  <c r="U134" i="1"/>
  <c r="W133" i="1"/>
  <c r="V133" i="1"/>
  <c r="U133" i="1"/>
  <c r="W132" i="1"/>
  <c r="V132" i="1"/>
  <c r="U132" i="1"/>
  <c r="W131" i="1"/>
  <c r="V131" i="1"/>
  <c r="U131" i="1"/>
  <c r="W130" i="1"/>
  <c r="V130" i="1"/>
  <c r="U130" i="1"/>
  <c r="W129" i="1"/>
  <c r="V129" i="1"/>
  <c r="U129" i="1"/>
  <c r="W128" i="1"/>
  <c r="V128" i="1"/>
  <c r="U128" i="1"/>
  <c r="W127" i="1"/>
  <c r="V127" i="1"/>
  <c r="U127" i="1"/>
  <c r="W126" i="1"/>
  <c r="V126" i="1"/>
  <c r="U126" i="1"/>
  <c r="W125" i="1"/>
  <c r="V125" i="1"/>
  <c r="U125" i="1"/>
  <c r="W124" i="1"/>
  <c r="V124" i="1"/>
  <c r="U124" i="1"/>
  <c r="W123" i="1"/>
  <c r="V123" i="1"/>
  <c r="U123" i="1"/>
  <c r="W122" i="1"/>
  <c r="V122" i="1"/>
  <c r="U122" i="1"/>
  <c r="W121" i="1"/>
  <c r="V121" i="1"/>
  <c r="U121" i="1"/>
  <c r="W120" i="1"/>
  <c r="V120" i="1"/>
  <c r="U120" i="1"/>
  <c r="W119" i="1"/>
  <c r="V119" i="1"/>
  <c r="U119" i="1"/>
  <c r="W118" i="1"/>
  <c r="V118" i="1"/>
  <c r="U118" i="1"/>
  <c r="W117" i="1"/>
  <c r="V117" i="1"/>
  <c r="U117" i="1"/>
  <c r="W116" i="1"/>
  <c r="V116" i="1"/>
  <c r="U116" i="1"/>
  <c r="W115" i="1"/>
  <c r="V115" i="1"/>
  <c r="U115" i="1"/>
  <c r="W114" i="1"/>
  <c r="V114" i="1"/>
  <c r="U114" i="1"/>
  <c r="W113" i="1"/>
  <c r="V113" i="1"/>
  <c r="U113" i="1"/>
  <c r="W112" i="1"/>
  <c r="V112" i="1"/>
  <c r="U112" i="1"/>
  <c r="W111" i="1"/>
  <c r="V111" i="1"/>
  <c r="U111" i="1"/>
  <c r="W110" i="1"/>
  <c r="V110" i="1"/>
  <c r="U110" i="1"/>
  <c r="W109" i="1"/>
  <c r="V109" i="1"/>
  <c r="U109" i="1"/>
  <c r="W108" i="1"/>
  <c r="V108" i="1"/>
  <c r="U108" i="1"/>
  <c r="W107" i="1"/>
  <c r="V107" i="1"/>
  <c r="U107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W89" i="1"/>
  <c r="V89" i="1"/>
  <c r="U89" i="1"/>
  <c r="W88" i="1"/>
  <c r="V88" i="1"/>
  <c r="U88" i="1"/>
  <c r="W87" i="1"/>
  <c r="V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W58" i="1"/>
  <c r="V58" i="1"/>
  <c r="U58" i="1"/>
  <c r="W57" i="1"/>
  <c r="V57" i="1"/>
  <c r="U57" i="1"/>
  <c r="W56" i="1"/>
  <c r="V56" i="1"/>
  <c r="U5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2" i="1"/>
  <c r="V2" i="1"/>
  <c r="U2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X189" i="1" l="1"/>
  <c r="AE189" i="1"/>
  <c r="AD189" i="1"/>
  <c r="AC189" i="1"/>
  <c r="AB189" i="1"/>
  <c r="AA189" i="1"/>
  <c r="Z189" i="1"/>
  <c r="Y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<sst xmlns="http://schemas.openxmlformats.org/spreadsheetml/2006/main" count="647" uniqueCount="43">
  <si>
    <t>Dataset</t>
  </si>
  <si>
    <t>No. of Nodes</t>
  </si>
  <si>
    <t>No. of Edges</t>
  </si>
  <si>
    <t>No. of Districts</t>
  </si>
  <si>
    <t>Tolerance</t>
  </si>
  <si>
    <t>Road Network</t>
  </si>
  <si>
    <t>Time (empty)</t>
  </si>
  <si>
    <t>Time 1</t>
  </si>
  <si>
    <t>Time 1,2a</t>
  </si>
  <si>
    <t>Time 1,2b</t>
  </si>
  <si>
    <t>Min Time</t>
  </si>
  <si>
    <t xml:space="preserve">Improvement Ratio (1) </t>
  </si>
  <si>
    <t xml:space="preserve">Improvement Ratio (1,2a) </t>
  </si>
  <si>
    <t xml:space="preserve">Improvement Ratio (1,2b) </t>
  </si>
  <si>
    <t>Objective Function (empty)</t>
  </si>
  <si>
    <t>Objective 1</t>
  </si>
  <si>
    <t>Objective 1,2a</t>
  </si>
  <si>
    <t>Objective 1,2b</t>
  </si>
  <si>
    <t>Gap 1</t>
  </si>
  <si>
    <t>Gap 1,2a</t>
  </si>
  <si>
    <t>Gap 1,2b</t>
  </si>
  <si>
    <t>Instance</t>
  </si>
  <si>
    <t>No_Iterations_wo_logic</t>
  </si>
  <si>
    <t>No_Cuts_wo_logic</t>
  </si>
  <si>
    <t>No_Iterations_w_1</t>
  </si>
  <si>
    <t>No_Cuts_w_1</t>
  </si>
  <si>
    <t>No_Iterations_w_1,2a</t>
  </si>
  <si>
    <t>No_Cuts_w_1,2a</t>
  </si>
  <si>
    <t>No_Iterations_w_1,2b</t>
  </si>
  <si>
    <t>No_Cuts_w_1,2b</t>
  </si>
  <si>
    <t>Best Alg</t>
  </si>
  <si>
    <t>Infeasible</t>
  </si>
  <si>
    <t xml:space="preserve">Road Network </t>
  </si>
  <si>
    <t xml:space="preserve">Empty </t>
  </si>
  <si>
    <t>1,2a</t>
  </si>
  <si>
    <t>1,2b</t>
  </si>
  <si>
    <t>Average Computational Time</t>
  </si>
  <si>
    <t>small tau</t>
  </si>
  <si>
    <t>Large tau</t>
  </si>
  <si>
    <t>No. of Instances</t>
  </si>
  <si>
    <t>No. of Infeasible Instances</t>
  </si>
  <si>
    <t>Percentage</t>
  </si>
  <si>
    <t>No. of Infeasible Instances for each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</si>
</sst>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2" fontId="0" fillId="0" borderId="1" xfId="0" applyNumberFormat="1" applyBorder="1"/>
    <xf numFmtId="10" fontId="0" fillId="0" borderId="1" xfId="1" applyNumberFormat="1" applyFont="1" applyBorder="1"/>
    <xf numFmtId="9" fontId="0" fillId="0" borderId="0" xfId="1" applyFont="1"/>
    <xf numFmtId="0" fontId="0" fillId="2" borderId="1" xfId="0" applyFill="1" applyBorder="1"/>
    <xf numFmtId="164" fontId="0" fillId="0" borderId="0" xfId="1" applyNumberFormat="1" applyFont="1"/>
    <xf numFmtId="165" fontId="0" fillId="0" borderId="1" xfId="2" applyNumberFormat="1" applyFont="1" applyBorder="1"/>
    <xf numFmtId="0" fontId="0" fillId="0" borderId="1" xfId="0" applyBorder="1" applyAlignment="1">
      <alignment horizontal="center"/>
    </xf>
    <xf numFmtId="43" fontId="0" fillId="0" borderId="1" xfId="2" applyNumberFormat="1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9E74-E740-4400-A5F2-59765B6FCC8F}">
  <dimension ref="A1:AE192"/>
  <sheetViews>
    <sheetView tabSelected="1" workbookViewId="0">
      <selection activeCell="L12" sqref="L12"/>
    </sheetView>
  </sheetViews>
  <sheetFormatPr defaultRowHeight="15" x14ac:dyDescent="0.25"/>
  <cols>
    <col min="1" max="1" width="7.7109375" bestFit="1" customWidth="1"/>
    <col min="2" max="2" width="12.5703125" bestFit="1" customWidth="1"/>
    <col min="3" max="3" width="12" bestFit="1" customWidth="1"/>
    <col min="4" max="4" width="14.140625" bestFit="1" customWidth="1"/>
    <col min="5" max="5" width="9.7109375" bestFit="1" customWidth="1"/>
    <col min="6" max="6" width="17.7109375" customWidth="1"/>
    <col min="7" max="7" width="16.85546875" customWidth="1"/>
    <col min="8" max="8" width="17.7109375" customWidth="1"/>
    <col min="9" max="9" width="10.140625" customWidth="1"/>
    <col min="10" max="10" width="12.85546875" customWidth="1"/>
    <col min="11" max="11" width="11.85546875" bestFit="1" customWidth="1"/>
    <col min="12" max="12" width="11.5703125" bestFit="1" customWidth="1"/>
    <col min="13" max="13" width="11.5703125" customWidth="1"/>
    <col min="14" max="14" width="22.7109375" customWidth="1"/>
    <col min="15" max="16" width="25.42578125" customWidth="1"/>
    <col min="17" max="17" width="25.85546875" bestFit="1" customWidth="1"/>
    <col min="18" max="18" width="13.7109375" customWidth="1"/>
    <col min="19" max="19" width="16" customWidth="1"/>
    <col min="20" max="20" width="16.7109375" customWidth="1"/>
    <col min="21" max="21" width="11.42578125" customWidth="1"/>
    <col min="22" max="22" width="11.85546875" customWidth="1"/>
    <col min="23" max="23" width="12.85546875" customWidth="1"/>
    <col min="24" max="24" width="21.85546875" bestFit="1" customWidth="1"/>
    <col min="25" max="25" width="22" bestFit="1" customWidth="1"/>
    <col min="26" max="26" width="21.140625" bestFit="1" customWidth="1"/>
    <col min="27" max="27" width="16.28515625" bestFit="1" customWidth="1"/>
    <col min="28" max="28" width="25.7109375" customWidth="1"/>
    <col min="29" max="29" width="19" customWidth="1"/>
    <col min="30" max="30" width="25.28515625" customWidth="1"/>
    <col min="31" max="31" width="19.140625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1</v>
      </c>
      <c r="B2" s="1">
        <v>87</v>
      </c>
      <c r="C2" s="1">
        <v>113</v>
      </c>
      <c r="D2" s="1">
        <v>2</v>
      </c>
      <c r="E2" s="1">
        <v>0.02</v>
      </c>
      <c r="F2" s="1">
        <v>1</v>
      </c>
      <c r="G2" s="1" t="str">
        <f>"RN" &amp;"_"&amp;F2&amp; "_"&amp;D2&amp;"_"&amp;E2</f>
        <v>RN_1_2_0.02</v>
      </c>
      <c r="H2" s="7">
        <v>19.989999999999998</v>
      </c>
      <c r="I2" s="7">
        <v>38.85</v>
      </c>
      <c r="J2" s="7">
        <v>26.42</v>
      </c>
      <c r="K2" s="7">
        <v>20.37</v>
      </c>
      <c r="L2" s="7">
        <f>MIN(H2:K2)</f>
        <v>19.989999999999998</v>
      </c>
      <c r="M2" s="1" t="str">
        <f>IF(I2=L2,"1",IF(J2=L2,"1,2a",IF(K2=L2,"1,2b",IF(H2="Infeasible","Infeasible","empty"))))</f>
        <v>empty</v>
      </c>
      <c r="N2" s="2">
        <f>IFERROR($H2/I2,"Infeasible")</f>
        <v>0.51454311454311452</v>
      </c>
      <c r="O2" s="2">
        <f>IFERROR($H2/J2,"Infeasible")</f>
        <v>0.75662376987130953</v>
      </c>
      <c r="P2" s="2">
        <f>IFERROR($H2/K2,"Infeasible")</f>
        <v>0.98134511536573377</v>
      </c>
      <c r="Q2" s="1">
        <v>39988.04</v>
      </c>
      <c r="R2" s="1">
        <v>39988.04</v>
      </c>
      <c r="S2" s="1">
        <v>39988.04</v>
      </c>
      <c r="T2" s="1">
        <v>39988.04</v>
      </c>
      <c r="U2" s="3">
        <f>IFERROR(ABS($Q2-R2)/$Q2,"Infeasible")</f>
        <v>0</v>
      </c>
      <c r="V2" s="3">
        <f>IFERROR(ABS($Q2-S2)/$Q2,"Infeasible")</f>
        <v>0</v>
      </c>
      <c r="W2" s="3">
        <f>IFERROR(ABS($Q2-T2)/$Q2,"Infeasible")</f>
        <v>0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</row>
    <row r="3" spans="1:31" x14ac:dyDescent="0.25">
      <c r="A3" s="1">
        <v>2</v>
      </c>
      <c r="B3" s="1">
        <v>87</v>
      </c>
      <c r="C3" s="1">
        <v>113</v>
      </c>
      <c r="D3" s="1">
        <v>2</v>
      </c>
      <c r="E3" s="1">
        <v>0.04</v>
      </c>
      <c r="F3" s="1">
        <v>1</v>
      </c>
      <c r="G3" s="1" t="str">
        <f t="shared" ref="G3:G66" si="0">"RN" &amp;"_"&amp;F3&amp; "_"&amp;D3&amp;"_"&amp;E3</f>
        <v>RN_1_2_0.04</v>
      </c>
      <c r="H3" s="7">
        <v>23.75</v>
      </c>
      <c r="I3" s="7">
        <v>12.89</v>
      </c>
      <c r="J3" s="7">
        <v>15.79</v>
      </c>
      <c r="K3" s="7">
        <v>29.88</v>
      </c>
      <c r="L3" s="7">
        <f t="shared" ref="L3:L66" si="1">MIN(H3:K3)</f>
        <v>12.89</v>
      </c>
      <c r="M3" s="1" t="str">
        <f t="shared" ref="M3:M66" si="2">IF(I3=L3,"1",IF(J3=L3,"1,2a",IF(K3=L3,"1,2b",IF(H3="Infeasible","Infeasible","empty"))))</f>
        <v>1</v>
      </c>
      <c r="N3" s="2">
        <f t="shared" ref="N3:N66" si="3">IFERROR($H3/I3,"Infeasible")</f>
        <v>1.8425135764158262</v>
      </c>
      <c r="O3" s="2">
        <f t="shared" ref="O3:O66" si="4">IFERROR($H3/J3,"Infeasible")</f>
        <v>1.5041165294490184</v>
      </c>
      <c r="P3" s="2">
        <f t="shared" ref="P3:P66" si="5">IFERROR($H3/K3,"Infeasible")</f>
        <v>0.79484605087014726</v>
      </c>
      <c r="Q3" s="1">
        <v>39889.65</v>
      </c>
      <c r="R3" s="1">
        <v>39889.65</v>
      </c>
      <c r="S3" s="1">
        <v>39889.65</v>
      </c>
      <c r="T3" s="1">
        <v>39889.65</v>
      </c>
      <c r="U3" s="3">
        <f t="shared" ref="U3:U66" si="6">IFERROR(ABS($Q3-R3)/$Q3,"Infeasible")</f>
        <v>0</v>
      </c>
      <c r="V3" s="3">
        <f t="shared" ref="V3:V66" si="7">IFERROR(ABS($Q3-S3)/$Q3,"Infeasible")</f>
        <v>0</v>
      </c>
      <c r="W3" s="3">
        <f t="shared" ref="W3:W66" si="8">IFERROR(ABS($Q3-T3)/$Q3,"Infeasible")</f>
        <v>0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</row>
    <row r="4" spans="1:31" x14ac:dyDescent="0.25">
      <c r="A4" s="1">
        <v>3</v>
      </c>
      <c r="B4" s="1">
        <v>87</v>
      </c>
      <c r="C4" s="1">
        <v>113</v>
      </c>
      <c r="D4" s="1">
        <v>2</v>
      </c>
      <c r="E4" s="1">
        <v>0.06</v>
      </c>
      <c r="F4" s="1">
        <v>1</v>
      </c>
      <c r="G4" s="1" t="str">
        <f t="shared" si="0"/>
        <v>RN_1_2_0.06</v>
      </c>
      <c r="H4" s="7">
        <v>44.12</v>
      </c>
      <c r="I4" s="7">
        <v>25.74</v>
      </c>
      <c r="J4" s="7">
        <v>23.61</v>
      </c>
      <c r="K4" s="7">
        <v>26.22</v>
      </c>
      <c r="L4" s="7">
        <f t="shared" si="1"/>
        <v>23.61</v>
      </c>
      <c r="M4" s="1" t="str">
        <f t="shared" si="2"/>
        <v>1,2a</v>
      </c>
      <c r="N4" s="2">
        <f t="shared" si="3"/>
        <v>1.7140637140637141</v>
      </c>
      <c r="O4" s="2">
        <f t="shared" si="4"/>
        <v>1.8686997035154596</v>
      </c>
      <c r="P4" s="2">
        <f t="shared" si="5"/>
        <v>1.6826849733028222</v>
      </c>
      <c r="Q4" s="1">
        <v>39838.46</v>
      </c>
      <c r="R4" s="1">
        <v>39838.46</v>
      </c>
      <c r="S4" s="1">
        <v>39838.46</v>
      </c>
      <c r="T4" s="1">
        <v>39838.46</v>
      </c>
      <c r="U4" s="3">
        <f t="shared" si="6"/>
        <v>0</v>
      </c>
      <c r="V4" s="3">
        <f t="shared" si="7"/>
        <v>0</v>
      </c>
      <c r="W4" s="3">
        <f t="shared" si="8"/>
        <v>0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</row>
    <row r="5" spans="1:31" x14ac:dyDescent="0.25">
      <c r="A5" s="1">
        <v>4</v>
      </c>
      <c r="B5" s="1">
        <v>87</v>
      </c>
      <c r="C5" s="1">
        <v>113</v>
      </c>
      <c r="D5" s="1">
        <v>4</v>
      </c>
      <c r="E5" s="1">
        <v>0.02</v>
      </c>
      <c r="F5" s="1">
        <v>1</v>
      </c>
      <c r="G5" s="1" t="str">
        <f t="shared" si="0"/>
        <v>RN_1_4_0.02</v>
      </c>
      <c r="H5" s="7" t="s">
        <v>31</v>
      </c>
      <c r="I5" s="7" t="s">
        <v>31</v>
      </c>
      <c r="J5" s="7" t="s">
        <v>31</v>
      </c>
      <c r="K5" s="7" t="s">
        <v>31</v>
      </c>
      <c r="L5" s="7">
        <f t="shared" si="1"/>
        <v>0</v>
      </c>
      <c r="M5" s="1" t="str">
        <f t="shared" si="2"/>
        <v>Infeasible</v>
      </c>
      <c r="N5" s="2" t="str">
        <f t="shared" si="3"/>
        <v>Infeasible</v>
      </c>
      <c r="O5" s="2" t="str">
        <f t="shared" si="4"/>
        <v>Infeasible</v>
      </c>
      <c r="P5" s="2" t="str">
        <f t="shared" si="5"/>
        <v>Infeasible</v>
      </c>
      <c r="Q5" s="1" t="s">
        <v>31</v>
      </c>
      <c r="R5" s="1" t="s">
        <v>31</v>
      </c>
      <c r="S5" s="1" t="s">
        <v>31</v>
      </c>
      <c r="T5" s="1" t="s">
        <v>31</v>
      </c>
      <c r="U5" s="3" t="str">
        <f t="shared" si="6"/>
        <v>Infeasible</v>
      </c>
      <c r="V5" s="3" t="str">
        <f t="shared" si="7"/>
        <v>Infeasible</v>
      </c>
      <c r="W5" s="3" t="str">
        <f t="shared" si="8"/>
        <v>Infeasible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  <c r="AE5" s="1" t="s">
        <v>31</v>
      </c>
    </row>
    <row r="6" spans="1:31" x14ac:dyDescent="0.25">
      <c r="A6" s="1">
        <v>5</v>
      </c>
      <c r="B6" s="1">
        <v>87</v>
      </c>
      <c r="C6" s="1">
        <v>113</v>
      </c>
      <c r="D6" s="1">
        <v>4</v>
      </c>
      <c r="E6" s="1">
        <v>0.04</v>
      </c>
      <c r="F6" s="1">
        <v>1</v>
      </c>
      <c r="G6" s="1" t="str">
        <f t="shared" si="0"/>
        <v>RN_1_4_0.04</v>
      </c>
      <c r="H6" s="7">
        <v>24.76</v>
      </c>
      <c r="I6" s="7">
        <v>11.1</v>
      </c>
      <c r="J6" s="7">
        <v>8.77</v>
      </c>
      <c r="K6" s="7">
        <v>13.29</v>
      </c>
      <c r="L6" s="7">
        <f t="shared" si="1"/>
        <v>8.77</v>
      </c>
      <c r="M6" s="1" t="str">
        <f t="shared" si="2"/>
        <v>1,2a</v>
      </c>
      <c r="N6" s="2">
        <f t="shared" si="3"/>
        <v>2.2306306306306309</v>
      </c>
      <c r="O6" s="2">
        <f t="shared" si="4"/>
        <v>2.8232611174458384</v>
      </c>
      <c r="P6" s="2">
        <f t="shared" si="5"/>
        <v>1.8630549285176827</v>
      </c>
      <c r="Q6" s="1">
        <v>24466.89</v>
      </c>
      <c r="R6" s="1">
        <v>24466.89</v>
      </c>
      <c r="S6" s="1">
        <v>24466.89</v>
      </c>
      <c r="T6" s="1">
        <v>24466.89</v>
      </c>
      <c r="U6" s="3">
        <f t="shared" si="6"/>
        <v>0</v>
      </c>
      <c r="V6" s="3">
        <f t="shared" si="7"/>
        <v>0</v>
      </c>
      <c r="W6" s="3">
        <f t="shared" si="8"/>
        <v>0</v>
      </c>
      <c r="X6" s="1">
        <v>1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</row>
    <row r="7" spans="1:31" x14ac:dyDescent="0.25">
      <c r="A7" s="1">
        <v>6</v>
      </c>
      <c r="B7" s="1">
        <v>87</v>
      </c>
      <c r="C7" s="1">
        <v>113</v>
      </c>
      <c r="D7" s="1">
        <v>4</v>
      </c>
      <c r="E7" s="1">
        <v>0.06</v>
      </c>
      <c r="F7" s="1">
        <v>1</v>
      </c>
      <c r="G7" s="1" t="str">
        <f t="shared" si="0"/>
        <v>RN_1_4_0.06</v>
      </c>
      <c r="H7" s="7">
        <v>27.31</v>
      </c>
      <c r="I7" s="7">
        <v>21.69</v>
      </c>
      <c r="J7" s="7">
        <v>13.31</v>
      </c>
      <c r="K7" s="7">
        <v>9.76</v>
      </c>
      <c r="L7" s="7">
        <f t="shared" si="1"/>
        <v>9.76</v>
      </c>
      <c r="M7" s="1" t="str">
        <f t="shared" si="2"/>
        <v>1,2b</v>
      </c>
      <c r="N7" s="2">
        <f t="shared" si="3"/>
        <v>1.2591055786076533</v>
      </c>
      <c r="O7" s="2">
        <f t="shared" si="4"/>
        <v>2.0518407212622085</v>
      </c>
      <c r="P7" s="2">
        <f t="shared" si="5"/>
        <v>2.798155737704918</v>
      </c>
      <c r="Q7" s="1">
        <v>24250.68</v>
      </c>
      <c r="R7" s="1">
        <v>24250.68</v>
      </c>
      <c r="S7" s="1">
        <v>24250.68</v>
      </c>
      <c r="T7" s="1">
        <v>24250.68</v>
      </c>
      <c r="U7" s="3">
        <f t="shared" si="6"/>
        <v>0</v>
      </c>
      <c r="V7" s="3">
        <f t="shared" si="7"/>
        <v>0</v>
      </c>
      <c r="W7" s="3">
        <f t="shared" si="8"/>
        <v>0</v>
      </c>
      <c r="X7" s="1">
        <v>1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</row>
    <row r="8" spans="1:31" x14ac:dyDescent="0.25">
      <c r="A8" s="1">
        <v>7</v>
      </c>
      <c r="B8" s="1">
        <v>87</v>
      </c>
      <c r="C8" s="1">
        <v>113</v>
      </c>
      <c r="D8" s="1">
        <v>6</v>
      </c>
      <c r="E8" s="1">
        <v>0.02</v>
      </c>
      <c r="F8" s="1">
        <v>1</v>
      </c>
      <c r="G8" s="1" t="str">
        <f t="shared" si="0"/>
        <v>RN_1_6_0.02</v>
      </c>
      <c r="H8" s="7" t="s">
        <v>31</v>
      </c>
      <c r="I8" s="7" t="s">
        <v>31</v>
      </c>
      <c r="J8" s="7" t="s">
        <v>31</v>
      </c>
      <c r="K8" s="7" t="s">
        <v>31</v>
      </c>
      <c r="L8" s="7">
        <f t="shared" si="1"/>
        <v>0</v>
      </c>
      <c r="M8" s="1" t="str">
        <f t="shared" si="2"/>
        <v>Infeasible</v>
      </c>
      <c r="N8" s="2" t="str">
        <f t="shared" si="3"/>
        <v>Infeasible</v>
      </c>
      <c r="O8" s="2" t="str">
        <f t="shared" si="4"/>
        <v>Infeasible</v>
      </c>
      <c r="P8" s="2" t="str">
        <f t="shared" si="5"/>
        <v>Infeasible</v>
      </c>
      <c r="Q8" s="1" t="s">
        <v>31</v>
      </c>
      <c r="R8" s="1" t="s">
        <v>31</v>
      </c>
      <c r="S8" s="1" t="s">
        <v>31</v>
      </c>
      <c r="T8" s="1" t="s">
        <v>31</v>
      </c>
      <c r="U8" s="3" t="str">
        <f t="shared" si="6"/>
        <v>Infeasible</v>
      </c>
      <c r="V8" s="3" t="str">
        <f t="shared" si="7"/>
        <v>Infeasible</v>
      </c>
      <c r="W8" s="3" t="str">
        <f t="shared" si="8"/>
        <v>Infeasible</v>
      </c>
      <c r="X8" s="1" t="s">
        <v>31</v>
      </c>
      <c r="Y8" s="1" t="s">
        <v>31</v>
      </c>
      <c r="Z8" s="1" t="s">
        <v>31</v>
      </c>
      <c r="AA8" s="1" t="s">
        <v>31</v>
      </c>
      <c r="AB8" s="1" t="s">
        <v>31</v>
      </c>
      <c r="AC8" s="1" t="s">
        <v>31</v>
      </c>
      <c r="AD8" s="1" t="s">
        <v>31</v>
      </c>
      <c r="AE8" s="1" t="s">
        <v>31</v>
      </c>
    </row>
    <row r="9" spans="1:31" x14ac:dyDescent="0.25">
      <c r="A9" s="1">
        <v>8</v>
      </c>
      <c r="B9" s="1">
        <v>87</v>
      </c>
      <c r="C9" s="1">
        <v>113</v>
      </c>
      <c r="D9" s="1">
        <v>6</v>
      </c>
      <c r="E9" s="1">
        <v>0.04</v>
      </c>
      <c r="F9" s="1">
        <v>1</v>
      </c>
      <c r="G9" s="1" t="str">
        <f t="shared" si="0"/>
        <v>RN_1_6_0.04</v>
      </c>
      <c r="H9" s="7" t="s">
        <v>31</v>
      </c>
      <c r="I9" s="7" t="s">
        <v>31</v>
      </c>
      <c r="J9" s="7" t="s">
        <v>31</v>
      </c>
      <c r="K9" s="7" t="s">
        <v>31</v>
      </c>
      <c r="L9" s="7">
        <f t="shared" si="1"/>
        <v>0</v>
      </c>
      <c r="M9" s="1" t="str">
        <f t="shared" si="2"/>
        <v>Infeasible</v>
      </c>
      <c r="N9" s="2" t="str">
        <f t="shared" si="3"/>
        <v>Infeasible</v>
      </c>
      <c r="O9" s="2" t="str">
        <f t="shared" si="4"/>
        <v>Infeasible</v>
      </c>
      <c r="P9" s="2" t="str">
        <f t="shared" si="5"/>
        <v>Infeasible</v>
      </c>
      <c r="Q9" s="1" t="s">
        <v>31</v>
      </c>
      <c r="R9" s="1" t="s">
        <v>31</v>
      </c>
      <c r="S9" s="1" t="s">
        <v>31</v>
      </c>
      <c r="T9" s="1" t="s">
        <v>31</v>
      </c>
      <c r="U9" s="3" t="str">
        <f t="shared" si="6"/>
        <v>Infeasible</v>
      </c>
      <c r="V9" s="3" t="str">
        <f t="shared" si="7"/>
        <v>Infeasible</v>
      </c>
      <c r="W9" s="3" t="str">
        <f t="shared" si="8"/>
        <v>Infeasible</v>
      </c>
      <c r="X9" s="1" t="s">
        <v>31</v>
      </c>
      <c r="Y9" s="1" t="s">
        <v>31</v>
      </c>
      <c r="Z9" s="1" t="s">
        <v>31</v>
      </c>
      <c r="AA9" s="1" t="s">
        <v>31</v>
      </c>
      <c r="AB9" s="1" t="s">
        <v>31</v>
      </c>
      <c r="AC9" s="1" t="s">
        <v>31</v>
      </c>
      <c r="AD9" s="1" t="s">
        <v>31</v>
      </c>
      <c r="AE9" s="1" t="s">
        <v>31</v>
      </c>
    </row>
    <row r="10" spans="1:31" x14ac:dyDescent="0.25">
      <c r="A10" s="1">
        <v>9</v>
      </c>
      <c r="B10" s="1">
        <v>87</v>
      </c>
      <c r="C10" s="1">
        <v>113</v>
      </c>
      <c r="D10" s="1">
        <v>6</v>
      </c>
      <c r="E10" s="1">
        <v>0.06</v>
      </c>
      <c r="F10" s="1">
        <v>1</v>
      </c>
      <c r="G10" s="1" t="str">
        <f t="shared" si="0"/>
        <v>RN_1_6_0.06</v>
      </c>
      <c r="H10" s="7">
        <v>23.96</v>
      </c>
      <c r="I10" s="7">
        <v>5.4</v>
      </c>
      <c r="J10" s="7">
        <v>10.25</v>
      </c>
      <c r="K10" s="7">
        <v>12.31</v>
      </c>
      <c r="L10" s="7">
        <f t="shared" si="1"/>
        <v>5.4</v>
      </c>
      <c r="M10" s="1" t="str">
        <f t="shared" si="2"/>
        <v>1</v>
      </c>
      <c r="N10" s="2">
        <f t="shared" si="3"/>
        <v>4.4370370370370367</v>
      </c>
      <c r="O10" s="2">
        <f t="shared" si="4"/>
        <v>2.3375609756097564</v>
      </c>
      <c r="P10" s="2">
        <f t="shared" si="5"/>
        <v>1.9463850528025994</v>
      </c>
      <c r="Q10" s="1">
        <v>17445.12</v>
      </c>
      <c r="R10" s="1">
        <v>17445.12</v>
      </c>
      <c r="S10" s="1">
        <v>17445.12</v>
      </c>
      <c r="T10" s="1">
        <v>17445.12</v>
      </c>
      <c r="U10" s="3">
        <f t="shared" si="6"/>
        <v>0</v>
      </c>
      <c r="V10" s="3">
        <f t="shared" si="7"/>
        <v>0</v>
      </c>
      <c r="W10" s="3">
        <f t="shared" si="8"/>
        <v>0</v>
      </c>
      <c r="X10" s="1">
        <v>1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</row>
    <row r="11" spans="1:31" x14ac:dyDescent="0.25">
      <c r="A11" s="1">
        <v>10</v>
      </c>
      <c r="B11" s="1">
        <v>87</v>
      </c>
      <c r="C11" s="1">
        <v>113</v>
      </c>
      <c r="D11" s="1">
        <v>8</v>
      </c>
      <c r="E11" s="1">
        <v>0.02</v>
      </c>
      <c r="F11" s="1">
        <v>1</v>
      </c>
      <c r="G11" s="1" t="str">
        <f t="shared" si="0"/>
        <v>RN_1_8_0.02</v>
      </c>
      <c r="H11" s="7" t="s">
        <v>31</v>
      </c>
      <c r="I11" s="7" t="s">
        <v>31</v>
      </c>
      <c r="J11" s="7" t="s">
        <v>31</v>
      </c>
      <c r="K11" s="7" t="s">
        <v>31</v>
      </c>
      <c r="L11" s="7">
        <f t="shared" si="1"/>
        <v>0</v>
      </c>
      <c r="M11" s="1" t="str">
        <f t="shared" si="2"/>
        <v>Infeasible</v>
      </c>
      <c r="N11" s="2" t="str">
        <f t="shared" si="3"/>
        <v>Infeasible</v>
      </c>
      <c r="O11" s="2" t="str">
        <f t="shared" si="4"/>
        <v>Infeasible</v>
      </c>
      <c r="P11" s="2" t="str">
        <f t="shared" si="5"/>
        <v>Infeasible</v>
      </c>
      <c r="Q11" s="1" t="s">
        <v>31</v>
      </c>
      <c r="R11" s="1" t="s">
        <v>31</v>
      </c>
      <c r="S11" s="1" t="s">
        <v>31</v>
      </c>
      <c r="T11" s="1" t="s">
        <v>31</v>
      </c>
      <c r="U11" s="3" t="str">
        <f t="shared" si="6"/>
        <v>Infeasible</v>
      </c>
      <c r="V11" s="3" t="str">
        <f t="shared" si="7"/>
        <v>Infeasible</v>
      </c>
      <c r="W11" s="3" t="str">
        <f t="shared" si="8"/>
        <v>Infeasible</v>
      </c>
      <c r="X11" s="1" t="s">
        <v>31</v>
      </c>
      <c r="Y11" s="1" t="s">
        <v>31</v>
      </c>
      <c r="Z11" s="1" t="s">
        <v>31</v>
      </c>
      <c r="AA11" s="1" t="s">
        <v>31</v>
      </c>
      <c r="AB11" s="1" t="s">
        <v>31</v>
      </c>
      <c r="AC11" s="1" t="s">
        <v>31</v>
      </c>
      <c r="AD11" s="1" t="s">
        <v>31</v>
      </c>
      <c r="AE11" s="1" t="s">
        <v>31</v>
      </c>
    </row>
    <row r="12" spans="1:31" x14ac:dyDescent="0.25">
      <c r="A12" s="1">
        <v>11</v>
      </c>
      <c r="B12" s="1">
        <v>87</v>
      </c>
      <c r="C12" s="1">
        <v>113</v>
      </c>
      <c r="D12" s="1">
        <v>8</v>
      </c>
      <c r="E12" s="1">
        <v>0.04</v>
      </c>
      <c r="F12" s="1">
        <v>1</v>
      </c>
      <c r="G12" s="1" t="str">
        <f t="shared" si="0"/>
        <v>RN_1_8_0.04</v>
      </c>
      <c r="H12" s="7" t="s">
        <v>31</v>
      </c>
      <c r="I12" s="7" t="s">
        <v>31</v>
      </c>
      <c r="J12" s="7" t="s">
        <v>31</v>
      </c>
      <c r="K12" s="7" t="s">
        <v>31</v>
      </c>
      <c r="L12" s="7">
        <f t="shared" si="1"/>
        <v>0</v>
      </c>
      <c r="M12" s="1" t="str">
        <f t="shared" si="2"/>
        <v>Infeasible</v>
      </c>
      <c r="N12" s="2" t="str">
        <f t="shared" si="3"/>
        <v>Infeasible</v>
      </c>
      <c r="O12" s="2" t="str">
        <f t="shared" si="4"/>
        <v>Infeasible</v>
      </c>
      <c r="P12" s="2" t="str">
        <f t="shared" si="5"/>
        <v>Infeasible</v>
      </c>
      <c r="Q12" s="1" t="s">
        <v>31</v>
      </c>
      <c r="R12" s="1" t="s">
        <v>31</v>
      </c>
      <c r="S12" s="1" t="s">
        <v>31</v>
      </c>
      <c r="T12" s="1" t="s">
        <v>31</v>
      </c>
      <c r="U12" s="3" t="str">
        <f t="shared" si="6"/>
        <v>Infeasible</v>
      </c>
      <c r="V12" s="3" t="str">
        <f t="shared" si="7"/>
        <v>Infeasible</v>
      </c>
      <c r="W12" s="3" t="str">
        <f t="shared" si="8"/>
        <v>Infeasible</v>
      </c>
      <c r="X12" s="1" t="s">
        <v>31</v>
      </c>
      <c r="Y12" s="1" t="s">
        <v>31</v>
      </c>
      <c r="Z12" s="1" t="s">
        <v>31</v>
      </c>
      <c r="AA12" s="1" t="s">
        <v>31</v>
      </c>
      <c r="AB12" s="1" t="s">
        <v>31</v>
      </c>
      <c r="AC12" s="1" t="s">
        <v>31</v>
      </c>
      <c r="AD12" s="1" t="s">
        <v>31</v>
      </c>
      <c r="AE12" s="1" t="s">
        <v>31</v>
      </c>
    </row>
    <row r="13" spans="1:31" x14ac:dyDescent="0.25">
      <c r="A13" s="1">
        <v>12</v>
      </c>
      <c r="B13" s="1">
        <v>87</v>
      </c>
      <c r="C13" s="1">
        <v>113</v>
      </c>
      <c r="D13" s="1">
        <v>8</v>
      </c>
      <c r="E13" s="1">
        <v>0.06</v>
      </c>
      <c r="F13" s="1">
        <v>1</v>
      </c>
      <c r="G13" s="1" t="str">
        <f t="shared" si="0"/>
        <v>RN_1_8_0.06</v>
      </c>
      <c r="H13" s="7" t="s">
        <v>31</v>
      </c>
      <c r="I13" s="7" t="s">
        <v>31</v>
      </c>
      <c r="J13" s="7" t="s">
        <v>31</v>
      </c>
      <c r="K13" s="7" t="s">
        <v>31</v>
      </c>
      <c r="L13" s="7">
        <f t="shared" si="1"/>
        <v>0</v>
      </c>
      <c r="M13" s="1" t="str">
        <f t="shared" si="2"/>
        <v>Infeasible</v>
      </c>
      <c r="N13" s="2" t="str">
        <f t="shared" si="3"/>
        <v>Infeasible</v>
      </c>
      <c r="O13" s="2" t="str">
        <f t="shared" si="4"/>
        <v>Infeasible</v>
      </c>
      <c r="P13" s="2" t="str">
        <f t="shared" si="5"/>
        <v>Infeasible</v>
      </c>
      <c r="Q13" s="1" t="s">
        <v>31</v>
      </c>
      <c r="R13" s="1" t="s">
        <v>31</v>
      </c>
      <c r="S13" s="1" t="s">
        <v>31</v>
      </c>
      <c r="T13" s="1" t="s">
        <v>31</v>
      </c>
      <c r="U13" s="3" t="str">
        <f t="shared" si="6"/>
        <v>Infeasible</v>
      </c>
      <c r="V13" s="3" t="str">
        <f t="shared" si="7"/>
        <v>Infeasible</v>
      </c>
      <c r="W13" s="3" t="str">
        <f t="shared" si="8"/>
        <v>Infeasible</v>
      </c>
      <c r="X13" s="1" t="s">
        <v>31</v>
      </c>
      <c r="Y13" s="1" t="s">
        <v>31</v>
      </c>
      <c r="Z13" s="1" t="s">
        <v>31</v>
      </c>
      <c r="AA13" s="1" t="s">
        <v>31</v>
      </c>
      <c r="AB13" s="1" t="s">
        <v>31</v>
      </c>
      <c r="AC13" s="1" t="s">
        <v>31</v>
      </c>
      <c r="AD13" s="1" t="s">
        <v>31</v>
      </c>
      <c r="AE13" s="1" t="s">
        <v>31</v>
      </c>
    </row>
    <row r="14" spans="1:31" x14ac:dyDescent="0.25">
      <c r="A14" s="1">
        <v>13</v>
      </c>
      <c r="B14" s="1">
        <v>87</v>
      </c>
      <c r="C14" s="1">
        <v>113</v>
      </c>
      <c r="D14" s="1">
        <v>10</v>
      </c>
      <c r="E14" s="1">
        <v>0.02</v>
      </c>
      <c r="F14" s="1">
        <v>1</v>
      </c>
      <c r="G14" s="1" t="str">
        <f t="shared" si="0"/>
        <v>RN_1_10_0.02</v>
      </c>
      <c r="H14" s="7" t="s">
        <v>31</v>
      </c>
      <c r="I14" s="7" t="s">
        <v>31</v>
      </c>
      <c r="J14" s="7" t="s">
        <v>31</v>
      </c>
      <c r="K14" s="7" t="s">
        <v>31</v>
      </c>
      <c r="L14" s="7">
        <f t="shared" si="1"/>
        <v>0</v>
      </c>
      <c r="M14" s="1" t="str">
        <f t="shared" si="2"/>
        <v>Infeasible</v>
      </c>
      <c r="N14" s="2" t="str">
        <f t="shared" si="3"/>
        <v>Infeasible</v>
      </c>
      <c r="O14" s="2" t="str">
        <f t="shared" si="4"/>
        <v>Infeasible</v>
      </c>
      <c r="P14" s="2" t="str">
        <f t="shared" si="5"/>
        <v>Infeasible</v>
      </c>
      <c r="Q14" s="1" t="s">
        <v>31</v>
      </c>
      <c r="R14" s="1" t="s">
        <v>31</v>
      </c>
      <c r="S14" s="1" t="s">
        <v>31</v>
      </c>
      <c r="T14" s="1" t="s">
        <v>31</v>
      </c>
      <c r="U14" s="3" t="str">
        <f t="shared" si="6"/>
        <v>Infeasible</v>
      </c>
      <c r="V14" s="3" t="str">
        <f t="shared" si="7"/>
        <v>Infeasible</v>
      </c>
      <c r="W14" s="3" t="str">
        <f t="shared" si="8"/>
        <v>Infeasible</v>
      </c>
      <c r="X14" s="1" t="s">
        <v>31</v>
      </c>
      <c r="Y14" s="1" t="s">
        <v>31</v>
      </c>
      <c r="Z14" s="1" t="s">
        <v>31</v>
      </c>
      <c r="AA14" s="1" t="s">
        <v>31</v>
      </c>
      <c r="AB14" s="1" t="s">
        <v>31</v>
      </c>
      <c r="AC14" s="1" t="s">
        <v>31</v>
      </c>
      <c r="AD14" s="1" t="s">
        <v>31</v>
      </c>
      <c r="AE14" s="1" t="s">
        <v>31</v>
      </c>
    </row>
    <row r="15" spans="1:31" x14ac:dyDescent="0.25">
      <c r="A15" s="1">
        <v>14</v>
      </c>
      <c r="B15" s="1">
        <v>87</v>
      </c>
      <c r="C15" s="1">
        <v>113</v>
      </c>
      <c r="D15" s="1">
        <v>10</v>
      </c>
      <c r="E15" s="1">
        <v>0.04</v>
      </c>
      <c r="F15" s="1">
        <v>1</v>
      </c>
      <c r="G15" s="1" t="str">
        <f t="shared" si="0"/>
        <v>RN_1_10_0.04</v>
      </c>
      <c r="H15" s="7" t="s">
        <v>31</v>
      </c>
      <c r="I15" s="7" t="s">
        <v>31</v>
      </c>
      <c r="J15" s="7" t="s">
        <v>31</v>
      </c>
      <c r="K15" s="7" t="s">
        <v>31</v>
      </c>
      <c r="L15" s="7">
        <f t="shared" si="1"/>
        <v>0</v>
      </c>
      <c r="M15" s="1" t="str">
        <f t="shared" si="2"/>
        <v>Infeasible</v>
      </c>
      <c r="N15" s="2" t="str">
        <f t="shared" si="3"/>
        <v>Infeasible</v>
      </c>
      <c r="O15" s="2" t="str">
        <f t="shared" si="4"/>
        <v>Infeasible</v>
      </c>
      <c r="P15" s="2" t="str">
        <f t="shared" si="5"/>
        <v>Infeasible</v>
      </c>
      <c r="Q15" s="1" t="s">
        <v>31</v>
      </c>
      <c r="R15" s="1" t="s">
        <v>31</v>
      </c>
      <c r="S15" s="1" t="s">
        <v>31</v>
      </c>
      <c r="T15" s="1" t="s">
        <v>31</v>
      </c>
      <c r="U15" s="3" t="str">
        <f t="shared" si="6"/>
        <v>Infeasible</v>
      </c>
      <c r="V15" s="3" t="str">
        <f t="shared" si="7"/>
        <v>Infeasible</v>
      </c>
      <c r="W15" s="3" t="str">
        <f t="shared" si="8"/>
        <v>Infeasible</v>
      </c>
      <c r="X15" s="1" t="s">
        <v>31</v>
      </c>
      <c r="Y15" s="1" t="s">
        <v>31</v>
      </c>
      <c r="Z15" s="1" t="s">
        <v>31</v>
      </c>
      <c r="AA15" s="1" t="s">
        <v>31</v>
      </c>
      <c r="AB15" s="1" t="s">
        <v>31</v>
      </c>
      <c r="AC15" s="1" t="s">
        <v>31</v>
      </c>
      <c r="AD15" s="1" t="s">
        <v>31</v>
      </c>
      <c r="AE15" s="1" t="s">
        <v>31</v>
      </c>
    </row>
    <row r="16" spans="1:31" x14ac:dyDescent="0.25">
      <c r="A16" s="1">
        <v>15</v>
      </c>
      <c r="B16" s="1">
        <v>87</v>
      </c>
      <c r="C16" s="1">
        <v>113</v>
      </c>
      <c r="D16" s="1">
        <v>10</v>
      </c>
      <c r="E16" s="1">
        <v>0.06</v>
      </c>
      <c r="F16" s="1">
        <v>1</v>
      </c>
      <c r="G16" s="1" t="str">
        <f t="shared" si="0"/>
        <v>RN_1_10_0.06</v>
      </c>
      <c r="H16" s="7" t="s">
        <v>31</v>
      </c>
      <c r="I16" s="7" t="s">
        <v>31</v>
      </c>
      <c r="J16" s="7" t="s">
        <v>31</v>
      </c>
      <c r="K16" s="7" t="s">
        <v>31</v>
      </c>
      <c r="L16" s="7">
        <f t="shared" si="1"/>
        <v>0</v>
      </c>
      <c r="M16" s="1" t="str">
        <f t="shared" si="2"/>
        <v>Infeasible</v>
      </c>
      <c r="N16" s="2" t="str">
        <f t="shared" si="3"/>
        <v>Infeasible</v>
      </c>
      <c r="O16" s="2" t="str">
        <f t="shared" si="4"/>
        <v>Infeasible</v>
      </c>
      <c r="P16" s="2" t="str">
        <f t="shared" si="5"/>
        <v>Infeasible</v>
      </c>
      <c r="Q16" s="1" t="s">
        <v>31</v>
      </c>
      <c r="R16" s="1" t="s">
        <v>31</v>
      </c>
      <c r="S16" s="1" t="s">
        <v>31</v>
      </c>
      <c r="T16" s="1" t="s">
        <v>31</v>
      </c>
      <c r="U16" s="3" t="str">
        <f t="shared" si="6"/>
        <v>Infeasible</v>
      </c>
      <c r="V16" s="3" t="str">
        <f t="shared" si="7"/>
        <v>Infeasible</v>
      </c>
      <c r="W16" s="3" t="str">
        <f t="shared" si="8"/>
        <v>Infeasible</v>
      </c>
      <c r="X16" s="1" t="s">
        <v>31</v>
      </c>
      <c r="Y16" s="1" t="s">
        <v>31</v>
      </c>
      <c r="Z16" s="1" t="s">
        <v>31</v>
      </c>
      <c r="AA16" s="1" t="s">
        <v>31</v>
      </c>
      <c r="AB16" s="1" t="s">
        <v>31</v>
      </c>
      <c r="AC16" s="1" t="s">
        <v>31</v>
      </c>
      <c r="AD16" s="1" t="s">
        <v>31</v>
      </c>
      <c r="AE16" s="1" t="s">
        <v>31</v>
      </c>
    </row>
    <row r="17" spans="1:31" x14ac:dyDescent="0.25">
      <c r="A17" s="1">
        <v>16</v>
      </c>
      <c r="B17" s="1">
        <v>108</v>
      </c>
      <c r="C17" s="1">
        <v>158</v>
      </c>
      <c r="D17" s="1">
        <v>2</v>
      </c>
      <c r="E17" s="1">
        <v>0.02</v>
      </c>
      <c r="F17" s="1">
        <v>2</v>
      </c>
      <c r="G17" s="1" t="str">
        <f t="shared" si="0"/>
        <v>RN_2_2_0.02</v>
      </c>
      <c r="H17" s="7">
        <v>66.97</v>
      </c>
      <c r="I17" s="7">
        <v>41.04</v>
      </c>
      <c r="J17" s="7">
        <v>44.52</v>
      </c>
      <c r="K17" s="7">
        <v>53</v>
      </c>
      <c r="L17" s="7">
        <f t="shared" si="1"/>
        <v>41.04</v>
      </c>
      <c r="M17" s="1" t="str">
        <f t="shared" si="2"/>
        <v>1</v>
      </c>
      <c r="N17" s="2">
        <f t="shared" si="3"/>
        <v>1.63182261208577</v>
      </c>
      <c r="O17" s="2">
        <f t="shared" si="4"/>
        <v>1.5042677448337824</v>
      </c>
      <c r="P17" s="2">
        <f t="shared" si="5"/>
        <v>1.2635849056603774</v>
      </c>
      <c r="Q17" s="1">
        <v>45524.89</v>
      </c>
      <c r="R17" s="1">
        <v>45524.89</v>
      </c>
      <c r="S17" s="1">
        <v>45524.89</v>
      </c>
      <c r="T17" s="1">
        <v>45524.89</v>
      </c>
      <c r="U17" s="3">
        <f t="shared" si="6"/>
        <v>0</v>
      </c>
      <c r="V17" s="3">
        <f t="shared" si="7"/>
        <v>0</v>
      </c>
      <c r="W17" s="3">
        <f t="shared" si="8"/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</row>
    <row r="18" spans="1:31" x14ac:dyDescent="0.25">
      <c r="A18" s="1">
        <v>17</v>
      </c>
      <c r="B18" s="1">
        <v>108</v>
      </c>
      <c r="C18" s="1">
        <v>158</v>
      </c>
      <c r="D18" s="1">
        <v>2</v>
      </c>
      <c r="E18" s="1">
        <v>0.04</v>
      </c>
      <c r="F18" s="1">
        <v>2</v>
      </c>
      <c r="G18" s="1" t="str">
        <f t="shared" si="0"/>
        <v>RN_2_2_0.04</v>
      </c>
      <c r="H18" s="7">
        <v>67.64</v>
      </c>
      <c r="I18" s="7">
        <v>48.94</v>
      </c>
      <c r="J18" s="7">
        <v>31.44</v>
      </c>
      <c r="K18" s="7">
        <v>37.409999999999997</v>
      </c>
      <c r="L18" s="7">
        <f t="shared" si="1"/>
        <v>31.44</v>
      </c>
      <c r="M18" s="1" t="str">
        <f t="shared" si="2"/>
        <v>1,2a</v>
      </c>
      <c r="N18" s="2">
        <f t="shared" si="3"/>
        <v>1.3821005312627708</v>
      </c>
      <c r="O18" s="2">
        <f t="shared" si="4"/>
        <v>2.1513994910941476</v>
      </c>
      <c r="P18" s="2">
        <f t="shared" si="5"/>
        <v>1.8080727078321306</v>
      </c>
      <c r="Q18" s="1">
        <v>45510.04</v>
      </c>
      <c r="R18" s="1">
        <v>45510.04</v>
      </c>
      <c r="S18" s="1">
        <v>45510.04</v>
      </c>
      <c r="T18" s="1">
        <v>45510.04</v>
      </c>
      <c r="U18" s="3">
        <f t="shared" si="6"/>
        <v>0</v>
      </c>
      <c r="V18" s="3">
        <f t="shared" si="7"/>
        <v>0</v>
      </c>
      <c r="W18" s="3">
        <f t="shared" si="8"/>
        <v>0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</row>
    <row r="19" spans="1:31" x14ac:dyDescent="0.25">
      <c r="A19" s="1">
        <v>18</v>
      </c>
      <c r="B19" s="1">
        <v>108</v>
      </c>
      <c r="C19" s="1">
        <v>158</v>
      </c>
      <c r="D19" s="1">
        <v>2</v>
      </c>
      <c r="E19" s="1">
        <v>0.06</v>
      </c>
      <c r="F19" s="1">
        <v>2</v>
      </c>
      <c r="G19" s="1" t="str">
        <f t="shared" si="0"/>
        <v>RN_2_2_0.06</v>
      </c>
      <c r="H19" s="7">
        <v>73.13</v>
      </c>
      <c r="I19" s="7">
        <v>47.61</v>
      </c>
      <c r="J19" s="7">
        <v>33.79</v>
      </c>
      <c r="K19" s="7">
        <v>65.22</v>
      </c>
      <c r="L19" s="7">
        <f t="shared" si="1"/>
        <v>33.79</v>
      </c>
      <c r="M19" s="1" t="str">
        <f t="shared" si="2"/>
        <v>1,2a</v>
      </c>
      <c r="N19" s="2">
        <f t="shared" si="3"/>
        <v>1.5360218441503886</v>
      </c>
      <c r="O19" s="2">
        <f t="shared" si="4"/>
        <v>2.1642497780408405</v>
      </c>
      <c r="P19" s="2">
        <f t="shared" si="5"/>
        <v>1.1212818153940509</v>
      </c>
      <c r="Q19" s="1">
        <v>45488.44</v>
      </c>
      <c r="R19" s="1">
        <v>45488.44</v>
      </c>
      <c r="S19" s="1">
        <v>45488.44</v>
      </c>
      <c r="T19" s="1">
        <v>45488.44</v>
      </c>
      <c r="U19" s="3">
        <f t="shared" si="6"/>
        <v>0</v>
      </c>
      <c r="V19" s="3">
        <f t="shared" si="7"/>
        <v>0</v>
      </c>
      <c r="W19" s="3">
        <f t="shared" si="8"/>
        <v>0</v>
      </c>
      <c r="X19" s="1">
        <v>1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</row>
    <row r="20" spans="1:31" x14ac:dyDescent="0.25">
      <c r="A20" s="1">
        <v>19</v>
      </c>
      <c r="B20" s="1">
        <v>108</v>
      </c>
      <c r="C20" s="1">
        <v>158</v>
      </c>
      <c r="D20" s="1">
        <v>4</v>
      </c>
      <c r="E20" s="1">
        <v>0.02</v>
      </c>
      <c r="F20" s="1">
        <v>2</v>
      </c>
      <c r="G20" s="1" t="str">
        <f t="shared" si="0"/>
        <v>RN_2_4_0.02</v>
      </c>
      <c r="H20" s="7">
        <v>138.24</v>
      </c>
      <c r="I20" s="7">
        <v>45.82</v>
      </c>
      <c r="J20" s="7">
        <v>88.89</v>
      </c>
      <c r="K20" s="7">
        <v>84.93</v>
      </c>
      <c r="L20" s="7">
        <f t="shared" si="1"/>
        <v>45.82</v>
      </c>
      <c r="M20" s="1" t="str">
        <f t="shared" si="2"/>
        <v>1</v>
      </c>
      <c r="N20" s="2">
        <f t="shared" si="3"/>
        <v>3.0170231340026192</v>
      </c>
      <c r="O20" s="2">
        <f t="shared" si="4"/>
        <v>1.5551805602429971</v>
      </c>
      <c r="P20" s="2">
        <f t="shared" si="5"/>
        <v>1.6276933945602261</v>
      </c>
      <c r="Q20" s="1">
        <v>28573.01</v>
      </c>
      <c r="R20" s="1">
        <v>28573.01</v>
      </c>
      <c r="S20" s="1">
        <v>28573.01</v>
      </c>
      <c r="T20" s="1">
        <v>28573.01</v>
      </c>
      <c r="U20" s="3">
        <f t="shared" si="6"/>
        <v>0</v>
      </c>
      <c r="V20" s="3">
        <f t="shared" si="7"/>
        <v>0</v>
      </c>
      <c r="W20" s="3">
        <f t="shared" si="8"/>
        <v>0</v>
      </c>
      <c r="X20" s="1">
        <v>2</v>
      </c>
      <c r="Y20" s="1">
        <v>2</v>
      </c>
      <c r="Z20" s="1">
        <v>1</v>
      </c>
      <c r="AA20" s="1">
        <v>0</v>
      </c>
      <c r="AB20" s="1">
        <v>2</v>
      </c>
      <c r="AC20" s="1">
        <v>2</v>
      </c>
      <c r="AD20" s="1">
        <v>2</v>
      </c>
      <c r="AE20" s="1">
        <v>2</v>
      </c>
    </row>
    <row r="21" spans="1:31" x14ac:dyDescent="0.25">
      <c r="A21" s="1">
        <v>20</v>
      </c>
      <c r="B21" s="1">
        <v>108</v>
      </c>
      <c r="C21" s="1">
        <v>158</v>
      </c>
      <c r="D21" s="1">
        <v>4</v>
      </c>
      <c r="E21" s="1">
        <v>0.04</v>
      </c>
      <c r="F21" s="1">
        <v>2</v>
      </c>
      <c r="G21" s="1" t="str">
        <f t="shared" si="0"/>
        <v>RN_2_4_0.04</v>
      </c>
      <c r="H21" s="7">
        <v>76.73</v>
      </c>
      <c r="I21" s="7">
        <v>74.47</v>
      </c>
      <c r="J21" s="7">
        <v>43.05</v>
      </c>
      <c r="K21" s="7">
        <v>80.319999999999993</v>
      </c>
      <c r="L21" s="7">
        <f t="shared" si="1"/>
        <v>43.05</v>
      </c>
      <c r="M21" s="1" t="str">
        <f t="shared" si="2"/>
        <v>1,2a</v>
      </c>
      <c r="N21" s="2">
        <f t="shared" si="3"/>
        <v>1.0303477910568015</v>
      </c>
      <c r="O21" s="2">
        <f t="shared" si="4"/>
        <v>1.7823461091753776</v>
      </c>
      <c r="P21" s="2">
        <f t="shared" si="5"/>
        <v>0.95530378486055789</v>
      </c>
      <c r="Q21" s="1">
        <v>28531.95</v>
      </c>
      <c r="R21" s="1">
        <v>28531.95</v>
      </c>
      <c r="S21" s="1">
        <v>28531.95</v>
      </c>
      <c r="T21" s="1">
        <v>28531.95</v>
      </c>
      <c r="U21" s="3">
        <f t="shared" si="6"/>
        <v>0</v>
      </c>
      <c r="V21" s="3">
        <f t="shared" si="7"/>
        <v>0</v>
      </c>
      <c r="W21" s="3">
        <f t="shared" si="8"/>
        <v>0</v>
      </c>
      <c r="X21" s="1">
        <v>1</v>
      </c>
      <c r="Y21" s="1">
        <v>0</v>
      </c>
      <c r="Z21" s="1">
        <v>2</v>
      </c>
      <c r="AA21" s="1">
        <v>2</v>
      </c>
      <c r="AB21" s="1">
        <v>1</v>
      </c>
      <c r="AC21" s="1">
        <v>0</v>
      </c>
      <c r="AD21" s="1">
        <v>2</v>
      </c>
      <c r="AE21" s="1">
        <v>2</v>
      </c>
    </row>
    <row r="22" spans="1:31" x14ac:dyDescent="0.25">
      <c r="A22" s="1">
        <v>21</v>
      </c>
      <c r="B22" s="1">
        <v>108</v>
      </c>
      <c r="C22" s="1">
        <v>158</v>
      </c>
      <c r="D22" s="1">
        <v>4</v>
      </c>
      <c r="E22" s="1">
        <v>0.06</v>
      </c>
      <c r="F22" s="1">
        <v>2</v>
      </c>
      <c r="G22" s="1" t="str">
        <f t="shared" si="0"/>
        <v>RN_2_4_0.06</v>
      </c>
      <c r="H22" s="7">
        <v>80.13</v>
      </c>
      <c r="I22" s="7">
        <v>76.900000000000006</v>
      </c>
      <c r="J22" s="7">
        <v>42.42</v>
      </c>
      <c r="K22" s="7">
        <v>86.38</v>
      </c>
      <c r="L22" s="7">
        <f t="shared" si="1"/>
        <v>42.42</v>
      </c>
      <c r="M22" s="1" t="str">
        <f t="shared" si="2"/>
        <v>1,2a</v>
      </c>
      <c r="N22" s="2">
        <f t="shared" si="3"/>
        <v>1.0420026007802339</v>
      </c>
      <c r="O22" s="2">
        <f t="shared" si="4"/>
        <v>1.8889674681753887</v>
      </c>
      <c r="P22" s="2">
        <f t="shared" si="5"/>
        <v>0.92764528826117154</v>
      </c>
      <c r="Q22" s="1">
        <v>28531.95</v>
      </c>
      <c r="R22" s="1">
        <v>28531.95</v>
      </c>
      <c r="S22" s="1">
        <v>28531.95</v>
      </c>
      <c r="T22" s="1">
        <v>28531.95</v>
      </c>
      <c r="U22" s="3">
        <f t="shared" si="6"/>
        <v>0</v>
      </c>
      <c r="V22" s="3">
        <f t="shared" si="7"/>
        <v>0</v>
      </c>
      <c r="W22" s="3">
        <f t="shared" si="8"/>
        <v>0</v>
      </c>
      <c r="X22" s="1">
        <v>1</v>
      </c>
      <c r="Y22" s="1">
        <v>0</v>
      </c>
      <c r="Z22" s="1">
        <v>2</v>
      </c>
      <c r="AA22" s="1">
        <v>2</v>
      </c>
      <c r="AB22" s="1">
        <v>1</v>
      </c>
      <c r="AC22" s="1">
        <v>0</v>
      </c>
      <c r="AD22" s="1">
        <v>2</v>
      </c>
      <c r="AE22" s="1">
        <v>2</v>
      </c>
    </row>
    <row r="23" spans="1:31" x14ac:dyDescent="0.25">
      <c r="A23" s="1">
        <v>22</v>
      </c>
      <c r="B23" s="1">
        <v>108</v>
      </c>
      <c r="C23" s="1">
        <v>158</v>
      </c>
      <c r="D23" s="1">
        <v>6</v>
      </c>
      <c r="E23" s="1">
        <v>0.02</v>
      </c>
      <c r="F23" s="1">
        <v>2</v>
      </c>
      <c r="G23" s="1" t="str">
        <f t="shared" si="0"/>
        <v>RN_2_6_0.02</v>
      </c>
      <c r="H23" s="7" t="s">
        <v>31</v>
      </c>
      <c r="I23" s="7" t="s">
        <v>31</v>
      </c>
      <c r="J23" s="7" t="s">
        <v>31</v>
      </c>
      <c r="K23" s="7" t="s">
        <v>31</v>
      </c>
      <c r="L23" s="7">
        <f t="shared" si="1"/>
        <v>0</v>
      </c>
      <c r="M23" s="1" t="str">
        <f t="shared" si="2"/>
        <v>Infeasible</v>
      </c>
      <c r="N23" s="2" t="str">
        <f t="shared" si="3"/>
        <v>Infeasible</v>
      </c>
      <c r="O23" s="2" t="str">
        <f t="shared" si="4"/>
        <v>Infeasible</v>
      </c>
      <c r="P23" s="2" t="str">
        <f t="shared" si="5"/>
        <v>Infeasible</v>
      </c>
      <c r="Q23" s="1" t="s">
        <v>31</v>
      </c>
      <c r="R23" s="1" t="s">
        <v>31</v>
      </c>
      <c r="S23" s="1" t="s">
        <v>31</v>
      </c>
      <c r="T23" s="1" t="s">
        <v>31</v>
      </c>
      <c r="U23" s="3" t="str">
        <f t="shared" si="6"/>
        <v>Infeasible</v>
      </c>
      <c r="V23" s="3" t="str">
        <f t="shared" si="7"/>
        <v>Infeasible</v>
      </c>
      <c r="W23" s="3" t="str">
        <f t="shared" si="8"/>
        <v>Infeasible</v>
      </c>
      <c r="X23" s="1" t="s">
        <v>31</v>
      </c>
      <c r="Y23" s="1" t="s">
        <v>31</v>
      </c>
      <c r="Z23" s="1" t="s">
        <v>31</v>
      </c>
      <c r="AA23" s="1" t="s">
        <v>31</v>
      </c>
      <c r="AB23" s="1" t="s">
        <v>31</v>
      </c>
      <c r="AC23" s="1" t="s">
        <v>31</v>
      </c>
      <c r="AD23" s="1" t="s">
        <v>31</v>
      </c>
      <c r="AE23" s="1" t="s">
        <v>31</v>
      </c>
    </row>
    <row r="24" spans="1:31" x14ac:dyDescent="0.25">
      <c r="A24" s="1">
        <v>23</v>
      </c>
      <c r="B24" s="1">
        <v>108</v>
      </c>
      <c r="C24" s="1">
        <v>158</v>
      </c>
      <c r="D24" s="1">
        <v>6</v>
      </c>
      <c r="E24" s="1">
        <v>0.04</v>
      </c>
      <c r="F24" s="1">
        <v>2</v>
      </c>
      <c r="G24" s="1" t="str">
        <f t="shared" si="0"/>
        <v>RN_2_6_0.04</v>
      </c>
      <c r="H24" s="7">
        <v>83.86</v>
      </c>
      <c r="I24" s="7">
        <v>33.49</v>
      </c>
      <c r="J24" s="7">
        <v>27.46</v>
      </c>
      <c r="K24" s="7">
        <v>25.23</v>
      </c>
      <c r="L24" s="7">
        <f t="shared" si="1"/>
        <v>25.23</v>
      </c>
      <c r="M24" s="1" t="str">
        <f t="shared" si="2"/>
        <v>1,2b</v>
      </c>
      <c r="N24" s="2">
        <f t="shared" si="3"/>
        <v>2.5040310540459836</v>
      </c>
      <c r="O24" s="2">
        <f t="shared" si="4"/>
        <v>3.0538965768390387</v>
      </c>
      <c r="P24" s="2">
        <f t="shared" si="5"/>
        <v>3.3238208481965912</v>
      </c>
      <c r="Q24" s="1">
        <v>20872.37</v>
      </c>
      <c r="R24" s="1">
        <v>20872.37</v>
      </c>
      <c r="S24" s="1">
        <v>20872.37</v>
      </c>
      <c r="T24" s="1">
        <v>20872.37</v>
      </c>
      <c r="U24" s="3">
        <f t="shared" si="6"/>
        <v>0</v>
      </c>
      <c r="V24" s="3">
        <f t="shared" si="7"/>
        <v>0</v>
      </c>
      <c r="W24" s="3">
        <f t="shared" si="8"/>
        <v>0</v>
      </c>
      <c r="X24" s="1">
        <v>1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</row>
    <row r="25" spans="1:31" x14ac:dyDescent="0.25">
      <c r="A25" s="1">
        <v>24</v>
      </c>
      <c r="B25" s="1">
        <v>108</v>
      </c>
      <c r="C25" s="1">
        <v>158</v>
      </c>
      <c r="D25" s="1">
        <v>6</v>
      </c>
      <c r="E25" s="1">
        <v>0.06</v>
      </c>
      <c r="F25" s="1">
        <v>2</v>
      </c>
      <c r="G25" s="1" t="str">
        <f t="shared" si="0"/>
        <v>RN_2_6_0.06</v>
      </c>
      <c r="H25" s="7">
        <v>102.02</v>
      </c>
      <c r="I25" s="7">
        <v>67.25</v>
      </c>
      <c r="J25" s="7">
        <v>22.35</v>
      </c>
      <c r="K25" s="7">
        <v>32.520000000000003</v>
      </c>
      <c r="L25" s="7">
        <f t="shared" si="1"/>
        <v>22.35</v>
      </c>
      <c r="M25" s="1" t="str">
        <f t="shared" si="2"/>
        <v>1,2a</v>
      </c>
      <c r="N25" s="2">
        <f t="shared" si="3"/>
        <v>1.5170260223048326</v>
      </c>
      <c r="O25" s="2">
        <f t="shared" si="4"/>
        <v>4.5646532438478742</v>
      </c>
      <c r="P25" s="2">
        <f t="shared" si="5"/>
        <v>3.137146371463714</v>
      </c>
      <c r="Q25" s="1">
        <v>20815.86</v>
      </c>
      <c r="R25" s="1">
        <v>20815.86</v>
      </c>
      <c r="S25" s="1">
        <v>20815.86</v>
      </c>
      <c r="T25" s="1">
        <v>20815.86</v>
      </c>
      <c r="U25" s="3">
        <f t="shared" si="6"/>
        <v>0</v>
      </c>
      <c r="V25" s="3">
        <f t="shared" si="7"/>
        <v>0</v>
      </c>
      <c r="W25" s="3">
        <f t="shared" si="8"/>
        <v>0</v>
      </c>
      <c r="X25" s="1">
        <v>1</v>
      </c>
      <c r="Y25" s="1">
        <v>0</v>
      </c>
      <c r="Z25" s="1">
        <v>2</v>
      </c>
      <c r="AA25" s="1">
        <v>2</v>
      </c>
      <c r="AB25" s="1">
        <v>1</v>
      </c>
      <c r="AC25" s="1">
        <v>0</v>
      </c>
      <c r="AD25" s="1">
        <v>1</v>
      </c>
      <c r="AE25" s="1">
        <v>0</v>
      </c>
    </row>
    <row r="26" spans="1:31" x14ac:dyDescent="0.25">
      <c r="A26" s="1">
        <v>25</v>
      </c>
      <c r="B26" s="1">
        <v>108</v>
      </c>
      <c r="C26" s="1">
        <v>158</v>
      </c>
      <c r="D26" s="1">
        <v>8</v>
      </c>
      <c r="E26" s="1">
        <v>0.02</v>
      </c>
      <c r="F26" s="1">
        <v>2</v>
      </c>
      <c r="G26" s="1" t="str">
        <f t="shared" si="0"/>
        <v>RN_2_8_0.02</v>
      </c>
      <c r="H26" s="7" t="s">
        <v>31</v>
      </c>
      <c r="I26" s="7" t="s">
        <v>31</v>
      </c>
      <c r="J26" s="7" t="s">
        <v>31</v>
      </c>
      <c r="K26" s="7" t="s">
        <v>31</v>
      </c>
      <c r="L26" s="7">
        <f t="shared" si="1"/>
        <v>0</v>
      </c>
      <c r="M26" s="1" t="str">
        <f t="shared" si="2"/>
        <v>Infeasible</v>
      </c>
      <c r="N26" s="2" t="str">
        <f t="shared" si="3"/>
        <v>Infeasible</v>
      </c>
      <c r="O26" s="2" t="str">
        <f t="shared" si="4"/>
        <v>Infeasible</v>
      </c>
      <c r="P26" s="2" t="str">
        <f t="shared" si="5"/>
        <v>Infeasible</v>
      </c>
      <c r="Q26" s="1" t="s">
        <v>31</v>
      </c>
      <c r="R26" s="1" t="s">
        <v>31</v>
      </c>
      <c r="S26" s="1" t="s">
        <v>31</v>
      </c>
      <c r="T26" s="1" t="s">
        <v>31</v>
      </c>
      <c r="U26" s="3" t="str">
        <f t="shared" si="6"/>
        <v>Infeasible</v>
      </c>
      <c r="V26" s="3" t="str">
        <f t="shared" si="7"/>
        <v>Infeasible</v>
      </c>
      <c r="W26" s="3" t="str">
        <f t="shared" si="8"/>
        <v>Infeasible</v>
      </c>
      <c r="X26" s="1" t="s">
        <v>31</v>
      </c>
      <c r="Y26" s="1" t="s">
        <v>31</v>
      </c>
      <c r="Z26" s="1" t="s">
        <v>31</v>
      </c>
      <c r="AA26" s="1" t="s">
        <v>31</v>
      </c>
      <c r="AB26" s="1" t="s">
        <v>31</v>
      </c>
      <c r="AC26" s="1" t="s">
        <v>31</v>
      </c>
      <c r="AD26" s="1" t="s">
        <v>31</v>
      </c>
      <c r="AE26" s="1" t="s">
        <v>31</v>
      </c>
    </row>
    <row r="27" spans="1:31" x14ac:dyDescent="0.25">
      <c r="A27" s="1">
        <v>26</v>
      </c>
      <c r="B27" s="1">
        <v>108</v>
      </c>
      <c r="C27" s="1">
        <v>158</v>
      </c>
      <c r="D27" s="1">
        <v>8</v>
      </c>
      <c r="E27" s="1">
        <v>0.04</v>
      </c>
      <c r="F27" s="1">
        <v>2</v>
      </c>
      <c r="G27" s="1" t="str">
        <f t="shared" si="0"/>
        <v>RN_2_8_0.04</v>
      </c>
      <c r="H27" s="7">
        <v>87</v>
      </c>
      <c r="I27" s="7">
        <v>68.739999999999995</v>
      </c>
      <c r="J27" s="7">
        <v>67.84</v>
      </c>
      <c r="K27" s="7">
        <v>75.709999999999994</v>
      </c>
      <c r="L27" s="7">
        <f t="shared" si="1"/>
        <v>67.84</v>
      </c>
      <c r="M27" s="1" t="str">
        <f t="shared" si="2"/>
        <v>1,2a</v>
      </c>
      <c r="N27" s="2">
        <f t="shared" si="3"/>
        <v>1.2656386383473961</v>
      </c>
      <c r="O27" s="2">
        <f t="shared" si="4"/>
        <v>1.2824292452830188</v>
      </c>
      <c r="P27" s="2">
        <f t="shared" si="5"/>
        <v>1.1491216483951923</v>
      </c>
      <c r="Q27" s="1">
        <v>16680.16</v>
      </c>
      <c r="R27" s="1">
        <v>16680.16</v>
      </c>
      <c r="S27" s="1">
        <v>16680.16</v>
      </c>
      <c r="T27" s="1">
        <v>16680.16</v>
      </c>
      <c r="U27" s="3">
        <f t="shared" si="6"/>
        <v>0</v>
      </c>
      <c r="V27" s="3">
        <f t="shared" si="7"/>
        <v>0</v>
      </c>
      <c r="W27" s="3">
        <f t="shared" si="8"/>
        <v>0</v>
      </c>
      <c r="X27" s="1">
        <v>1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</row>
    <row r="28" spans="1:31" x14ac:dyDescent="0.25">
      <c r="A28" s="1">
        <v>27</v>
      </c>
      <c r="B28" s="1">
        <v>108</v>
      </c>
      <c r="C28" s="1">
        <v>158</v>
      </c>
      <c r="D28" s="1">
        <v>8</v>
      </c>
      <c r="E28" s="1">
        <v>0.06</v>
      </c>
      <c r="F28" s="1">
        <v>2</v>
      </c>
      <c r="G28" s="1" t="str">
        <f t="shared" si="0"/>
        <v>RN_2_8_0.06</v>
      </c>
      <c r="H28" s="7">
        <v>87.93</v>
      </c>
      <c r="I28" s="7">
        <v>68.66</v>
      </c>
      <c r="J28" s="7">
        <v>66.17</v>
      </c>
      <c r="K28" s="7">
        <v>77.87</v>
      </c>
      <c r="L28" s="7">
        <f t="shared" si="1"/>
        <v>66.17</v>
      </c>
      <c r="M28" s="1" t="str">
        <f t="shared" si="2"/>
        <v>1,2a</v>
      </c>
      <c r="N28" s="2">
        <f t="shared" si="3"/>
        <v>1.2806583163413925</v>
      </c>
      <c r="O28" s="2">
        <f t="shared" si="4"/>
        <v>1.3288499319933504</v>
      </c>
      <c r="P28" s="2">
        <f t="shared" si="5"/>
        <v>1.1291896750995249</v>
      </c>
      <c r="Q28" s="1">
        <v>16680.16</v>
      </c>
      <c r="R28" s="1">
        <v>16680.16</v>
      </c>
      <c r="S28" s="1">
        <v>16680.16</v>
      </c>
      <c r="T28" s="1">
        <v>16680.16</v>
      </c>
      <c r="U28" s="3">
        <f t="shared" si="6"/>
        <v>0</v>
      </c>
      <c r="V28" s="3">
        <f t="shared" si="7"/>
        <v>0</v>
      </c>
      <c r="W28" s="3">
        <f t="shared" si="8"/>
        <v>0</v>
      </c>
      <c r="X28" s="1">
        <v>1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  <c r="AD28" s="1">
        <v>1</v>
      </c>
      <c r="AE28" s="1">
        <v>0</v>
      </c>
    </row>
    <row r="29" spans="1:31" x14ac:dyDescent="0.25">
      <c r="A29" s="1">
        <v>28</v>
      </c>
      <c r="B29" s="1">
        <v>108</v>
      </c>
      <c r="C29" s="1">
        <v>158</v>
      </c>
      <c r="D29" s="1">
        <v>10</v>
      </c>
      <c r="E29" s="1">
        <v>0.02</v>
      </c>
      <c r="F29" s="1">
        <v>2</v>
      </c>
      <c r="G29" s="1" t="str">
        <f t="shared" si="0"/>
        <v>RN_2_10_0.02</v>
      </c>
      <c r="H29" s="7" t="s">
        <v>31</v>
      </c>
      <c r="I29" s="7" t="s">
        <v>31</v>
      </c>
      <c r="J29" s="7" t="s">
        <v>31</v>
      </c>
      <c r="K29" s="7" t="s">
        <v>31</v>
      </c>
      <c r="L29" s="7">
        <f t="shared" si="1"/>
        <v>0</v>
      </c>
      <c r="M29" s="1" t="str">
        <f t="shared" si="2"/>
        <v>Infeasible</v>
      </c>
      <c r="N29" s="2" t="str">
        <f t="shared" si="3"/>
        <v>Infeasible</v>
      </c>
      <c r="O29" s="2" t="str">
        <f t="shared" si="4"/>
        <v>Infeasible</v>
      </c>
      <c r="P29" s="2" t="str">
        <f t="shared" si="5"/>
        <v>Infeasible</v>
      </c>
      <c r="Q29" s="1" t="s">
        <v>31</v>
      </c>
      <c r="R29" s="1" t="s">
        <v>31</v>
      </c>
      <c r="S29" s="1" t="s">
        <v>31</v>
      </c>
      <c r="T29" s="1" t="s">
        <v>31</v>
      </c>
      <c r="U29" s="3" t="str">
        <f t="shared" si="6"/>
        <v>Infeasible</v>
      </c>
      <c r="V29" s="3" t="str">
        <f t="shared" si="7"/>
        <v>Infeasible</v>
      </c>
      <c r="W29" s="3" t="str">
        <f t="shared" si="8"/>
        <v>Infeasible</v>
      </c>
      <c r="X29" s="1" t="s">
        <v>31</v>
      </c>
      <c r="Y29" s="1" t="s">
        <v>31</v>
      </c>
      <c r="Z29" s="1" t="s">
        <v>31</v>
      </c>
      <c r="AA29" s="1" t="s">
        <v>31</v>
      </c>
      <c r="AB29" s="1" t="s">
        <v>31</v>
      </c>
      <c r="AC29" s="1" t="s">
        <v>31</v>
      </c>
      <c r="AD29" s="1" t="s">
        <v>31</v>
      </c>
      <c r="AE29" s="1" t="s">
        <v>31</v>
      </c>
    </row>
    <row r="30" spans="1:31" x14ac:dyDescent="0.25">
      <c r="A30" s="1">
        <v>29</v>
      </c>
      <c r="B30" s="1">
        <v>108</v>
      </c>
      <c r="C30" s="1">
        <v>158</v>
      </c>
      <c r="D30" s="1">
        <v>10</v>
      </c>
      <c r="E30" s="1">
        <v>0.04</v>
      </c>
      <c r="F30" s="1">
        <v>2</v>
      </c>
      <c r="G30" s="1" t="str">
        <f t="shared" si="0"/>
        <v>RN_2_10_0.04</v>
      </c>
      <c r="H30" s="7" t="s">
        <v>31</v>
      </c>
      <c r="I30" s="7" t="s">
        <v>31</v>
      </c>
      <c r="J30" s="7" t="s">
        <v>31</v>
      </c>
      <c r="K30" s="7" t="s">
        <v>31</v>
      </c>
      <c r="L30" s="7">
        <f t="shared" si="1"/>
        <v>0</v>
      </c>
      <c r="M30" s="1" t="str">
        <f t="shared" si="2"/>
        <v>Infeasible</v>
      </c>
      <c r="N30" s="2" t="str">
        <f t="shared" si="3"/>
        <v>Infeasible</v>
      </c>
      <c r="O30" s="2" t="str">
        <f t="shared" si="4"/>
        <v>Infeasible</v>
      </c>
      <c r="P30" s="2" t="str">
        <f t="shared" si="5"/>
        <v>Infeasible</v>
      </c>
      <c r="Q30" s="1" t="s">
        <v>31</v>
      </c>
      <c r="R30" s="1" t="s">
        <v>31</v>
      </c>
      <c r="S30" s="1" t="s">
        <v>31</v>
      </c>
      <c r="T30" s="1" t="s">
        <v>31</v>
      </c>
      <c r="U30" s="3" t="str">
        <f t="shared" si="6"/>
        <v>Infeasible</v>
      </c>
      <c r="V30" s="3" t="str">
        <f t="shared" si="7"/>
        <v>Infeasible</v>
      </c>
      <c r="W30" s="3" t="str">
        <f t="shared" si="8"/>
        <v>Infeasible</v>
      </c>
      <c r="X30" s="1" t="s">
        <v>31</v>
      </c>
      <c r="Y30" s="1" t="s">
        <v>31</v>
      </c>
      <c r="Z30" s="1" t="s">
        <v>31</v>
      </c>
      <c r="AA30" s="1" t="s">
        <v>31</v>
      </c>
      <c r="AB30" s="1" t="s">
        <v>31</v>
      </c>
      <c r="AC30" s="1" t="s">
        <v>31</v>
      </c>
      <c r="AD30" s="1" t="s">
        <v>31</v>
      </c>
      <c r="AE30" s="1" t="s">
        <v>31</v>
      </c>
    </row>
    <row r="31" spans="1:31" x14ac:dyDescent="0.25">
      <c r="A31" s="1">
        <v>30</v>
      </c>
      <c r="B31" s="1">
        <v>108</v>
      </c>
      <c r="C31" s="1">
        <v>158</v>
      </c>
      <c r="D31" s="1">
        <v>10</v>
      </c>
      <c r="E31" s="1">
        <v>0.06</v>
      </c>
      <c r="F31" s="1">
        <v>2</v>
      </c>
      <c r="G31" s="1" t="str">
        <f t="shared" si="0"/>
        <v>RN_2_10_0.06</v>
      </c>
      <c r="H31" s="7">
        <v>36.46</v>
      </c>
      <c r="I31" s="7">
        <v>12.2</v>
      </c>
      <c r="J31" s="7">
        <v>18.38</v>
      </c>
      <c r="K31" s="7">
        <v>17.88</v>
      </c>
      <c r="L31" s="7">
        <f t="shared" si="1"/>
        <v>12.2</v>
      </c>
      <c r="M31" s="1" t="str">
        <f t="shared" si="2"/>
        <v>1</v>
      </c>
      <c r="N31" s="2">
        <f t="shared" si="3"/>
        <v>2.9885245901639346</v>
      </c>
      <c r="O31" s="2">
        <f t="shared" si="4"/>
        <v>1.983677910772579</v>
      </c>
      <c r="P31" s="2">
        <f t="shared" si="5"/>
        <v>2.0391498881431769</v>
      </c>
      <c r="Q31" s="1">
        <v>12926.89</v>
      </c>
      <c r="R31" s="1">
        <v>12926.89</v>
      </c>
      <c r="S31" s="1">
        <v>12926.89</v>
      </c>
      <c r="T31" s="1">
        <v>12926.89</v>
      </c>
      <c r="U31" s="3">
        <f t="shared" si="6"/>
        <v>0</v>
      </c>
      <c r="V31" s="3">
        <f t="shared" si="7"/>
        <v>0</v>
      </c>
      <c r="W31" s="3">
        <f t="shared" si="8"/>
        <v>0</v>
      </c>
      <c r="X31" s="1">
        <v>1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</row>
    <row r="32" spans="1:31" x14ac:dyDescent="0.25">
      <c r="A32" s="1">
        <v>31</v>
      </c>
      <c r="B32" s="1">
        <v>113</v>
      </c>
      <c r="C32" s="1">
        <v>153</v>
      </c>
      <c r="D32" s="1">
        <v>2</v>
      </c>
      <c r="E32" s="1">
        <v>0.02</v>
      </c>
      <c r="F32" s="1">
        <v>3</v>
      </c>
      <c r="G32" s="1" t="str">
        <f t="shared" si="0"/>
        <v>RN_3_2_0.02</v>
      </c>
      <c r="H32" s="7">
        <v>48.76</v>
      </c>
      <c r="I32" s="7">
        <v>30.44</v>
      </c>
      <c r="J32" s="7">
        <v>29.93</v>
      </c>
      <c r="K32" s="7">
        <v>58.38</v>
      </c>
      <c r="L32" s="7">
        <f t="shared" si="1"/>
        <v>29.93</v>
      </c>
      <c r="M32" s="1" t="str">
        <f t="shared" si="2"/>
        <v>1,2a</v>
      </c>
      <c r="N32" s="2">
        <f t="shared" si="3"/>
        <v>1.6018396846254925</v>
      </c>
      <c r="O32" s="2">
        <f t="shared" si="4"/>
        <v>1.6291346475108586</v>
      </c>
      <c r="P32" s="2">
        <f t="shared" si="5"/>
        <v>0.83521754025351136</v>
      </c>
      <c r="Q32" s="1">
        <v>61169.55</v>
      </c>
      <c r="R32" s="1">
        <v>61169.55</v>
      </c>
      <c r="S32" s="1">
        <v>61169.55</v>
      </c>
      <c r="T32" s="1">
        <v>61169.55</v>
      </c>
      <c r="U32" s="3">
        <f t="shared" si="6"/>
        <v>0</v>
      </c>
      <c r="V32" s="3">
        <f t="shared" si="7"/>
        <v>0</v>
      </c>
      <c r="W32" s="3">
        <f t="shared" si="8"/>
        <v>0</v>
      </c>
      <c r="X32" s="1">
        <v>1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</row>
    <row r="33" spans="1:31" x14ac:dyDescent="0.25">
      <c r="A33" s="1">
        <v>32</v>
      </c>
      <c r="B33" s="1">
        <v>113</v>
      </c>
      <c r="C33" s="1">
        <v>153</v>
      </c>
      <c r="D33" s="1">
        <v>2</v>
      </c>
      <c r="E33" s="1">
        <v>0.04</v>
      </c>
      <c r="F33" s="1">
        <v>3</v>
      </c>
      <c r="G33" s="1" t="str">
        <f t="shared" si="0"/>
        <v>RN_3_2_0.04</v>
      </c>
      <c r="H33" s="7">
        <v>69.38</v>
      </c>
      <c r="I33" s="7">
        <v>55.68</v>
      </c>
      <c r="J33" s="7">
        <v>38.840000000000003</v>
      </c>
      <c r="K33" s="7">
        <v>42.57</v>
      </c>
      <c r="L33" s="7">
        <f t="shared" si="1"/>
        <v>38.840000000000003</v>
      </c>
      <c r="M33" s="1" t="str">
        <f t="shared" si="2"/>
        <v>1,2a</v>
      </c>
      <c r="N33" s="2">
        <f t="shared" si="3"/>
        <v>1.2460488505747125</v>
      </c>
      <c r="O33" s="2">
        <f t="shared" si="4"/>
        <v>1.7863027806385168</v>
      </c>
      <c r="P33" s="2">
        <f t="shared" si="5"/>
        <v>1.629786234437397</v>
      </c>
      <c r="Q33" s="1">
        <v>61151.71</v>
      </c>
      <c r="R33" s="1">
        <v>61151.71</v>
      </c>
      <c r="S33" s="1">
        <v>61151.71</v>
      </c>
      <c r="T33" s="1">
        <v>61151.71</v>
      </c>
      <c r="U33" s="3">
        <f t="shared" si="6"/>
        <v>0</v>
      </c>
      <c r="V33" s="3">
        <f t="shared" si="7"/>
        <v>0</v>
      </c>
      <c r="W33" s="3">
        <f t="shared" si="8"/>
        <v>0</v>
      </c>
      <c r="X33" s="1">
        <v>1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</row>
    <row r="34" spans="1:31" x14ac:dyDescent="0.25">
      <c r="A34" s="1">
        <v>33</v>
      </c>
      <c r="B34" s="1">
        <v>113</v>
      </c>
      <c r="C34" s="1">
        <v>153</v>
      </c>
      <c r="D34" s="1">
        <v>2</v>
      </c>
      <c r="E34" s="1">
        <v>0.06</v>
      </c>
      <c r="F34" s="1">
        <v>3</v>
      </c>
      <c r="G34" s="1" t="str">
        <f t="shared" si="0"/>
        <v>RN_3_2_0.06</v>
      </c>
      <c r="H34" s="7">
        <v>51.24</v>
      </c>
      <c r="I34" s="7">
        <v>58.53</v>
      </c>
      <c r="J34" s="7">
        <v>33.49</v>
      </c>
      <c r="K34" s="7">
        <v>51.02</v>
      </c>
      <c r="L34" s="7">
        <f t="shared" si="1"/>
        <v>33.49</v>
      </c>
      <c r="M34" s="1" t="str">
        <f t="shared" si="2"/>
        <v>1,2a</v>
      </c>
      <c r="N34" s="2">
        <f t="shared" si="3"/>
        <v>0.87544848795489494</v>
      </c>
      <c r="O34" s="2">
        <f t="shared" si="4"/>
        <v>1.5300089578978799</v>
      </c>
      <c r="P34" s="2">
        <f t="shared" si="5"/>
        <v>1.0043120344962759</v>
      </c>
      <c r="Q34" s="1">
        <v>61138.47</v>
      </c>
      <c r="R34" s="1">
        <v>61138.47</v>
      </c>
      <c r="S34" s="1">
        <v>61138.47</v>
      </c>
      <c r="T34" s="1">
        <v>61138.47</v>
      </c>
      <c r="U34" s="3">
        <f t="shared" si="6"/>
        <v>0</v>
      </c>
      <c r="V34" s="3">
        <f t="shared" si="7"/>
        <v>0</v>
      </c>
      <c r="W34" s="3">
        <f t="shared" si="8"/>
        <v>0</v>
      </c>
      <c r="X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</row>
    <row r="35" spans="1:31" x14ac:dyDescent="0.25">
      <c r="A35" s="1">
        <v>34</v>
      </c>
      <c r="B35" s="1">
        <v>113</v>
      </c>
      <c r="C35" s="1">
        <v>153</v>
      </c>
      <c r="D35" s="1">
        <v>4</v>
      </c>
      <c r="E35" s="1">
        <v>0.02</v>
      </c>
      <c r="F35" s="1">
        <v>3</v>
      </c>
      <c r="G35" s="1" t="str">
        <f t="shared" si="0"/>
        <v>RN_3_4_0.02</v>
      </c>
      <c r="H35" s="7">
        <v>81.41</v>
      </c>
      <c r="I35" s="7">
        <v>48.96</v>
      </c>
      <c r="J35" s="7">
        <v>35.76</v>
      </c>
      <c r="K35" s="7">
        <v>38.47</v>
      </c>
      <c r="L35" s="7">
        <f t="shared" si="1"/>
        <v>35.76</v>
      </c>
      <c r="M35" s="1" t="str">
        <f t="shared" si="2"/>
        <v>1,2a</v>
      </c>
      <c r="N35" s="2">
        <f t="shared" si="3"/>
        <v>1.6627859477124183</v>
      </c>
      <c r="O35" s="2">
        <f t="shared" si="4"/>
        <v>2.2765659955257269</v>
      </c>
      <c r="P35" s="2">
        <f t="shared" si="5"/>
        <v>2.1161944372238106</v>
      </c>
      <c r="Q35" s="1">
        <v>40760.51</v>
      </c>
      <c r="R35" s="1">
        <v>40760.51</v>
      </c>
      <c r="S35" s="1">
        <v>40760.51</v>
      </c>
      <c r="T35" s="1">
        <v>40760.51</v>
      </c>
      <c r="U35" s="3">
        <f t="shared" si="6"/>
        <v>0</v>
      </c>
      <c r="V35" s="3">
        <f t="shared" si="7"/>
        <v>0</v>
      </c>
      <c r="W35" s="3">
        <f t="shared" si="8"/>
        <v>0</v>
      </c>
      <c r="X35" s="1">
        <v>1</v>
      </c>
      <c r="Y35" s="1">
        <v>0</v>
      </c>
      <c r="Z35" s="1">
        <v>1</v>
      </c>
      <c r="AA35" s="1">
        <v>0</v>
      </c>
      <c r="AB35" s="1">
        <v>1</v>
      </c>
      <c r="AC35" s="1">
        <v>0</v>
      </c>
      <c r="AD35" s="1">
        <v>1</v>
      </c>
      <c r="AE35" s="1">
        <v>0</v>
      </c>
    </row>
    <row r="36" spans="1:31" x14ac:dyDescent="0.25">
      <c r="A36" s="1">
        <v>35</v>
      </c>
      <c r="B36" s="1">
        <v>113</v>
      </c>
      <c r="C36" s="1">
        <v>153</v>
      </c>
      <c r="D36" s="1">
        <v>4</v>
      </c>
      <c r="E36" s="1">
        <v>0.04</v>
      </c>
      <c r="F36" s="1">
        <v>3</v>
      </c>
      <c r="G36" s="1" t="str">
        <f t="shared" si="0"/>
        <v>RN_3_4_0.04</v>
      </c>
      <c r="H36" s="7">
        <v>82.92</v>
      </c>
      <c r="I36" s="7">
        <v>27.77</v>
      </c>
      <c r="J36" s="7">
        <v>145.47</v>
      </c>
      <c r="K36" s="7">
        <v>35.67</v>
      </c>
      <c r="L36" s="7">
        <f t="shared" si="1"/>
        <v>27.77</v>
      </c>
      <c r="M36" s="1" t="str">
        <f t="shared" si="2"/>
        <v>1</v>
      </c>
      <c r="N36" s="2">
        <f t="shared" si="3"/>
        <v>2.9859560676989556</v>
      </c>
      <c r="O36" s="2">
        <f t="shared" si="4"/>
        <v>0.57001443596617862</v>
      </c>
      <c r="P36" s="2">
        <f t="shared" si="5"/>
        <v>2.3246425567703954</v>
      </c>
      <c r="Q36" s="1">
        <v>40566.28</v>
      </c>
      <c r="R36" s="1">
        <v>40566.28</v>
      </c>
      <c r="S36" s="1">
        <v>40566.28</v>
      </c>
      <c r="T36" s="1">
        <v>40566.28</v>
      </c>
      <c r="U36" s="3">
        <f t="shared" si="6"/>
        <v>0</v>
      </c>
      <c r="V36" s="3">
        <f t="shared" si="7"/>
        <v>0</v>
      </c>
      <c r="W36" s="3">
        <f t="shared" si="8"/>
        <v>0</v>
      </c>
      <c r="X36" s="1">
        <v>1</v>
      </c>
      <c r="Y36" s="1">
        <v>0</v>
      </c>
      <c r="Z36" s="1">
        <v>1</v>
      </c>
      <c r="AA36" s="1">
        <v>0</v>
      </c>
      <c r="AB36" s="1">
        <v>3</v>
      </c>
      <c r="AC36" s="1">
        <v>6</v>
      </c>
      <c r="AD36" s="1">
        <v>1</v>
      </c>
      <c r="AE36" s="1">
        <v>0</v>
      </c>
    </row>
    <row r="37" spans="1:31" x14ac:dyDescent="0.25">
      <c r="A37" s="1">
        <v>36</v>
      </c>
      <c r="B37" s="1">
        <v>113</v>
      </c>
      <c r="C37" s="1">
        <v>153</v>
      </c>
      <c r="D37" s="1">
        <v>4</v>
      </c>
      <c r="E37" s="1">
        <v>0.06</v>
      </c>
      <c r="F37" s="1">
        <v>3</v>
      </c>
      <c r="G37" s="1" t="str">
        <f t="shared" si="0"/>
        <v>RN_3_4_0.06</v>
      </c>
      <c r="H37" s="7">
        <v>364.68</v>
      </c>
      <c r="I37" s="7">
        <v>143.59</v>
      </c>
      <c r="J37" s="7">
        <v>113.98</v>
      </c>
      <c r="K37" s="7">
        <v>156.44</v>
      </c>
      <c r="L37" s="7">
        <f t="shared" si="1"/>
        <v>113.98</v>
      </c>
      <c r="M37" s="1" t="str">
        <f t="shared" si="2"/>
        <v>1,2a</v>
      </c>
      <c r="N37" s="2">
        <f t="shared" si="3"/>
        <v>2.5397311790514658</v>
      </c>
      <c r="O37" s="2">
        <f t="shared" si="4"/>
        <v>3.1995086857343393</v>
      </c>
      <c r="P37" s="2">
        <f t="shared" si="5"/>
        <v>2.3311173612886731</v>
      </c>
      <c r="Q37" s="1">
        <v>40200.9</v>
      </c>
      <c r="R37" s="1">
        <v>40200.9</v>
      </c>
      <c r="S37" s="1">
        <v>40200.9</v>
      </c>
      <c r="T37" s="1">
        <v>40200.9</v>
      </c>
      <c r="U37" s="3">
        <f t="shared" si="6"/>
        <v>0</v>
      </c>
      <c r="V37" s="3">
        <f t="shared" si="7"/>
        <v>0</v>
      </c>
      <c r="W37" s="3">
        <f t="shared" si="8"/>
        <v>0</v>
      </c>
      <c r="X37" s="1">
        <v>5</v>
      </c>
      <c r="Y37" s="1">
        <v>12</v>
      </c>
      <c r="Z37" s="1">
        <v>4</v>
      </c>
      <c r="AA37" s="1">
        <v>7</v>
      </c>
      <c r="AB37" s="1">
        <v>3</v>
      </c>
      <c r="AC37" s="1">
        <v>4</v>
      </c>
      <c r="AD37" s="1">
        <v>3</v>
      </c>
      <c r="AE37" s="1">
        <v>4</v>
      </c>
    </row>
    <row r="38" spans="1:31" x14ac:dyDescent="0.25">
      <c r="A38" s="1">
        <v>37</v>
      </c>
      <c r="B38" s="1">
        <v>113</v>
      </c>
      <c r="C38" s="1">
        <v>153</v>
      </c>
      <c r="D38" s="1">
        <v>6</v>
      </c>
      <c r="E38" s="1">
        <v>0.02</v>
      </c>
      <c r="F38" s="1">
        <v>3</v>
      </c>
      <c r="G38" s="1" t="str">
        <f t="shared" si="0"/>
        <v>RN_3_6_0.02</v>
      </c>
      <c r="H38" s="7">
        <v>53.3</v>
      </c>
      <c r="I38" s="7">
        <v>27.23</v>
      </c>
      <c r="J38" s="7">
        <v>15.46</v>
      </c>
      <c r="K38" s="7">
        <v>32.9</v>
      </c>
      <c r="L38" s="7">
        <f t="shared" si="1"/>
        <v>15.46</v>
      </c>
      <c r="M38" s="1" t="str">
        <f t="shared" si="2"/>
        <v>1,2a</v>
      </c>
      <c r="N38" s="2">
        <f t="shared" si="3"/>
        <v>1.9573999265515973</v>
      </c>
      <c r="O38" s="2">
        <f t="shared" si="4"/>
        <v>3.4476067270375159</v>
      </c>
      <c r="P38" s="2">
        <f t="shared" si="5"/>
        <v>1.6200607902735562</v>
      </c>
      <c r="Q38" s="1">
        <v>29213.4</v>
      </c>
      <c r="R38" s="1">
        <v>29213.4</v>
      </c>
      <c r="S38" s="1">
        <v>29213.4</v>
      </c>
      <c r="T38" s="1">
        <v>29213.4</v>
      </c>
      <c r="U38" s="3">
        <f t="shared" si="6"/>
        <v>0</v>
      </c>
      <c r="V38" s="3">
        <f t="shared" si="7"/>
        <v>0</v>
      </c>
      <c r="W38" s="3">
        <f t="shared" si="8"/>
        <v>0</v>
      </c>
      <c r="X38" s="1">
        <v>1</v>
      </c>
      <c r="Y38" s="1">
        <v>0</v>
      </c>
      <c r="Z38" s="1">
        <v>1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</row>
    <row r="39" spans="1:31" x14ac:dyDescent="0.25">
      <c r="A39" s="1">
        <v>38</v>
      </c>
      <c r="B39" s="1">
        <v>113</v>
      </c>
      <c r="C39" s="1">
        <v>153</v>
      </c>
      <c r="D39" s="1">
        <v>6</v>
      </c>
      <c r="E39" s="1">
        <v>0.04</v>
      </c>
      <c r="F39" s="1">
        <v>3</v>
      </c>
      <c r="G39" s="1" t="str">
        <f t="shared" si="0"/>
        <v>RN_3_6_0.04</v>
      </c>
      <c r="H39" s="7">
        <v>57.71</v>
      </c>
      <c r="I39" s="7">
        <v>28.81</v>
      </c>
      <c r="J39" s="7">
        <v>14.94</v>
      </c>
      <c r="K39" s="7">
        <v>31.34</v>
      </c>
      <c r="L39" s="7">
        <f t="shared" si="1"/>
        <v>14.94</v>
      </c>
      <c r="M39" s="1" t="str">
        <f t="shared" si="2"/>
        <v>1,2a</v>
      </c>
      <c r="N39" s="2">
        <f t="shared" si="3"/>
        <v>2.0031239153071851</v>
      </c>
      <c r="O39" s="2">
        <f t="shared" si="4"/>
        <v>3.8627844712182062</v>
      </c>
      <c r="P39" s="2">
        <f t="shared" si="5"/>
        <v>1.8414167198468412</v>
      </c>
      <c r="Q39" s="1">
        <v>29213.4</v>
      </c>
      <c r="R39" s="1">
        <v>29213.4</v>
      </c>
      <c r="S39" s="1">
        <v>29213.4</v>
      </c>
      <c r="T39" s="1">
        <v>29213.4</v>
      </c>
      <c r="U39" s="3">
        <f t="shared" si="6"/>
        <v>0</v>
      </c>
      <c r="V39" s="3">
        <f t="shared" si="7"/>
        <v>0</v>
      </c>
      <c r="W39" s="3">
        <f t="shared" si="8"/>
        <v>0</v>
      </c>
      <c r="X39" s="1">
        <v>1</v>
      </c>
      <c r="Y39" s="1">
        <v>0</v>
      </c>
      <c r="Z39" s="1">
        <v>1</v>
      </c>
      <c r="AA39" s="1">
        <v>0</v>
      </c>
      <c r="AB39" s="1">
        <v>1</v>
      </c>
      <c r="AC39" s="1">
        <v>0</v>
      </c>
      <c r="AD39" s="1">
        <v>1</v>
      </c>
      <c r="AE39" s="1">
        <v>0</v>
      </c>
    </row>
    <row r="40" spans="1:31" x14ac:dyDescent="0.25">
      <c r="A40" s="1">
        <v>39</v>
      </c>
      <c r="B40" s="1">
        <v>113</v>
      </c>
      <c r="C40" s="1">
        <v>153</v>
      </c>
      <c r="D40" s="1">
        <v>6</v>
      </c>
      <c r="E40" s="1">
        <v>0.06</v>
      </c>
      <c r="F40" s="1">
        <v>3</v>
      </c>
      <c r="G40" s="1" t="str">
        <f t="shared" si="0"/>
        <v>RN_3_6_0.06</v>
      </c>
      <c r="H40" s="7">
        <v>93.57</v>
      </c>
      <c r="I40" s="7">
        <v>19.829999999999998</v>
      </c>
      <c r="J40" s="7">
        <v>25.85</v>
      </c>
      <c r="K40" s="7">
        <v>21.89</v>
      </c>
      <c r="L40" s="7">
        <f t="shared" si="1"/>
        <v>19.829999999999998</v>
      </c>
      <c r="M40" s="1" t="str">
        <f t="shared" si="2"/>
        <v>1</v>
      </c>
      <c r="N40" s="2">
        <f t="shared" si="3"/>
        <v>4.718608169440242</v>
      </c>
      <c r="O40" s="2">
        <f t="shared" si="4"/>
        <v>3.6197292069632492</v>
      </c>
      <c r="P40" s="2">
        <f t="shared" si="5"/>
        <v>4.2745545911375054</v>
      </c>
      <c r="Q40" s="1">
        <v>29064.48</v>
      </c>
      <c r="R40" s="1">
        <v>29064.48</v>
      </c>
      <c r="S40" s="1">
        <v>29064.48</v>
      </c>
      <c r="T40" s="1">
        <v>29064.48</v>
      </c>
      <c r="U40" s="3">
        <f t="shared" si="6"/>
        <v>0</v>
      </c>
      <c r="V40" s="3">
        <f t="shared" si="7"/>
        <v>0</v>
      </c>
      <c r="W40" s="3">
        <f t="shared" si="8"/>
        <v>0</v>
      </c>
      <c r="X40" s="1">
        <v>1</v>
      </c>
      <c r="Y40" s="1">
        <v>0</v>
      </c>
      <c r="Z40" s="1">
        <v>1</v>
      </c>
      <c r="AA40" s="1">
        <v>0</v>
      </c>
      <c r="AB40" s="1">
        <v>1</v>
      </c>
      <c r="AC40" s="1">
        <v>0</v>
      </c>
      <c r="AD40" s="1">
        <v>1</v>
      </c>
      <c r="AE40" s="1">
        <v>0</v>
      </c>
    </row>
    <row r="41" spans="1:31" x14ac:dyDescent="0.25">
      <c r="A41" s="1">
        <v>40</v>
      </c>
      <c r="B41" s="1">
        <v>113</v>
      </c>
      <c r="C41" s="1">
        <v>153</v>
      </c>
      <c r="D41" s="1">
        <v>8</v>
      </c>
      <c r="E41" s="1">
        <v>0.02</v>
      </c>
      <c r="F41" s="1">
        <v>3</v>
      </c>
      <c r="G41" s="1" t="str">
        <f t="shared" si="0"/>
        <v>RN_3_8_0.02</v>
      </c>
      <c r="H41" s="7" t="s">
        <v>31</v>
      </c>
      <c r="I41" s="7" t="s">
        <v>31</v>
      </c>
      <c r="J41" s="7" t="s">
        <v>31</v>
      </c>
      <c r="K41" s="7" t="s">
        <v>31</v>
      </c>
      <c r="L41" s="7">
        <f t="shared" si="1"/>
        <v>0</v>
      </c>
      <c r="M41" s="1" t="str">
        <f t="shared" si="2"/>
        <v>Infeasible</v>
      </c>
      <c r="N41" s="2" t="str">
        <f t="shared" si="3"/>
        <v>Infeasible</v>
      </c>
      <c r="O41" s="2" t="str">
        <f t="shared" si="4"/>
        <v>Infeasible</v>
      </c>
      <c r="P41" s="2" t="str">
        <f t="shared" si="5"/>
        <v>Infeasible</v>
      </c>
      <c r="Q41" s="1" t="s">
        <v>31</v>
      </c>
      <c r="R41" s="1" t="s">
        <v>31</v>
      </c>
      <c r="S41" s="1" t="s">
        <v>31</v>
      </c>
      <c r="T41" s="1" t="s">
        <v>31</v>
      </c>
      <c r="U41" s="3" t="str">
        <f t="shared" si="6"/>
        <v>Infeasible</v>
      </c>
      <c r="V41" s="3" t="str">
        <f t="shared" si="7"/>
        <v>Infeasible</v>
      </c>
      <c r="W41" s="3" t="str">
        <f t="shared" si="8"/>
        <v>Infeasible</v>
      </c>
      <c r="X41" s="1" t="s">
        <v>31</v>
      </c>
      <c r="Y41" s="1" t="s">
        <v>31</v>
      </c>
      <c r="Z41" s="1" t="s">
        <v>31</v>
      </c>
      <c r="AA41" s="1" t="s">
        <v>31</v>
      </c>
      <c r="AB41" s="1" t="s">
        <v>31</v>
      </c>
      <c r="AC41" s="1" t="s">
        <v>31</v>
      </c>
      <c r="AD41" s="1" t="s">
        <v>31</v>
      </c>
      <c r="AE41" s="1" t="s">
        <v>31</v>
      </c>
    </row>
    <row r="42" spans="1:31" x14ac:dyDescent="0.25">
      <c r="A42" s="1">
        <v>41</v>
      </c>
      <c r="B42" s="1">
        <v>113</v>
      </c>
      <c r="C42" s="1">
        <v>153</v>
      </c>
      <c r="D42" s="1">
        <v>8</v>
      </c>
      <c r="E42" s="1">
        <v>0.04</v>
      </c>
      <c r="F42" s="1">
        <v>3</v>
      </c>
      <c r="G42" s="1" t="str">
        <f t="shared" si="0"/>
        <v>RN_3_8_0.04</v>
      </c>
      <c r="H42" s="7" t="s">
        <v>31</v>
      </c>
      <c r="I42" s="7" t="s">
        <v>31</v>
      </c>
      <c r="J42" s="7" t="s">
        <v>31</v>
      </c>
      <c r="K42" s="7" t="s">
        <v>31</v>
      </c>
      <c r="L42" s="7">
        <f t="shared" si="1"/>
        <v>0</v>
      </c>
      <c r="M42" s="1" t="str">
        <f t="shared" si="2"/>
        <v>Infeasible</v>
      </c>
      <c r="N42" s="2" t="str">
        <f t="shared" si="3"/>
        <v>Infeasible</v>
      </c>
      <c r="O42" s="2" t="str">
        <f t="shared" si="4"/>
        <v>Infeasible</v>
      </c>
      <c r="P42" s="2" t="str">
        <f t="shared" si="5"/>
        <v>Infeasible</v>
      </c>
      <c r="Q42" s="1" t="s">
        <v>31</v>
      </c>
      <c r="R42" s="1" t="s">
        <v>31</v>
      </c>
      <c r="S42" s="1" t="s">
        <v>31</v>
      </c>
      <c r="T42" s="1" t="s">
        <v>31</v>
      </c>
      <c r="U42" s="3" t="str">
        <f t="shared" si="6"/>
        <v>Infeasible</v>
      </c>
      <c r="V42" s="3" t="str">
        <f t="shared" si="7"/>
        <v>Infeasible</v>
      </c>
      <c r="W42" s="3" t="str">
        <f t="shared" si="8"/>
        <v>Infeasible</v>
      </c>
      <c r="X42" s="1" t="s">
        <v>31</v>
      </c>
      <c r="Y42" s="1" t="s">
        <v>31</v>
      </c>
      <c r="Z42" s="1" t="s">
        <v>31</v>
      </c>
      <c r="AA42" s="1" t="s">
        <v>31</v>
      </c>
      <c r="AB42" s="1" t="s">
        <v>31</v>
      </c>
      <c r="AC42" s="1" t="s">
        <v>31</v>
      </c>
      <c r="AD42" s="1" t="s">
        <v>31</v>
      </c>
      <c r="AE42" s="1" t="s">
        <v>31</v>
      </c>
    </row>
    <row r="43" spans="1:31" x14ac:dyDescent="0.25">
      <c r="A43" s="1">
        <v>42</v>
      </c>
      <c r="B43" s="1">
        <v>113</v>
      </c>
      <c r="C43" s="1">
        <v>153</v>
      </c>
      <c r="D43" s="1">
        <v>8</v>
      </c>
      <c r="E43" s="1">
        <v>0.06</v>
      </c>
      <c r="F43" s="1">
        <v>3</v>
      </c>
      <c r="G43" s="1" t="str">
        <f t="shared" si="0"/>
        <v>RN_3_8_0.06</v>
      </c>
      <c r="H43" s="7">
        <v>105.27</v>
      </c>
      <c r="I43" s="7">
        <v>32.56</v>
      </c>
      <c r="J43" s="7">
        <v>33.9</v>
      </c>
      <c r="K43" s="7">
        <v>29.76</v>
      </c>
      <c r="L43" s="7">
        <f t="shared" si="1"/>
        <v>29.76</v>
      </c>
      <c r="M43" s="1" t="str">
        <f t="shared" si="2"/>
        <v>1,2b</v>
      </c>
      <c r="N43" s="2">
        <f t="shared" si="3"/>
        <v>3.2331081081081079</v>
      </c>
      <c r="O43" s="2">
        <f t="shared" si="4"/>
        <v>3.1053097345132743</v>
      </c>
      <c r="P43" s="2">
        <f t="shared" si="5"/>
        <v>3.537298387096774</v>
      </c>
      <c r="Q43" s="1">
        <v>22847.06</v>
      </c>
      <c r="R43" s="1">
        <v>22847.06</v>
      </c>
      <c r="S43" s="1">
        <v>22847.06</v>
      </c>
      <c r="T43" s="1">
        <v>22847.06</v>
      </c>
      <c r="U43" s="3">
        <f t="shared" si="6"/>
        <v>0</v>
      </c>
      <c r="V43" s="3">
        <f t="shared" si="7"/>
        <v>0</v>
      </c>
      <c r="W43" s="3">
        <f t="shared" si="8"/>
        <v>0</v>
      </c>
      <c r="X43" s="1">
        <v>2</v>
      </c>
      <c r="Y43" s="1">
        <v>2</v>
      </c>
      <c r="Z43" s="1">
        <v>1</v>
      </c>
      <c r="AA43" s="1">
        <v>0</v>
      </c>
      <c r="AB43" s="1">
        <v>1</v>
      </c>
      <c r="AC43" s="1">
        <v>0</v>
      </c>
      <c r="AD43" s="1">
        <v>1</v>
      </c>
      <c r="AE43" s="1">
        <v>0</v>
      </c>
    </row>
    <row r="44" spans="1:31" x14ac:dyDescent="0.25">
      <c r="A44" s="1">
        <v>43</v>
      </c>
      <c r="B44" s="1">
        <v>113</v>
      </c>
      <c r="C44" s="1">
        <v>153</v>
      </c>
      <c r="D44" s="1">
        <v>10</v>
      </c>
      <c r="E44" s="1">
        <v>0.02</v>
      </c>
      <c r="F44" s="1">
        <v>3</v>
      </c>
      <c r="G44" s="1" t="str">
        <f t="shared" si="0"/>
        <v>RN_3_10_0.02</v>
      </c>
      <c r="H44" s="7" t="s">
        <v>31</v>
      </c>
      <c r="I44" s="7" t="s">
        <v>31</v>
      </c>
      <c r="J44" s="7" t="s">
        <v>31</v>
      </c>
      <c r="K44" s="7" t="s">
        <v>31</v>
      </c>
      <c r="L44" s="7">
        <f t="shared" si="1"/>
        <v>0</v>
      </c>
      <c r="M44" s="1" t="str">
        <f t="shared" si="2"/>
        <v>Infeasible</v>
      </c>
      <c r="N44" s="2" t="str">
        <f t="shared" si="3"/>
        <v>Infeasible</v>
      </c>
      <c r="O44" s="2" t="str">
        <f t="shared" si="4"/>
        <v>Infeasible</v>
      </c>
      <c r="P44" s="2" t="str">
        <f t="shared" si="5"/>
        <v>Infeasible</v>
      </c>
      <c r="Q44" s="1" t="s">
        <v>31</v>
      </c>
      <c r="R44" s="1" t="s">
        <v>31</v>
      </c>
      <c r="S44" s="1" t="s">
        <v>31</v>
      </c>
      <c r="T44" s="1" t="s">
        <v>31</v>
      </c>
      <c r="U44" s="3" t="str">
        <f t="shared" si="6"/>
        <v>Infeasible</v>
      </c>
      <c r="V44" s="3" t="str">
        <f t="shared" si="7"/>
        <v>Infeasible</v>
      </c>
      <c r="W44" s="3" t="str">
        <f t="shared" si="8"/>
        <v>Infeasible</v>
      </c>
      <c r="X44" s="1" t="s">
        <v>31</v>
      </c>
      <c r="Y44" s="1" t="s">
        <v>31</v>
      </c>
      <c r="Z44" s="1" t="s">
        <v>31</v>
      </c>
      <c r="AA44" s="1" t="s">
        <v>31</v>
      </c>
      <c r="AB44" s="1" t="s">
        <v>31</v>
      </c>
      <c r="AC44" s="1" t="s">
        <v>31</v>
      </c>
      <c r="AD44" s="1" t="s">
        <v>31</v>
      </c>
      <c r="AE44" s="1" t="s">
        <v>31</v>
      </c>
    </row>
    <row r="45" spans="1:31" x14ac:dyDescent="0.25">
      <c r="A45" s="1">
        <v>44</v>
      </c>
      <c r="B45" s="1">
        <v>113</v>
      </c>
      <c r="C45" s="1">
        <v>153</v>
      </c>
      <c r="D45" s="1">
        <v>10</v>
      </c>
      <c r="E45" s="1">
        <v>0.04</v>
      </c>
      <c r="F45" s="1">
        <v>3</v>
      </c>
      <c r="G45" s="1" t="str">
        <f t="shared" si="0"/>
        <v>RN_3_10_0.04</v>
      </c>
      <c r="H45" s="7" t="s">
        <v>31</v>
      </c>
      <c r="I45" s="7" t="s">
        <v>31</v>
      </c>
      <c r="J45" s="7" t="s">
        <v>31</v>
      </c>
      <c r="K45" s="7" t="s">
        <v>31</v>
      </c>
      <c r="L45" s="7">
        <f t="shared" si="1"/>
        <v>0</v>
      </c>
      <c r="M45" s="1" t="str">
        <f t="shared" si="2"/>
        <v>Infeasible</v>
      </c>
      <c r="N45" s="2" t="str">
        <f t="shared" si="3"/>
        <v>Infeasible</v>
      </c>
      <c r="O45" s="2" t="str">
        <f t="shared" si="4"/>
        <v>Infeasible</v>
      </c>
      <c r="P45" s="2" t="str">
        <f t="shared" si="5"/>
        <v>Infeasible</v>
      </c>
      <c r="Q45" s="1" t="s">
        <v>31</v>
      </c>
      <c r="R45" s="1" t="s">
        <v>31</v>
      </c>
      <c r="S45" s="1" t="s">
        <v>31</v>
      </c>
      <c r="T45" s="1" t="s">
        <v>31</v>
      </c>
      <c r="U45" s="3" t="str">
        <f t="shared" si="6"/>
        <v>Infeasible</v>
      </c>
      <c r="V45" s="3" t="str">
        <f t="shared" si="7"/>
        <v>Infeasible</v>
      </c>
      <c r="W45" s="3" t="str">
        <f t="shared" si="8"/>
        <v>Infeasible</v>
      </c>
      <c r="X45" s="1" t="s">
        <v>31</v>
      </c>
      <c r="Y45" s="1" t="s">
        <v>31</v>
      </c>
      <c r="Z45" s="1" t="s">
        <v>31</v>
      </c>
      <c r="AA45" s="1" t="s">
        <v>31</v>
      </c>
      <c r="AB45" s="1" t="s">
        <v>31</v>
      </c>
      <c r="AC45" s="1" t="s">
        <v>31</v>
      </c>
      <c r="AD45" s="1" t="s">
        <v>31</v>
      </c>
      <c r="AE45" s="1" t="s">
        <v>31</v>
      </c>
    </row>
    <row r="46" spans="1:31" x14ac:dyDescent="0.25">
      <c r="A46" s="1">
        <v>45</v>
      </c>
      <c r="B46" s="1">
        <v>113</v>
      </c>
      <c r="C46" s="1">
        <v>153</v>
      </c>
      <c r="D46" s="1">
        <v>10</v>
      </c>
      <c r="E46" s="1">
        <v>0.06</v>
      </c>
      <c r="F46" s="1">
        <v>3</v>
      </c>
      <c r="G46" s="1" t="str">
        <f t="shared" si="0"/>
        <v>RN_3_10_0.06</v>
      </c>
      <c r="H46" s="7">
        <v>59.81</v>
      </c>
      <c r="I46" s="7">
        <v>35.44</v>
      </c>
      <c r="J46" s="7">
        <v>25.26</v>
      </c>
      <c r="K46" s="7">
        <v>22.47</v>
      </c>
      <c r="L46" s="7">
        <f t="shared" si="1"/>
        <v>22.47</v>
      </c>
      <c r="M46" s="1" t="str">
        <f t="shared" si="2"/>
        <v>1,2b</v>
      </c>
      <c r="N46" s="2">
        <f t="shared" si="3"/>
        <v>1.6876410835214448</v>
      </c>
      <c r="O46" s="2">
        <f t="shared" si="4"/>
        <v>2.3677751385589865</v>
      </c>
      <c r="P46" s="2">
        <f t="shared" si="5"/>
        <v>2.6617712505562974</v>
      </c>
      <c r="Q46" s="1">
        <v>19199.91</v>
      </c>
      <c r="R46" s="1">
        <v>19199.91</v>
      </c>
      <c r="S46" s="1">
        <v>19200.05</v>
      </c>
      <c r="T46" s="1">
        <v>19200.05</v>
      </c>
      <c r="U46" s="3">
        <f t="shared" si="6"/>
        <v>0</v>
      </c>
      <c r="V46" s="3">
        <f t="shared" si="7"/>
        <v>7.2917008464840682E-6</v>
      </c>
      <c r="W46" s="3">
        <f t="shared" si="8"/>
        <v>7.2917008464840682E-6</v>
      </c>
      <c r="X46" s="1">
        <v>1</v>
      </c>
      <c r="Y46" s="1">
        <v>0</v>
      </c>
      <c r="Z46" s="1">
        <v>1</v>
      </c>
      <c r="AA46" s="1">
        <v>0</v>
      </c>
      <c r="AB46" s="1">
        <v>1</v>
      </c>
      <c r="AC46" s="1">
        <v>0</v>
      </c>
      <c r="AD46" s="1">
        <v>1</v>
      </c>
      <c r="AE46" s="1">
        <v>0</v>
      </c>
    </row>
    <row r="47" spans="1:31" x14ac:dyDescent="0.25">
      <c r="A47" s="1">
        <v>46</v>
      </c>
      <c r="B47" s="1">
        <v>122</v>
      </c>
      <c r="C47" s="1">
        <v>182</v>
      </c>
      <c r="D47" s="1">
        <v>2</v>
      </c>
      <c r="E47" s="1">
        <v>0.02</v>
      </c>
      <c r="F47" s="1">
        <v>4</v>
      </c>
      <c r="G47" s="1" t="str">
        <f t="shared" si="0"/>
        <v>RN_4_2_0.02</v>
      </c>
      <c r="H47" s="7">
        <v>129.03</v>
      </c>
      <c r="I47" s="7">
        <v>79.84</v>
      </c>
      <c r="J47" s="7">
        <v>91.57</v>
      </c>
      <c r="K47" s="7">
        <v>90.21</v>
      </c>
      <c r="L47" s="7">
        <f t="shared" si="1"/>
        <v>79.84</v>
      </c>
      <c r="M47" s="1" t="str">
        <f t="shared" si="2"/>
        <v>1</v>
      </c>
      <c r="N47" s="2">
        <f t="shared" si="3"/>
        <v>1.6161072144288577</v>
      </c>
      <c r="O47" s="2">
        <f t="shared" si="4"/>
        <v>1.409085945178552</v>
      </c>
      <c r="P47" s="2">
        <f t="shared" si="5"/>
        <v>1.4303292317924843</v>
      </c>
      <c r="Q47" s="1">
        <v>61250.6</v>
      </c>
      <c r="R47" s="1">
        <v>61250.6</v>
      </c>
      <c r="S47" s="1">
        <v>61250.6</v>
      </c>
      <c r="T47" s="1">
        <v>61250.6</v>
      </c>
      <c r="U47" s="3">
        <f t="shared" si="6"/>
        <v>0</v>
      </c>
      <c r="V47" s="3">
        <f t="shared" si="7"/>
        <v>0</v>
      </c>
      <c r="W47" s="3">
        <f t="shared" si="8"/>
        <v>0</v>
      </c>
      <c r="X47" s="1">
        <v>1</v>
      </c>
      <c r="Y47" s="1">
        <v>0</v>
      </c>
      <c r="Z47" s="1">
        <v>1</v>
      </c>
      <c r="AA47" s="1">
        <v>0</v>
      </c>
      <c r="AB47" s="1">
        <v>1</v>
      </c>
      <c r="AC47" s="1">
        <v>0</v>
      </c>
      <c r="AD47" s="1">
        <v>1</v>
      </c>
      <c r="AE47" s="1">
        <v>0</v>
      </c>
    </row>
    <row r="48" spans="1:31" x14ac:dyDescent="0.25">
      <c r="A48" s="1">
        <v>47</v>
      </c>
      <c r="B48" s="1">
        <v>122</v>
      </c>
      <c r="C48" s="1">
        <v>182</v>
      </c>
      <c r="D48" s="1">
        <v>2</v>
      </c>
      <c r="E48" s="1">
        <v>0.04</v>
      </c>
      <c r="F48" s="1">
        <v>4</v>
      </c>
      <c r="G48" s="1" t="str">
        <f t="shared" si="0"/>
        <v>RN_4_2_0.04</v>
      </c>
      <c r="H48" s="7">
        <v>127.34</v>
      </c>
      <c r="I48" s="7">
        <v>112.43</v>
      </c>
      <c r="J48" s="7">
        <v>84.89</v>
      </c>
      <c r="K48" s="7">
        <v>88.64</v>
      </c>
      <c r="L48" s="7">
        <f t="shared" si="1"/>
        <v>84.89</v>
      </c>
      <c r="M48" s="1" t="str">
        <f t="shared" si="2"/>
        <v>1,2a</v>
      </c>
      <c r="N48" s="2">
        <f t="shared" si="3"/>
        <v>1.1326158498621364</v>
      </c>
      <c r="O48" s="2">
        <f t="shared" si="4"/>
        <v>1.500058899752621</v>
      </c>
      <c r="P48" s="2">
        <f t="shared" si="5"/>
        <v>1.4365974729241877</v>
      </c>
      <c r="Q48" s="1">
        <v>61094.11</v>
      </c>
      <c r="R48" s="1">
        <v>61094.11</v>
      </c>
      <c r="S48" s="1">
        <v>61094.11</v>
      </c>
      <c r="T48" s="1">
        <v>61094.11</v>
      </c>
      <c r="U48" s="3">
        <f t="shared" si="6"/>
        <v>0</v>
      </c>
      <c r="V48" s="3">
        <f t="shared" si="7"/>
        <v>0</v>
      </c>
      <c r="W48" s="3">
        <f t="shared" si="8"/>
        <v>0</v>
      </c>
      <c r="X48" s="1">
        <v>1</v>
      </c>
      <c r="Y48" s="1">
        <v>0</v>
      </c>
      <c r="Z48" s="1">
        <v>1</v>
      </c>
      <c r="AA48" s="1">
        <v>0</v>
      </c>
      <c r="AB48" s="1">
        <v>1</v>
      </c>
      <c r="AC48" s="1">
        <v>0</v>
      </c>
      <c r="AD48" s="1">
        <v>1</v>
      </c>
      <c r="AE48" s="1">
        <v>0</v>
      </c>
    </row>
    <row r="49" spans="1:31" x14ac:dyDescent="0.25">
      <c r="A49" s="1">
        <v>48</v>
      </c>
      <c r="B49" s="1">
        <v>122</v>
      </c>
      <c r="C49" s="1">
        <v>182</v>
      </c>
      <c r="D49" s="1">
        <v>2</v>
      </c>
      <c r="E49" s="1">
        <v>0.06</v>
      </c>
      <c r="F49" s="1">
        <v>4</v>
      </c>
      <c r="G49" s="1" t="str">
        <f t="shared" si="0"/>
        <v>RN_4_2_0.06</v>
      </c>
      <c r="H49" s="7">
        <v>162.37</v>
      </c>
      <c r="I49" s="7">
        <v>96.78</v>
      </c>
      <c r="J49" s="7">
        <v>83.26</v>
      </c>
      <c r="K49" s="7">
        <v>95.97</v>
      </c>
      <c r="L49" s="7">
        <f t="shared" si="1"/>
        <v>83.26</v>
      </c>
      <c r="M49" s="1" t="str">
        <f t="shared" si="2"/>
        <v>1,2a</v>
      </c>
      <c r="N49" s="2">
        <f t="shared" si="3"/>
        <v>1.6777226699731349</v>
      </c>
      <c r="O49" s="2">
        <f t="shared" si="4"/>
        <v>1.9501561374009126</v>
      </c>
      <c r="P49" s="2">
        <f t="shared" si="5"/>
        <v>1.6918828800666876</v>
      </c>
      <c r="Q49" s="1">
        <v>61094.11</v>
      </c>
      <c r="R49" s="1">
        <v>61094.11</v>
      </c>
      <c r="S49" s="1">
        <v>61094.11</v>
      </c>
      <c r="T49" s="1">
        <v>61094.11</v>
      </c>
      <c r="U49" s="3">
        <f t="shared" si="6"/>
        <v>0</v>
      </c>
      <c r="V49" s="3">
        <f t="shared" si="7"/>
        <v>0</v>
      </c>
      <c r="W49" s="3">
        <f t="shared" si="8"/>
        <v>0</v>
      </c>
      <c r="X49" s="1">
        <v>1</v>
      </c>
      <c r="Y49" s="1">
        <v>0</v>
      </c>
      <c r="Z49" s="1">
        <v>1</v>
      </c>
      <c r="AA49" s="1">
        <v>0</v>
      </c>
      <c r="AB49" s="1">
        <v>1</v>
      </c>
      <c r="AC49" s="1">
        <v>0</v>
      </c>
      <c r="AD49" s="1">
        <v>1</v>
      </c>
      <c r="AE49" s="1">
        <v>0</v>
      </c>
    </row>
    <row r="50" spans="1:31" x14ac:dyDescent="0.25">
      <c r="A50" s="1">
        <v>49</v>
      </c>
      <c r="B50" s="1">
        <v>122</v>
      </c>
      <c r="C50" s="1">
        <v>182</v>
      </c>
      <c r="D50" s="1">
        <v>4</v>
      </c>
      <c r="E50" s="1">
        <v>0.02</v>
      </c>
      <c r="F50" s="1">
        <v>4</v>
      </c>
      <c r="G50" s="1" t="str">
        <f t="shared" si="0"/>
        <v>RN_4_4_0.02</v>
      </c>
      <c r="H50" s="7">
        <v>79.11</v>
      </c>
      <c r="I50" s="7">
        <v>44.16</v>
      </c>
      <c r="J50" s="7">
        <v>31.6</v>
      </c>
      <c r="K50" s="7">
        <v>32.659999999999997</v>
      </c>
      <c r="L50" s="7">
        <f t="shared" si="1"/>
        <v>31.6</v>
      </c>
      <c r="M50" s="1" t="str">
        <f t="shared" si="2"/>
        <v>1,2a</v>
      </c>
      <c r="N50" s="2">
        <f t="shared" si="3"/>
        <v>1.7914402173913044</v>
      </c>
      <c r="O50" s="2">
        <f t="shared" si="4"/>
        <v>2.5034810126582276</v>
      </c>
      <c r="P50" s="2">
        <f t="shared" si="5"/>
        <v>2.4222290263319048</v>
      </c>
      <c r="Q50" s="1">
        <v>36129.589999999997</v>
      </c>
      <c r="R50" s="1">
        <v>36129.589999999997</v>
      </c>
      <c r="S50" s="1">
        <v>36129.589999999997</v>
      </c>
      <c r="T50" s="1">
        <v>36129.589999999997</v>
      </c>
      <c r="U50" s="3">
        <f t="shared" si="6"/>
        <v>0</v>
      </c>
      <c r="V50" s="3">
        <f t="shared" si="7"/>
        <v>0</v>
      </c>
      <c r="W50" s="3">
        <f t="shared" si="8"/>
        <v>0</v>
      </c>
      <c r="X50" s="1">
        <v>1</v>
      </c>
      <c r="Y50" s="1">
        <v>0</v>
      </c>
      <c r="Z50" s="1">
        <v>1</v>
      </c>
      <c r="AA50" s="1">
        <v>0</v>
      </c>
      <c r="AB50" s="1">
        <v>1</v>
      </c>
      <c r="AC50" s="1">
        <v>0</v>
      </c>
      <c r="AD50" s="1">
        <v>1</v>
      </c>
      <c r="AE50" s="1">
        <v>0</v>
      </c>
    </row>
    <row r="51" spans="1:31" x14ac:dyDescent="0.25">
      <c r="A51" s="1">
        <v>50</v>
      </c>
      <c r="B51" s="1">
        <v>122</v>
      </c>
      <c r="C51" s="1">
        <v>182</v>
      </c>
      <c r="D51" s="1">
        <v>4</v>
      </c>
      <c r="E51" s="1">
        <v>0.04</v>
      </c>
      <c r="F51" s="1">
        <v>4</v>
      </c>
      <c r="G51" s="1" t="str">
        <f t="shared" si="0"/>
        <v>RN_4_4_0.04</v>
      </c>
      <c r="H51" s="7">
        <v>80.790000000000006</v>
      </c>
      <c r="I51" s="7">
        <v>34.130000000000003</v>
      </c>
      <c r="J51" s="7">
        <v>35.18</v>
      </c>
      <c r="K51" s="7">
        <v>27.46</v>
      </c>
      <c r="L51" s="7">
        <f t="shared" si="1"/>
        <v>27.46</v>
      </c>
      <c r="M51" s="1" t="str">
        <f t="shared" si="2"/>
        <v>1,2b</v>
      </c>
      <c r="N51" s="2">
        <f t="shared" si="3"/>
        <v>2.367125695868737</v>
      </c>
      <c r="O51" s="2">
        <f t="shared" si="4"/>
        <v>2.2964752700397955</v>
      </c>
      <c r="P51" s="2">
        <f t="shared" si="5"/>
        <v>2.9420975965040062</v>
      </c>
      <c r="Q51" s="1">
        <v>35999.33</v>
      </c>
      <c r="R51" s="1">
        <v>35999.33</v>
      </c>
      <c r="S51" s="1">
        <v>35999.33</v>
      </c>
      <c r="T51" s="1">
        <v>35999.33</v>
      </c>
      <c r="U51" s="3">
        <f t="shared" si="6"/>
        <v>0</v>
      </c>
      <c r="V51" s="3">
        <f t="shared" si="7"/>
        <v>0</v>
      </c>
      <c r="W51" s="3">
        <f t="shared" si="8"/>
        <v>0</v>
      </c>
      <c r="X51" s="1">
        <v>1</v>
      </c>
      <c r="Y51" s="1">
        <v>0</v>
      </c>
      <c r="Z51" s="1">
        <v>1</v>
      </c>
      <c r="AA51" s="1">
        <v>0</v>
      </c>
      <c r="AB51" s="1">
        <v>1</v>
      </c>
      <c r="AC51" s="1">
        <v>0</v>
      </c>
      <c r="AD51" s="1">
        <v>1</v>
      </c>
      <c r="AE51" s="1">
        <v>0</v>
      </c>
    </row>
    <row r="52" spans="1:31" x14ac:dyDescent="0.25">
      <c r="A52" s="1">
        <v>51</v>
      </c>
      <c r="B52" s="1">
        <v>122</v>
      </c>
      <c r="C52" s="1">
        <v>182</v>
      </c>
      <c r="D52" s="1">
        <v>4</v>
      </c>
      <c r="E52" s="1">
        <v>0.06</v>
      </c>
      <c r="F52" s="1">
        <v>4</v>
      </c>
      <c r="G52" s="1" t="str">
        <f t="shared" si="0"/>
        <v>RN_4_4_0.06</v>
      </c>
      <c r="H52" s="7">
        <v>101.88</v>
      </c>
      <c r="I52" s="7">
        <v>46.22</v>
      </c>
      <c r="J52" s="7">
        <v>42.9</v>
      </c>
      <c r="K52" s="7">
        <v>39.36</v>
      </c>
      <c r="L52" s="7">
        <f t="shared" si="1"/>
        <v>39.36</v>
      </c>
      <c r="M52" s="1" t="str">
        <f t="shared" si="2"/>
        <v>1,2b</v>
      </c>
      <c r="N52" s="2">
        <f t="shared" si="3"/>
        <v>2.2042405884898311</v>
      </c>
      <c r="O52" s="2">
        <f t="shared" si="4"/>
        <v>2.3748251748251747</v>
      </c>
      <c r="P52" s="2">
        <f t="shared" si="5"/>
        <v>2.5884146341463414</v>
      </c>
      <c r="Q52" s="1">
        <v>35939.129999999997</v>
      </c>
      <c r="R52" s="1">
        <v>35939.129999999997</v>
      </c>
      <c r="S52" s="1">
        <v>35939.129999999997</v>
      </c>
      <c r="T52" s="1">
        <v>35939.129999999997</v>
      </c>
      <c r="U52" s="3">
        <f t="shared" si="6"/>
        <v>0</v>
      </c>
      <c r="V52" s="3">
        <f t="shared" si="7"/>
        <v>0</v>
      </c>
      <c r="W52" s="3">
        <f t="shared" si="8"/>
        <v>0</v>
      </c>
      <c r="X52" s="1">
        <v>1</v>
      </c>
      <c r="Y52" s="1">
        <v>0</v>
      </c>
      <c r="Z52" s="1">
        <v>1</v>
      </c>
      <c r="AA52" s="1">
        <v>0</v>
      </c>
      <c r="AB52" s="1">
        <v>1</v>
      </c>
      <c r="AC52" s="1">
        <v>0</v>
      </c>
      <c r="AD52" s="1">
        <v>1</v>
      </c>
      <c r="AE52" s="1">
        <v>0</v>
      </c>
    </row>
    <row r="53" spans="1:31" x14ac:dyDescent="0.25">
      <c r="A53" s="1">
        <v>52</v>
      </c>
      <c r="B53" s="1">
        <v>122</v>
      </c>
      <c r="C53" s="1">
        <v>182</v>
      </c>
      <c r="D53" s="1">
        <v>6</v>
      </c>
      <c r="E53" s="1">
        <v>0.02</v>
      </c>
      <c r="F53" s="1">
        <v>4</v>
      </c>
      <c r="G53" s="1" t="str">
        <f t="shared" si="0"/>
        <v>RN_4_6_0.02</v>
      </c>
      <c r="H53" s="7" t="s">
        <v>31</v>
      </c>
      <c r="I53" s="7" t="s">
        <v>31</v>
      </c>
      <c r="J53" s="7" t="s">
        <v>31</v>
      </c>
      <c r="K53" s="7" t="s">
        <v>31</v>
      </c>
      <c r="L53" s="7">
        <f t="shared" si="1"/>
        <v>0</v>
      </c>
      <c r="M53" s="1" t="str">
        <f t="shared" si="2"/>
        <v>Infeasible</v>
      </c>
      <c r="N53" s="2" t="str">
        <f t="shared" si="3"/>
        <v>Infeasible</v>
      </c>
      <c r="O53" s="2" t="str">
        <f t="shared" si="4"/>
        <v>Infeasible</v>
      </c>
      <c r="P53" s="2" t="str">
        <f t="shared" si="5"/>
        <v>Infeasible</v>
      </c>
      <c r="Q53" s="1" t="s">
        <v>31</v>
      </c>
      <c r="R53" s="1" t="s">
        <v>31</v>
      </c>
      <c r="S53" s="1" t="s">
        <v>31</v>
      </c>
      <c r="T53" s="1" t="s">
        <v>31</v>
      </c>
      <c r="U53" s="3" t="str">
        <f t="shared" si="6"/>
        <v>Infeasible</v>
      </c>
      <c r="V53" s="3" t="str">
        <f t="shared" si="7"/>
        <v>Infeasible</v>
      </c>
      <c r="W53" s="3" t="str">
        <f t="shared" si="8"/>
        <v>Infeasible</v>
      </c>
      <c r="X53" s="1" t="s">
        <v>31</v>
      </c>
      <c r="Y53" s="1" t="s">
        <v>31</v>
      </c>
      <c r="Z53" s="1" t="s">
        <v>31</v>
      </c>
      <c r="AA53" s="1" t="s">
        <v>31</v>
      </c>
      <c r="AB53" s="1" t="s">
        <v>31</v>
      </c>
      <c r="AC53" s="1" t="s">
        <v>31</v>
      </c>
      <c r="AD53" s="1" t="s">
        <v>31</v>
      </c>
      <c r="AE53" s="1" t="s">
        <v>31</v>
      </c>
    </row>
    <row r="54" spans="1:31" x14ac:dyDescent="0.25">
      <c r="A54" s="1">
        <v>53</v>
      </c>
      <c r="B54" s="1">
        <v>122</v>
      </c>
      <c r="C54" s="1">
        <v>182</v>
      </c>
      <c r="D54" s="1">
        <v>6</v>
      </c>
      <c r="E54" s="1">
        <v>0.04</v>
      </c>
      <c r="F54" s="1">
        <v>4</v>
      </c>
      <c r="G54" s="1" t="str">
        <f t="shared" si="0"/>
        <v>RN_4_6_0.04</v>
      </c>
      <c r="H54" s="7">
        <v>93.5</v>
      </c>
      <c r="I54" s="7">
        <v>46.85</v>
      </c>
      <c r="J54" s="7">
        <v>49.86</v>
      </c>
      <c r="K54" s="7">
        <v>31.7</v>
      </c>
      <c r="L54" s="7">
        <f t="shared" si="1"/>
        <v>31.7</v>
      </c>
      <c r="M54" s="1" t="str">
        <f t="shared" si="2"/>
        <v>1,2b</v>
      </c>
      <c r="N54" s="2">
        <f t="shared" si="3"/>
        <v>1.9957310565635005</v>
      </c>
      <c r="O54" s="2">
        <f t="shared" si="4"/>
        <v>1.8752507019655034</v>
      </c>
      <c r="P54" s="2">
        <f t="shared" si="5"/>
        <v>2.9495268138801261</v>
      </c>
      <c r="Q54" s="1">
        <v>26840.47</v>
      </c>
      <c r="R54" s="1">
        <v>26840.47</v>
      </c>
      <c r="S54" s="1">
        <v>26840.47</v>
      </c>
      <c r="T54" s="1">
        <v>26840.47</v>
      </c>
      <c r="U54" s="3">
        <f t="shared" si="6"/>
        <v>0</v>
      </c>
      <c r="V54" s="3">
        <f t="shared" si="7"/>
        <v>0</v>
      </c>
      <c r="W54" s="3">
        <f t="shared" si="8"/>
        <v>0</v>
      </c>
      <c r="X54" s="1">
        <v>1</v>
      </c>
      <c r="Y54" s="1">
        <v>0</v>
      </c>
      <c r="Z54" s="1">
        <v>1</v>
      </c>
      <c r="AA54" s="1">
        <v>0</v>
      </c>
      <c r="AB54" s="1">
        <v>1</v>
      </c>
      <c r="AC54" s="1">
        <v>0</v>
      </c>
      <c r="AD54" s="1">
        <v>1</v>
      </c>
      <c r="AE54" s="1">
        <v>0</v>
      </c>
    </row>
    <row r="55" spans="1:31" x14ac:dyDescent="0.25">
      <c r="A55" s="1">
        <v>54</v>
      </c>
      <c r="B55" s="1">
        <v>122</v>
      </c>
      <c r="C55" s="1">
        <v>182</v>
      </c>
      <c r="D55" s="1">
        <v>6</v>
      </c>
      <c r="E55" s="1">
        <v>0.06</v>
      </c>
      <c r="F55" s="1">
        <v>4</v>
      </c>
      <c r="G55" s="1" t="str">
        <f t="shared" si="0"/>
        <v>RN_4_6_0.06</v>
      </c>
      <c r="H55" s="7">
        <v>69.38</v>
      </c>
      <c r="I55" s="7">
        <v>44.84</v>
      </c>
      <c r="J55" s="7">
        <v>51</v>
      </c>
      <c r="K55" s="7">
        <v>48.28</v>
      </c>
      <c r="L55" s="7">
        <f t="shared" si="1"/>
        <v>44.84</v>
      </c>
      <c r="M55" s="1" t="str">
        <f t="shared" si="2"/>
        <v>1</v>
      </c>
      <c r="N55" s="2">
        <f t="shared" si="3"/>
        <v>1.5472792149866188</v>
      </c>
      <c r="O55" s="2">
        <f t="shared" si="4"/>
        <v>1.3603921568627451</v>
      </c>
      <c r="P55" s="2">
        <f t="shared" si="5"/>
        <v>1.4370339685169842</v>
      </c>
      <c r="Q55" s="1">
        <v>26656.47</v>
      </c>
      <c r="R55" s="1">
        <v>26656.47</v>
      </c>
      <c r="S55" s="1">
        <v>26656.47</v>
      </c>
      <c r="T55" s="1">
        <v>26656.47</v>
      </c>
      <c r="U55" s="3">
        <f t="shared" si="6"/>
        <v>0</v>
      </c>
      <c r="V55" s="3">
        <f t="shared" si="7"/>
        <v>0</v>
      </c>
      <c r="W55" s="3">
        <f t="shared" si="8"/>
        <v>0</v>
      </c>
      <c r="X55" s="1">
        <v>1</v>
      </c>
      <c r="Y55" s="1">
        <v>0</v>
      </c>
      <c r="Z55" s="1">
        <v>1</v>
      </c>
      <c r="AA55" s="1">
        <v>0</v>
      </c>
      <c r="AB55" s="1">
        <v>1</v>
      </c>
      <c r="AC55" s="1">
        <v>0</v>
      </c>
      <c r="AD55" s="1">
        <v>1</v>
      </c>
      <c r="AE55" s="1">
        <v>0</v>
      </c>
    </row>
    <row r="56" spans="1:31" x14ac:dyDescent="0.25">
      <c r="A56" s="1">
        <v>55</v>
      </c>
      <c r="B56" s="1">
        <v>122</v>
      </c>
      <c r="C56" s="1">
        <v>182</v>
      </c>
      <c r="D56" s="1">
        <v>8</v>
      </c>
      <c r="E56" s="1">
        <v>0.02</v>
      </c>
      <c r="F56" s="1">
        <v>4</v>
      </c>
      <c r="G56" s="1" t="str">
        <f t="shared" si="0"/>
        <v>RN_4_8_0.02</v>
      </c>
      <c r="H56" s="7" t="s">
        <v>31</v>
      </c>
      <c r="I56" s="7" t="s">
        <v>31</v>
      </c>
      <c r="J56" s="7" t="s">
        <v>31</v>
      </c>
      <c r="K56" s="7" t="s">
        <v>31</v>
      </c>
      <c r="L56" s="7">
        <f t="shared" si="1"/>
        <v>0</v>
      </c>
      <c r="M56" s="1" t="str">
        <f t="shared" si="2"/>
        <v>Infeasible</v>
      </c>
      <c r="N56" s="2" t="str">
        <f t="shared" si="3"/>
        <v>Infeasible</v>
      </c>
      <c r="O56" s="2" t="str">
        <f t="shared" si="4"/>
        <v>Infeasible</v>
      </c>
      <c r="P56" s="2" t="str">
        <f t="shared" si="5"/>
        <v>Infeasible</v>
      </c>
      <c r="Q56" s="1" t="s">
        <v>31</v>
      </c>
      <c r="R56" s="1" t="s">
        <v>31</v>
      </c>
      <c r="S56" s="1" t="s">
        <v>31</v>
      </c>
      <c r="T56" s="1" t="s">
        <v>31</v>
      </c>
      <c r="U56" s="3" t="str">
        <f t="shared" si="6"/>
        <v>Infeasible</v>
      </c>
      <c r="V56" s="3" t="str">
        <f t="shared" si="7"/>
        <v>Infeasible</v>
      </c>
      <c r="W56" s="3" t="str">
        <f t="shared" si="8"/>
        <v>Infeasible</v>
      </c>
      <c r="X56" s="1" t="s">
        <v>31</v>
      </c>
      <c r="Y56" s="1" t="s">
        <v>31</v>
      </c>
      <c r="Z56" s="1" t="s">
        <v>31</v>
      </c>
      <c r="AA56" s="1" t="s">
        <v>31</v>
      </c>
      <c r="AB56" s="1" t="s">
        <v>31</v>
      </c>
      <c r="AC56" s="1" t="s">
        <v>31</v>
      </c>
      <c r="AD56" s="1" t="s">
        <v>31</v>
      </c>
      <c r="AE56" s="1" t="s">
        <v>31</v>
      </c>
    </row>
    <row r="57" spans="1:31" x14ac:dyDescent="0.25">
      <c r="A57" s="1">
        <v>56</v>
      </c>
      <c r="B57" s="1">
        <v>122</v>
      </c>
      <c r="C57" s="1">
        <v>182</v>
      </c>
      <c r="D57" s="1">
        <v>8</v>
      </c>
      <c r="E57" s="1">
        <v>0.04</v>
      </c>
      <c r="F57" s="1">
        <v>4</v>
      </c>
      <c r="G57" s="1" t="str">
        <f t="shared" si="0"/>
        <v>RN_4_8_0.04</v>
      </c>
      <c r="H57" s="7">
        <v>144.43</v>
      </c>
      <c r="I57" s="7">
        <v>78.650000000000006</v>
      </c>
      <c r="J57" s="7">
        <v>107.42</v>
      </c>
      <c r="K57" s="7">
        <v>129.33000000000001</v>
      </c>
      <c r="L57" s="7">
        <f t="shared" si="1"/>
        <v>78.650000000000006</v>
      </c>
      <c r="M57" s="1" t="str">
        <f t="shared" si="2"/>
        <v>1</v>
      </c>
      <c r="N57" s="2">
        <f t="shared" si="3"/>
        <v>1.8363636363636364</v>
      </c>
      <c r="O57" s="2">
        <f t="shared" si="4"/>
        <v>1.344535468255446</v>
      </c>
      <c r="P57" s="2">
        <f t="shared" si="5"/>
        <v>1.1167555864841876</v>
      </c>
      <c r="Q57" s="1">
        <v>22005.3</v>
      </c>
      <c r="R57" s="1">
        <v>22005.3</v>
      </c>
      <c r="S57" s="1">
        <v>22005.3</v>
      </c>
      <c r="T57" s="1">
        <v>22005.3</v>
      </c>
      <c r="U57" s="3">
        <f t="shared" si="6"/>
        <v>0</v>
      </c>
      <c r="V57" s="3">
        <f t="shared" si="7"/>
        <v>0</v>
      </c>
      <c r="W57" s="3">
        <f t="shared" si="8"/>
        <v>0</v>
      </c>
      <c r="X57" s="5">
        <v>1</v>
      </c>
      <c r="Y57" s="5">
        <v>0</v>
      </c>
      <c r="Z57" s="5">
        <v>1</v>
      </c>
      <c r="AA57" s="5">
        <v>0</v>
      </c>
      <c r="AB57" s="1">
        <v>1</v>
      </c>
      <c r="AC57" s="1">
        <v>0</v>
      </c>
      <c r="AD57" s="1">
        <v>1</v>
      </c>
      <c r="AE57" s="1">
        <v>0</v>
      </c>
    </row>
    <row r="58" spans="1:31" x14ac:dyDescent="0.25">
      <c r="A58" s="1">
        <v>57</v>
      </c>
      <c r="B58" s="1">
        <v>122</v>
      </c>
      <c r="C58" s="1">
        <v>182</v>
      </c>
      <c r="D58" s="1">
        <v>8</v>
      </c>
      <c r="E58" s="1">
        <v>0.06</v>
      </c>
      <c r="F58" s="1">
        <v>4</v>
      </c>
      <c r="G58" s="1" t="str">
        <f t="shared" si="0"/>
        <v>RN_4_8_0.06</v>
      </c>
      <c r="H58" s="7">
        <v>124.04</v>
      </c>
      <c r="I58" s="7">
        <v>40.31</v>
      </c>
      <c r="J58" s="7">
        <v>100.05</v>
      </c>
      <c r="K58" s="7">
        <v>42.34</v>
      </c>
      <c r="L58" s="7">
        <f t="shared" si="1"/>
        <v>40.31</v>
      </c>
      <c r="M58" s="1" t="str">
        <f t="shared" si="2"/>
        <v>1</v>
      </c>
      <c r="N58" s="2">
        <f t="shared" si="3"/>
        <v>3.0771520714462914</v>
      </c>
      <c r="O58" s="2">
        <f t="shared" si="4"/>
        <v>1.2397801099450276</v>
      </c>
      <c r="P58" s="2">
        <f t="shared" si="5"/>
        <v>2.9296173830892771</v>
      </c>
      <c r="Q58" s="1">
        <v>21913.39</v>
      </c>
      <c r="R58" s="1">
        <v>21913.39</v>
      </c>
      <c r="S58" s="1">
        <v>21913.39</v>
      </c>
      <c r="T58" s="1">
        <v>21913.39</v>
      </c>
      <c r="U58" s="3">
        <f t="shared" si="6"/>
        <v>0</v>
      </c>
      <c r="V58" s="3">
        <f t="shared" si="7"/>
        <v>0</v>
      </c>
      <c r="W58" s="3">
        <f t="shared" si="8"/>
        <v>0</v>
      </c>
      <c r="X58" s="1">
        <v>1</v>
      </c>
      <c r="Y58" s="1">
        <v>0</v>
      </c>
      <c r="Z58" s="1">
        <v>1</v>
      </c>
      <c r="AA58" s="1">
        <v>0</v>
      </c>
      <c r="AB58" s="1">
        <v>1</v>
      </c>
      <c r="AC58" s="1">
        <v>0</v>
      </c>
      <c r="AD58" s="1">
        <v>1</v>
      </c>
      <c r="AE58" s="1">
        <v>0</v>
      </c>
    </row>
    <row r="59" spans="1:31" x14ac:dyDescent="0.25">
      <c r="A59" s="1">
        <v>58</v>
      </c>
      <c r="B59" s="1">
        <v>122</v>
      </c>
      <c r="C59" s="1">
        <v>182</v>
      </c>
      <c r="D59" s="1">
        <v>10</v>
      </c>
      <c r="E59" s="1">
        <v>0.02</v>
      </c>
      <c r="F59" s="1">
        <v>4</v>
      </c>
      <c r="G59" s="1" t="str">
        <f t="shared" si="0"/>
        <v>RN_4_10_0.02</v>
      </c>
      <c r="H59" s="7" t="s">
        <v>31</v>
      </c>
      <c r="I59" s="7" t="s">
        <v>31</v>
      </c>
      <c r="J59" s="7" t="s">
        <v>31</v>
      </c>
      <c r="K59" s="7" t="s">
        <v>31</v>
      </c>
      <c r="L59" s="7">
        <f t="shared" si="1"/>
        <v>0</v>
      </c>
      <c r="M59" s="1" t="str">
        <f t="shared" si="2"/>
        <v>Infeasible</v>
      </c>
      <c r="N59" s="2" t="str">
        <f t="shared" si="3"/>
        <v>Infeasible</v>
      </c>
      <c r="O59" s="2" t="str">
        <f t="shared" si="4"/>
        <v>Infeasible</v>
      </c>
      <c r="P59" s="2" t="str">
        <f t="shared" si="5"/>
        <v>Infeasible</v>
      </c>
      <c r="Q59" s="1" t="s">
        <v>31</v>
      </c>
      <c r="R59" s="1" t="s">
        <v>31</v>
      </c>
      <c r="S59" s="1" t="s">
        <v>31</v>
      </c>
      <c r="T59" s="1" t="s">
        <v>31</v>
      </c>
      <c r="U59" s="3" t="str">
        <f t="shared" si="6"/>
        <v>Infeasible</v>
      </c>
      <c r="V59" s="3" t="str">
        <f t="shared" si="7"/>
        <v>Infeasible</v>
      </c>
      <c r="W59" s="3" t="str">
        <f t="shared" si="8"/>
        <v>Infeasible</v>
      </c>
      <c r="X59" s="1" t="s">
        <v>31</v>
      </c>
      <c r="Y59" s="1" t="s">
        <v>31</v>
      </c>
      <c r="Z59" s="1" t="s">
        <v>31</v>
      </c>
      <c r="AA59" s="1" t="s">
        <v>31</v>
      </c>
      <c r="AB59" s="1" t="s">
        <v>31</v>
      </c>
      <c r="AC59" s="1" t="s">
        <v>31</v>
      </c>
      <c r="AD59" s="1" t="s">
        <v>31</v>
      </c>
      <c r="AE59" s="1" t="s">
        <v>31</v>
      </c>
    </row>
    <row r="60" spans="1:31" x14ac:dyDescent="0.25">
      <c r="A60" s="1">
        <v>59</v>
      </c>
      <c r="B60" s="1">
        <v>122</v>
      </c>
      <c r="C60" s="1">
        <v>182</v>
      </c>
      <c r="D60" s="1">
        <v>10</v>
      </c>
      <c r="E60" s="1">
        <v>0.04</v>
      </c>
      <c r="F60" s="1">
        <v>4</v>
      </c>
      <c r="G60" s="1" t="str">
        <f t="shared" si="0"/>
        <v>RN_4_10_0.04</v>
      </c>
      <c r="H60" s="7" t="s">
        <v>31</v>
      </c>
      <c r="I60" s="7" t="s">
        <v>31</v>
      </c>
      <c r="J60" s="7" t="s">
        <v>31</v>
      </c>
      <c r="K60" s="7" t="s">
        <v>31</v>
      </c>
      <c r="L60" s="7">
        <f t="shared" si="1"/>
        <v>0</v>
      </c>
      <c r="M60" s="1" t="str">
        <f t="shared" si="2"/>
        <v>Infeasible</v>
      </c>
      <c r="N60" s="2" t="str">
        <f t="shared" si="3"/>
        <v>Infeasible</v>
      </c>
      <c r="O60" s="2" t="str">
        <f t="shared" si="4"/>
        <v>Infeasible</v>
      </c>
      <c r="P60" s="2" t="str">
        <f t="shared" si="5"/>
        <v>Infeasible</v>
      </c>
      <c r="Q60" s="1" t="s">
        <v>31</v>
      </c>
      <c r="R60" s="1" t="s">
        <v>31</v>
      </c>
      <c r="S60" s="1" t="s">
        <v>31</v>
      </c>
      <c r="T60" s="1" t="s">
        <v>31</v>
      </c>
      <c r="U60" s="3" t="str">
        <f t="shared" si="6"/>
        <v>Infeasible</v>
      </c>
      <c r="V60" s="3" t="str">
        <f t="shared" si="7"/>
        <v>Infeasible</v>
      </c>
      <c r="W60" s="3" t="str">
        <f t="shared" si="8"/>
        <v>Infeasible</v>
      </c>
      <c r="X60" s="1" t="s">
        <v>31</v>
      </c>
      <c r="Y60" s="1" t="s">
        <v>31</v>
      </c>
      <c r="Z60" s="1" t="s">
        <v>31</v>
      </c>
      <c r="AA60" s="1" t="s">
        <v>31</v>
      </c>
      <c r="AB60" s="1" t="s">
        <v>31</v>
      </c>
      <c r="AC60" s="1" t="s">
        <v>31</v>
      </c>
      <c r="AD60" s="1" t="s">
        <v>31</v>
      </c>
      <c r="AE60" s="1" t="s">
        <v>31</v>
      </c>
    </row>
    <row r="61" spans="1:31" x14ac:dyDescent="0.25">
      <c r="A61" s="1">
        <v>60</v>
      </c>
      <c r="B61" s="1">
        <v>122</v>
      </c>
      <c r="C61" s="1">
        <v>182</v>
      </c>
      <c r="D61" s="1">
        <v>10</v>
      </c>
      <c r="E61" s="1">
        <v>0.06</v>
      </c>
      <c r="F61" s="1">
        <v>4</v>
      </c>
      <c r="G61" s="1" t="str">
        <f t="shared" si="0"/>
        <v>RN_4_10_0.06</v>
      </c>
      <c r="H61" s="7">
        <v>66.790000000000006</v>
      </c>
      <c r="I61" s="7">
        <v>24</v>
      </c>
      <c r="J61" s="7">
        <v>32.299999999999997</v>
      </c>
      <c r="K61" s="7">
        <v>40.96</v>
      </c>
      <c r="L61" s="7">
        <f t="shared" si="1"/>
        <v>24</v>
      </c>
      <c r="M61" s="1" t="str">
        <f t="shared" si="2"/>
        <v>1</v>
      </c>
      <c r="N61" s="2">
        <f t="shared" si="3"/>
        <v>2.7829166666666669</v>
      </c>
      <c r="O61" s="2">
        <f t="shared" si="4"/>
        <v>2.0678018575851396</v>
      </c>
      <c r="P61" s="2">
        <f t="shared" si="5"/>
        <v>1.6306152343750002</v>
      </c>
      <c r="Q61" s="1">
        <v>17847.36</v>
      </c>
      <c r="R61" s="1">
        <v>17847.36</v>
      </c>
      <c r="S61" s="1">
        <v>17847.36</v>
      </c>
      <c r="T61" s="1">
        <v>17847.36</v>
      </c>
      <c r="U61" s="3">
        <f t="shared" si="6"/>
        <v>0</v>
      </c>
      <c r="V61" s="3">
        <f t="shared" si="7"/>
        <v>0</v>
      </c>
      <c r="W61" s="3">
        <f t="shared" si="8"/>
        <v>0</v>
      </c>
      <c r="X61" s="1">
        <v>1</v>
      </c>
      <c r="Y61" s="1">
        <v>0</v>
      </c>
      <c r="Z61" s="1">
        <v>1</v>
      </c>
      <c r="AA61" s="1">
        <v>0</v>
      </c>
      <c r="AB61" s="1">
        <v>1</v>
      </c>
      <c r="AC61" s="1">
        <v>0</v>
      </c>
      <c r="AD61" s="1">
        <v>1</v>
      </c>
      <c r="AE61" s="1">
        <v>0</v>
      </c>
    </row>
    <row r="62" spans="1:31" x14ac:dyDescent="0.25">
      <c r="A62" s="1">
        <v>61</v>
      </c>
      <c r="B62" s="1">
        <v>130</v>
      </c>
      <c r="C62" s="1">
        <v>145</v>
      </c>
      <c r="D62" s="1">
        <v>2</v>
      </c>
      <c r="E62" s="1">
        <v>0.02</v>
      </c>
      <c r="F62" s="1">
        <v>5</v>
      </c>
      <c r="G62" s="1" t="str">
        <f t="shared" si="0"/>
        <v>RN_5_2_0.02</v>
      </c>
      <c r="H62" s="7">
        <v>28.24</v>
      </c>
      <c r="I62" s="7">
        <v>76.64</v>
      </c>
      <c r="J62" s="7">
        <v>55.11</v>
      </c>
      <c r="K62" s="7">
        <v>100.23</v>
      </c>
      <c r="L62" s="7">
        <f t="shared" si="1"/>
        <v>28.24</v>
      </c>
      <c r="M62" s="1" t="str">
        <f t="shared" si="2"/>
        <v>empty</v>
      </c>
      <c r="N62" s="2">
        <f t="shared" si="3"/>
        <v>0.36847599164926931</v>
      </c>
      <c r="O62" s="2">
        <f t="shared" si="4"/>
        <v>0.51242968608238071</v>
      </c>
      <c r="P62" s="2">
        <f t="shared" si="5"/>
        <v>0.28175197046792377</v>
      </c>
      <c r="Q62" s="1">
        <v>63261.86</v>
      </c>
      <c r="R62" s="1">
        <v>63261.86</v>
      </c>
      <c r="S62" s="1">
        <v>63261.86</v>
      </c>
      <c r="T62" s="1">
        <v>63261.86</v>
      </c>
      <c r="U62" s="3">
        <f t="shared" si="6"/>
        <v>0</v>
      </c>
      <c r="V62" s="3">
        <f t="shared" si="7"/>
        <v>0</v>
      </c>
      <c r="W62" s="3">
        <f t="shared" si="8"/>
        <v>0</v>
      </c>
      <c r="X62" s="1">
        <v>1</v>
      </c>
      <c r="Y62" s="1">
        <v>0</v>
      </c>
      <c r="Z62" s="1">
        <v>5</v>
      </c>
      <c r="AA62" s="1">
        <v>16</v>
      </c>
      <c r="AB62" s="1">
        <v>3</v>
      </c>
      <c r="AC62" s="1">
        <v>7</v>
      </c>
      <c r="AD62" s="1">
        <v>5</v>
      </c>
      <c r="AE62" s="1">
        <v>9</v>
      </c>
    </row>
    <row r="63" spans="1:31" x14ac:dyDescent="0.25">
      <c r="A63" s="1">
        <v>62</v>
      </c>
      <c r="B63" s="1">
        <v>130</v>
      </c>
      <c r="C63" s="1">
        <v>145</v>
      </c>
      <c r="D63" s="1">
        <v>2</v>
      </c>
      <c r="E63" s="1">
        <v>0.04</v>
      </c>
      <c r="F63" s="1">
        <v>5</v>
      </c>
      <c r="G63" s="1" t="str">
        <f t="shared" si="0"/>
        <v>RN_5_2_0.04</v>
      </c>
      <c r="H63" s="7">
        <v>56.94</v>
      </c>
      <c r="I63" s="7">
        <v>36</v>
      </c>
      <c r="J63" s="7">
        <v>24.12</v>
      </c>
      <c r="K63" s="7">
        <v>63.21</v>
      </c>
      <c r="L63" s="7">
        <f t="shared" si="1"/>
        <v>24.12</v>
      </c>
      <c r="M63" s="1" t="str">
        <f t="shared" si="2"/>
        <v>1,2a</v>
      </c>
      <c r="N63" s="2">
        <f t="shared" si="3"/>
        <v>1.5816666666666666</v>
      </c>
      <c r="O63" s="2">
        <f t="shared" si="4"/>
        <v>2.3606965174129351</v>
      </c>
      <c r="P63" s="2">
        <f t="shared" si="5"/>
        <v>0.90080683436165154</v>
      </c>
      <c r="Q63" s="1">
        <v>62534.6</v>
      </c>
      <c r="R63" s="1">
        <v>62534.6</v>
      </c>
      <c r="S63" s="1">
        <v>62534.6</v>
      </c>
      <c r="T63" s="1">
        <v>62534.6</v>
      </c>
      <c r="U63" s="3">
        <f t="shared" si="6"/>
        <v>0</v>
      </c>
      <c r="V63" s="3">
        <f t="shared" si="7"/>
        <v>0</v>
      </c>
      <c r="W63" s="3">
        <f t="shared" si="8"/>
        <v>0</v>
      </c>
      <c r="X63" s="1">
        <v>1</v>
      </c>
      <c r="Y63" s="1">
        <v>0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</row>
    <row r="64" spans="1:31" x14ac:dyDescent="0.25">
      <c r="A64" s="1">
        <v>63</v>
      </c>
      <c r="B64" s="1">
        <v>130</v>
      </c>
      <c r="C64" s="1">
        <v>145</v>
      </c>
      <c r="D64" s="1">
        <v>2</v>
      </c>
      <c r="E64" s="1">
        <v>0.06</v>
      </c>
      <c r="F64" s="1">
        <v>5</v>
      </c>
      <c r="G64" s="1" t="str">
        <f t="shared" si="0"/>
        <v>RN_5_2_0.06</v>
      </c>
      <c r="H64" s="7">
        <v>52.62</v>
      </c>
      <c r="I64" s="7">
        <v>24.24</v>
      </c>
      <c r="J64" s="7">
        <v>19.59</v>
      </c>
      <c r="K64" s="7">
        <v>29.63</v>
      </c>
      <c r="L64" s="7">
        <f t="shared" si="1"/>
        <v>19.59</v>
      </c>
      <c r="M64" s="1" t="str">
        <f t="shared" si="2"/>
        <v>1,2a</v>
      </c>
      <c r="N64" s="2">
        <f t="shared" si="3"/>
        <v>2.1707920792079207</v>
      </c>
      <c r="O64" s="2">
        <f t="shared" si="4"/>
        <v>2.686064318529862</v>
      </c>
      <c r="P64" s="2">
        <f t="shared" si="5"/>
        <v>1.7759028012149849</v>
      </c>
      <c r="Q64" s="1">
        <v>62170.98</v>
      </c>
      <c r="R64" s="1">
        <v>62170.98</v>
      </c>
      <c r="S64" s="1">
        <v>62170.98</v>
      </c>
      <c r="T64" s="1">
        <v>62170.98</v>
      </c>
      <c r="U64" s="3">
        <f t="shared" si="6"/>
        <v>0</v>
      </c>
      <c r="V64" s="3">
        <f t="shared" si="7"/>
        <v>0</v>
      </c>
      <c r="W64" s="3">
        <f t="shared" si="8"/>
        <v>0</v>
      </c>
      <c r="X64" s="1">
        <v>1</v>
      </c>
      <c r="Y64" s="1">
        <v>0</v>
      </c>
      <c r="Z64" s="1">
        <v>1</v>
      </c>
      <c r="AA64" s="1">
        <v>0</v>
      </c>
      <c r="AB64" s="1">
        <v>1</v>
      </c>
      <c r="AC64" s="1">
        <v>0</v>
      </c>
      <c r="AD64" s="1">
        <v>1</v>
      </c>
      <c r="AE64" s="1">
        <v>0</v>
      </c>
    </row>
    <row r="65" spans="1:31" x14ac:dyDescent="0.25">
      <c r="A65" s="1">
        <v>64</v>
      </c>
      <c r="B65" s="1">
        <v>130</v>
      </c>
      <c r="C65" s="1">
        <v>145</v>
      </c>
      <c r="D65" s="1">
        <v>4</v>
      </c>
      <c r="E65" s="1">
        <v>0.02</v>
      </c>
      <c r="F65" s="1">
        <v>5</v>
      </c>
      <c r="G65" s="1" t="str">
        <f t="shared" si="0"/>
        <v>RN_5_4_0.02</v>
      </c>
      <c r="H65" s="7" t="s">
        <v>31</v>
      </c>
      <c r="I65" s="7" t="s">
        <v>31</v>
      </c>
      <c r="J65" s="7" t="s">
        <v>31</v>
      </c>
      <c r="K65" s="7" t="s">
        <v>31</v>
      </c>
      <c r="L65" s="7">
        <f t="shared" si="1"/>
        <v>0</v>
      </c>
      <c r="M65" s="1" t="str">
        <f t="shared" si="2"/>
        <v>Infeasible</v>
      </c>
      <c r="N65" s="2" t="str">
        <f t="shared" si="3"/>
        <v>Infeasible</v>
      </c>
      <c r="O65" s="2" t="str">
        <f t="shared" si="4"/>
        <v>Infeasible</v>
      </c>
      <c r="P65" s="2" t="str">
        <f t="shared" si="5"/>
        <v>Infeasible</v>
      </c>
      <c r="Q65" s="1" t="s">
        <v>31</v>
      </c>
      <c r="R65" s="1" t="s">
        <v>31</v>
      </c>
      <c r="S65" s="1" t="s">
        <v>31</v>
      </c>
      <c r="T65" s="1" t="s">
        <v>31</v>
      </c>
      <c r="U65" s="3" t="str">
        <f t="shared" si="6"/>
        <v>Infeasible</v>
      </c>
      <c r="V65" s="3" t="str">
        <f t="shared" si="7"/>
        <v>Infeasible</v>
      </c>
      <c r="W65" s="3" t="str">
        <f t="shared" si="8"/>
        <v>Infeasible</v>
      </c>
      <c r="X65" s="1" t="s">
        <v>31</v>
      </c>
      <c r="Y65" s="1" t="s">
        <v>31</v>
      </c>
      <c r="Z65" s="1" t="s">
        <v>31</v>
      </c>
      <c r="AA65" s="1" t="s">
        <v>31</v>
      </c>
      <c r="AB65" s="1" t="s">
        <v>31</v>
      </c>
      <c r="AC65" s="1" t="s">
        <v>31</v>
      </c>
      <c r="AD65" s="1" t="s">
        <v>31</v>
      </c>
      <c r="AE65" s="1" t="s">
        <v>31</v>
      </c>
    </row>
    <row r="66" spans="1:31" x14ac:dyDescent="0.25">
      <c r="A66" s="1">
        <v>65</v>
      </c>
      <c r="B66" s="1">
        <v>130</v>
      </c>
      <c r="C66" s="1">
        <v>145</v>
      </c>
      <c r="D66" s="1">
        <v>4</v>
      </c>
      <c r="E66" s="1">
        <v>0.04</v>
      </c>
      <c r="F66" s="1">
        <v>5</v>
      </c>
      <c r="G66" s="1" t="str">
        <f t="shared" si="0"/>
        <v>RN_5_4_0.04</v>
      </c>
      <c r="H66" s="7">
        <v>273.87</v>
      </c>
      <c r="I66" s="7">
        <v>197.77</v>
      </c>
      <c r="J66" s="7">
        <v>126.99</v>
      </c>
      <c r="K66" s="7">
        <v>161.97999999999999</v>
      </c>
      <c r="L66" s="7">
        <f t="shared" si="1"/>
        <v>126.99</v>
      </c>
      <c r="M66" s="1" t="str">
        <f t="shared" si="2"/>
        <v>1,2a</v>
      </c>
      <c r="N66" s="2">
        <f t="shared" si="3"/>
        <v>1.3847904131061333</v>
      </c>
      <c r="O66" s="2">
        <f t="shared" si="4"/>
        <v>2.1566265060240966</v>
      </c>
      <c r="P66" s="2">
        <f t="shared" si="5"/>
        <v>1.6907642918878876</v>
      </c>
      <c r="Q66" s="1">
        <v>43713.96</v>
      </c>
      <c r="R66" s="1">
        <v>43713.96</v>
      </c>
      <c r="S66" s="1">
        <v>43713.96</v>
      </c>
      <c r="T66" s="1">
        <v>43713.96</v>
      </c>
      <c r="U66" s="3">
        <f t="shared" si="6"/>
        <v>0</v>
      </c>
      <c r="V66" s="3">
        <f t="shared" si="7"/>
        <v>0</v>
      </c>
      <c r="W66" s="3">
        <f t="shared" si="8"/>
        <v>0</v>
      </c>
      <c r="X66" s="1">
        <v>5</v>
      </c>
      <c r="Y66" s="1">
        <v>8</v>
      </c>
      <c r="Z66" s="1">
        <v>5</v>
      </c>
      <c r="AA66" s="1">
        <v>10</v>
      </c>
      <c r="AB66" s="1">
        <v>4</v>
      </c>
      <c r="AC66" s="1">
        <v>6</v>
      </c>
      <c r="AD66" s="1">
        <v>4</v>
      </c>
      <c r="AE66" s="1">
        <v>6</v>
      </c>
    </row>
    <row r="67" spans="1:31" x14ac:dyDescent="0.25">
      <c r="A67" s="1">
        <v>66</v>
      </c>
      <c r="B67" s="1">
        <v>130</v>
      </c>
      <c r="C67" s="1">
        <v>145</v>
      </c>
      <c r="D67" s="1">
        <v>4</v>
      </c>
      <c r="E67" s="1">
        <v>0.06</v>
      </c>
      <c r="F67" s="1">
        <v>5</v>
      </c>
      <c r="G67" s="1" t="str">
        <f t="shared" ref="G67:G130" si="9">"RN" &amp;"_"&amp;F67&amp; "_"&amp;D67&amp;"_"&amp;E67</f>
        <v>RN_5_4_0.06</v>
      </c>
      <c r="H67" s="7">
        <v>328.28</v>
      </c>
      <c r="I67" s="7">
        <v>132.38999999999999</v>
      </c>
      <c r="J67" s="7">
        <v>127.47</v>
      </c>
      <c r="K67" s="7">
        <v>180.23</v>
      </c>
      <c r="L67" s="7">
        <f t="shared" ref="L67:L130" si="10">MIN(H67:K67)</f>
        <v>127.47</v>
      </c>
      <c r="M67" s="1" t="str">
        <f t="shared" ref="M67:M130" si="11">IF(I67=L67,"1",IF(J67=L67,"1,2a",IF(K67=L67,"1,2b",IF(H67="Infeasible","Infeasible","empty"))))</f>
        <v>1,2a</v>
      </c>
      <c r="N67" s="2">
        <f t="shared" ref="N67:N130" si="12">IFERROR($H67/I67,"Infeasible")</f>
        <v>2.4796434776040486</v>
      </c>
      <c r="O67" s="2">
        <f t="shared" ref="O67:O130" si="13">IFERROR($H67/J67,"Infeasible")</f>
        <v>2.5753510629952143</v>
      </c>
      <c r="P67" s="2">
        <f t="shared" ref="P67:P130" si="14">IFERROR($H67/K67,"Infeasible")</f>
        <v>1.8214503689729789</v>
      </c>
      <c r="Q67" s="1">
        <v>43563.02</v>
      </c>
      <c r="R67" s="1">
        <v>43563.02</v>
      </c>
      <c r="S67" s="1">
        <v>43563.02</v>
      </c>
      <c r="T67" s="1">
        <v>43563.02</v>
      </c>
      <c r="U67" s="3">
        <f t="shared" ref="U67:U130" si="15">IFERROR(ABS($Q67-R67)/$Q67,"Infeasible")</f>
        <v>0</v>
      </c>
      <c r="V67" s="3">
        <f t="shared" ref="V67:V130" si="16">IFERROR(ABS($Q67-S67)/$Q67,"Infeasible")</f>
        <v>0</v>
      </c>
      <c r="W67" s="3">
        <f t="shared" ref="W67:W130" si="17">IFERROR(ABS($Q67-T67)/$Q67,"Infeasible")</f>
        <v>0</v>
      </c>
      <c r="X67" s="5">
        <v>4</v>
      </c>
      <c r="Y67" s="5">
        <v>8</v>
      </c>
      <c r="Z67" s="5">
        <v>4</v>
      </c>
      <c r="AA67" s="5">
        <v>10</v>
      </c>
      <c r="AB67" s="1">
        <v>4</v>
      </c>
      <c r="AC67" s="1">
        <v>6</v>
      </c>
      <c r="AD67" s="1">
        <v>4</v>
      </c>
      <c r="AE67" s="1">
        <v>8</v>
      </c>
    </row>
    <row r="68" spans="1:31" x14ac:dyDescent="0.25">
      <c r="A68" s="1">
        <v>67</v>
      </c>
      <c r="B68" s="1">
        <v>130</v>
      </c>
      <c r="C68" s="1">
        <v>145</v>
      </c>
      <c r="D68" s="1">
        <v>6</v>
      </c>
      <c r="E68" s="1">
        <v>0.02</v>
      </c>
      <c r="F68" s="1">
        <v>5</v>
      </c>
      <c r="G68" s="1" t="str">
        <f t="shared" si="9"/>
        <v>RN_5_6_0.02</v>
      </c>
      <c r="H68" s="7" t="s">
        <v>31</v>
      </c>
      <c r="I68" s="7" t="s">
        <v>31</v>
      </c>
      <c r="J68" s="7" t="s">
        <v>31</v>
      </c>
      <c r="K68" s="7" t="s">
        <v>31</v>
      </c>
      <c r="L68" s="7">
        <f t="shared" si="10"/>
        <v>0</v>
      </c>
      <c r="M68" s="1" t="str">
        <f t="shared" si="11"/>
        <v>Infeasible</v>
      </c>
      <c r="N68" s="2" t="str">
        <f t="shared" si="12"/>
        <v>Infeasible</v>
      </c>
      <c r="O68" s="2" t="str">
        <f t="shared" si="13"/>
        <v>Infeasible</v>
      </c>
      <c r="P68" s="2" t="str">
        <f t="shared" si="14"/>
        <v>Infeasible</v>
      </c>
      <c r="Q68" s="1" t="s">
        <v>31</v>
      </c>
      <c r="R68" s="1" t="s">
        <v>31</v>
      </c>
      <c r="S68" s="1" t="s">
        <v>31</v>
      </c>
      <c r="T68" s="1" t="s">
        <v>31</v>
      </c>
      <c r="U68" s="3" t="str">
        <f t="shared" si="15"/>
        <v>Infeasible</v>
      </c>
      <c r="V68" s="3" t="str">
        <f t="shared" si="16"/>
        <v>Infeasible</v>
      </c>
      <c r="W68" s="3" t="str">
        <f t="shared" si="17"/>
        <v>Infeasible</v>
      </c>
      <c r="X68" s="1" t="s">
        <v>31</v>
      </c>
      <c r="Y68" s="1" t="s">
        <v>31</v>
      </c>
      <c r="Z68" s="1" t="s">
        <v>31</v>
      </c>
      <c r="AA68" s="1" t="s">
        <v>31</v>
      </c>
      <c r="AB68" s="1" t="s">
        <v>31</v>
      </c>
      <c r="AC68" s="1" t="s">
        <v>31</v>
      </c>
      <c r="AD68" s="1" t="s">
        <v>31</v>
      </c>
      <c r="AE68" s="1" t="s">
        <v>31</v>
      </c>
    </row>
    <row r="69" spans="1:31" x14ac:dyDescent="0.25">
      <c r="A69" s="1">
        <v>68</v>
      </c>
      <c r="B69" s="1">
        <v>130</v>
      </c>
      <c r="C69" s="1">
        <v>145</v>
      </c>
      <c r="D69" s="1">
        <v>6</v>
      </c>
      <c r="E69" s="1">
        <v>0.04</v>
      </c>
      <c r="F69" s="1">
        <v>5</v>
      </c>
      <c r="G69" s="1" t="str">
        <f t="shared" si="9"/>
        <v>RN_5_6_0.04</v>
      </c>
      <c r="H69" s="7">
        <v>275.44</v>
      </c>
      <c r="I69" s="7">
        <v>147.38</v>
      </c>
      <c r="J69" s="7">
        <v>156.32</v>
      </c>
      <c r="K69" s="7">
        <v>197.47</v>
      </c>
      <c r="L69" s="7">
        <f t="shared" si="10"/>
        <v>147.38</v>
      </c>
      <c r="M69" s="1" t="str">
        <f t="shared" si="11"/>
        <v>1</v>
      </c>
      <c r="N69" s="2">
        <f t="shared" si="12"/>
        <v>1.8689102999050076</v>
      </c>
      <c r="O69" s="2">
        <f t="shared" si="13"/>
        <v>1.7620266120777892</v>
      </c>
      <c r="P69" s="2">
        <f t="shared" si="14"/>
        <v>1.3948447865498557</v>
      </c>
      <c r="Q69" s="1">
        <v>30035.57</v>
      </c>
      <c r="R69" s="1">
        <v>30035.57</v>
      </c>
      <c r="S69" s="1">
        <v>30035.57</v>
      </c>
      <c r="T69" s="1">
        <v>30035.57</v>
      </c>
      <c r="U69" s="3">
        <f t="shared" si="15"/>
        <v>0</v>
      </c>
      <c r="V69" s="3">
        <f t="shared" si="16"/>
        <v>0</v>
      </c>
      <c r="W69" s="3">
        <f t="shared" si="17"/>
        <v>0</v>
      </c>
      <c r="X69" s="1">
        <v>5</v>
      </c>
      <c r="Y69" s="1">
        <v>10</v>
      </c>
      <c r="Z69" s="1">
        <v>5</v>
      </c>
      <c r="AA69" s="1">
        <v>10</v>
      </c>
      <c r="AB69" s="1">
        <v>5</v>
      </c>
      <c r="AC69" s="1">
        <v>8</v>
      </c>
      <c r="AD69" s="1">
        <v>5</v>
      </c>
      <c r="AE69" s="1">
        <v>8</v>
      </c>
    </row>
    <row r="70" spans="1:31" x14ac:dyDescent="0.25">
      <c r="A70" s="1">
        <v>69</v>
      </c>
      <c r="B70" s="1">
        <v>130</v>
      </c>
      <c r="C70" s="1">
        <v>145</v>
      </c>
      <c r="D70" s="1">
        <v>6</v>
      </c>
      <c r="E70" s="1">
        <v>0.06</v>
      </c>
      <c r="F70" s="1">
        <v>5</v>
      </c>
      <c r="G70" s="1" t="str">
        <f t="shared" si="9"/>
        <v>RN_5_6_0.06</v>
      </c>
      <c r="H70" s="7">
        <v>226.43</v>
      </c>
      <c r="I70" s="7">
        <v>119.2</v>
      </c>
      <c r="J70" s="7">
        <v>103.31</v>
      </c>
      <c r="K70" s="7">
        <v>117.45</v>
      </c>
      <c r="L70" s="7">
        <f t="shared" si="10"/>
        <v>103.31</v>
      </c>
      <c r="M70" s="1" t="str">
        <f t="shared" si="11"/>
        <v>1,2a</v>
      </c>
      <c r="N70" s="2">
        <f t="shared" si="12"/>
        <v>1.8995805369127516</v>
      </c>
      <c r="O70" s="2">
        <f t="shared" si="13"/>
        <v>2.1917529764785595</v>
      </c>
      <c r="P70" s="2">
        <f t="shared" si="14"/>
        <v>1.9278842060451256</v>
      </c>
      <c r="Q70" s="1">
        <v>29523.040000000001</v>
      </c>
      <c r="R70" s="1">
        <v>29523.040000000001</v>
      </c>
      <c r="S70" s="1">
        <v>29523.040000000001</v>
      </c>
      <c r="T70" s="1">
        <v>29523.040000000001</v>
      </c>
      <c r="U70" s="3">
        <f t="shared" si="15"/>
        <v>0</v>
      </c>
      <c r="V70" s="3">
        <f t="shared" si="16"/>
        <v>0</v>
      </c>
      <c r="W70" s="3">
        <f t="shared" si="17"/>
        <v>0</v>
      </c>
      <c r="X70" s="1">
        <v>5</v>
      </c>
      <c r="Y70" s="1">
        <v>8</v>
      </c>
      <c r="Z70" s="1">
        <v>5</v>
      </c>
      <c r="AA70" s="1">
        <v>10</v>
      </c>
      <c r="AB70" s="1">
        <v>5</v>
      </c>
      <c r="AC70" s="1">
        <v>10</v>
      </c>
      <c r="AD70" s="1">
        <v>5</v>
      </c>
      <c r="AE70" s="1">
        <v>8</v>
      </c>
    </row>
    <row r="71" spans="1:31" x14ac:dyDescent="0.25">
      <c r="A71" s="1">
        <v>70</v>
      </c>
      <c r="B71" s="1">
        <v>130</v>
      </c>
      <c r="C71" s="1">
        <v>145</v>
      </c>
      <c r="D71" s="1">
        <v>8</v>
      </c>
      <c r="E71" s="1">
        <v>0.02</v>
      </c>
      <c r="F71" s="1">
        <v>5</v>
      </c>
      <c r="G71" s="1" t="str">
        <f t="shared" si="9"/>
        <v>RN_5_8_0.02</v>
      </c>
      <c r="H71" s="7" t="s">
        <v>31</v>
      </c>
      <c r="I71" s="7" t="s">
        <v>31</v>
      </c>
      <c r="J71" s="7" t="s">
        <v>31</v>
      </c>
      <c r="K71" s="7" t="s">
        <v>31</v>
      </c>
      <c r="L71" s="7">
        <f t="shared" si="10"/>
        <v>0</v>
      </c>
      <c r="M71" s="1" t="str">
        <f t="shared" si="11"/>
        <v>Infeasible</v>
      </c>
      <c r="N71" s="2" t="str">
        <f t="shared" si="12"/>
        <v>Infeasible</v>
      </c>
      <c r="O71" s="2" t="str">
        <f t="shared" si="13"/>
        <v>Infeasible</v>
      </c>
      <c r="P71" s="2" t="str">
        <f t="shared" si="14"/>
        <v>Infeasible</v>
      </c>
      <c r="Q71" s="1" t="s">
        <v>31</v>
      </c>
      <c r="R71" s="1" t="s">
        <v>31</v>
      </c>
      <c r="S71" s="1" t="s">
        <v>31</v>
      </c>
      <c r="T71" s="1" t="s">
        <v>31</v>
      </c>
      <c r="U71" s="3" t="str">
        <f t="shared" si="15"/>
        <v>Infeasible</v>
      </c>
      <c r="V71" s="3" t="str">
        <f t="shared" si="16"/>
        <v>Infeasible</v>
      </c>
      <c r="W71" s="3" t="str">
        <f t="shared" si="17"/>
        <v>Infeasible</v>
      </c>
      <c r="X71" s="1" t="s">
        <v>31</v>
      </c>
      <c r="Y71" s="1" t="s">
        <v>31</v>
      </c>
      <c r="Z71" s="1" t="s">
        <v>31</v>
      </c>
      <c r="AA71" s="1" t="s">
        <v>31</v>
      </c>
      <c r="AB71" s="1" t="s">
        <v>31</v>
      </c>
      <c r="AC71" s="1" t="s">
        <v>31</v>
      </c>
      <c r="AD71" s="1" t="s">
        <v>31</v>
      </c>
      <c r="AE71" s="1" t="s">
        <v>31</v>
      </c>
    </row>
    <row r="72" spans="1:31" x14ac:dyDescent="0.25">
      <c r="A72" s="1">
        <v>71</v>
      </c>
      <c r="B72" s="1">
        <v>130</v>
      </c>
      <c r="C72" s="1">
        <v>145</v>
      </c>
      <c r="D72" s="1">
        <v>8</v>
      </c>
      <c r="E72" s="1">
        <v>0.04</v>
      </c>
      <c r="F72" s="1">
        <v>5</v>
      </c>
      <c r="G72" s="1" t="str">
        <f t="shared" si="9"/>
        <v>RN_5_8_0.04</v>
      </c>
      <c r="H72" s="7" t="s">
        <v>31</v>
      </c>
      <c r="I72" s="7" t="s">
        <v>31</v>
      </c>
      <c r="J72" s="7" t="s">
        <v>31</v>
      </c>
      <c r="K72" s="7" t="s">
        <v>31</v>
      </c>
      <c r="L72" s="7">
        <f t="shared" si="10"/>
        <v>0</v>
      </c>
      <c r="M72" s="1" t="str">
        <f t="shared" si="11"/>
        <v>Infeasible</v>
      </c>
      <c r="N72" s="2" t="str">
        <f t="shared" si="12"/>
        <v>Infeasible</v>
      </c>
      <c r="O72" s="2" t="str">
        <f t="shared" si="13"/>
        <v>Infeasible</v>
      </c>
      <c r="P72" s="2" t="str">
        <f t="shared" si="14"/>
        <v>Infeasible</v>
      </c>
      <c r="Q72" s="1" t="s">
        <v>31</v>
      </c>
      <c r="R72" s="1" t="s">
        <v>31</v>
      </c>
      <c r="S72" s="1" t="s">
        <v>31</v>
      </c>
      <c r="T72" s="1" t="s">
        <v>31</v>
      </c>
      <c r="U72" s="3" t="str">
        <f t="shared" si="15"/>
        <v>Infeasible</v>
      </c>
      <c r="V72" s="3" t="str">
        <f t="shared" si="16"/>
        <v>Infeasible</v>
      </c>
      <c r="W72" s="3" t="str">
        <f t="shared" si="17"/>
        <v>Infeasible</v>
      </c>
      <c r="X72" s="1" t="s">
        <v>31</v>
      </c>
      <c r="Y72" s="1" t="s">
        <v>31</v>
      </c>
      <c r="Z72" s="1" t="s">
        <v>31</v>
      </c>
      <c r="AA72" s="1" t="s">
        <v>31</v>
      </c>
      <c r="AB72" s="1" t="s">
        <v>31</v>
      </c>
      <c r="AC72" s="1" t="s">
        <v>31</v>
      </c>
      <c r="AD72" s="1" t="s">
        <v>31</v>
      </c>
      <c r="AE72" s="1" t="s">
        <v>31</v>
      </c>
    </row>
    <row r="73" spans="1:31" x14ac:dyDescent="0.25">
      <c r="A73" s="1">
        <v>72</v>
      </c>
      <c r="B73" s="1">
        <v>130</v>
      </c>
      <c r="C73" s="1">
        <v>145</v>
      </c>
      <c r="D73" s="1">
        <v>8</v>
      </c>
      <c r="E73" s="1">
        <v>0.06</v>
      </c>
      <c r="F73" s="1">
        <v>5</v>
      </c>
      <c r="G73" s="1" t="str">
        <f t="shared" si="9"/>
        <v>RN_5_8_0.06</v>
      </c>
      <c r="H73" s="7">
        <v>166.9</v>
      </c>
      <c r="I73" s="7">
        <v>56.12</v>
      </c>
      <c r="J73" s="7">
        <v>52.02</v>
      </c>
      <c r="K73" s="7">
        <v>67.599999999999994</v>
      </c>
      <c r="L73" s="7">
        <f t="shared" si="10"/>
        <v>52.02</v>
      </c>
      <c r="M73" s="1" t="str">
        <f t="shared" si="11"/>
        <v>1,2a</v>
      </c>
      <c r="N73" s="2">
        <f t="shared" si="12"/>
        <v>2.9739843193157522</v>
      </c>
      <c r="O73" s="2">
        <f t="shared" si="13"/>
        <v>3.2083813917723951</v>
      </c>
      <c r="P73" s="2">
        <f t="shared" si="14"/>
        <v>2.468934911242604</v>
      </c>
      <c r="Q73" s="1">
        <v>26512.06</v>
      </c>
      <c r="R73" s="1">
        <v>26512.06</v>
      </c>
      <c r="S73" s="1">
        <v>26512.06</v>
      </c>
      <c r="T73" s="1">
        <v>26512.06</v>
      </c>
      <c r="U73" s="3">
        <f t="shared" si="15"/>
        <v>0</v>
      </c>
      <c r="V73" s="3">
        <f t="shared" si="16"/>
        <v>0</v>
      </c>
      <c r="W73" s="3">
        <f t="shared" si="17"/>
        <v>0</v>
      </c>
      <c r="X73" s="1">
        <v>1</v>
      </c>
      <c r="Y73" s="1">
        <v>0</v>
      </c>
      <c r="Z73" s="5">
        <v>1</v>
      </c>
      <c r="AA73" s="5">
        <v>0</v>
      </c>
      <c r="AB73" s="1">
        <v>1</v>
      </c>
      <c r="AC73" s="1">
        <v>0</v>
      </c>
      <c r="AD73" s="1">
        <v>1</v>
      </c>
      <c r="AE73" s="1">
        <v>0</v>
      </c>
    </row>
    <row r="74" spans="1:31" x14ac:dyDescent="0.25">
      <c r="A74" s="1">
        <v>73</v>
      </c>
      <c r="B74" s="1">
        <v>130</v>
      </c>
      <c r="C74" s="1">
        <v>145</v>
      </c>
      <c r="D74" s="1">
        <v>10</v>
      </c>
      <c r="E74" s="1">
        <v>0.02</v>
      </c>
      <c r="F74" s="1">
        <v>5</v>
      </c>
      <c r="G74" s="1" t="str">
        <f t="shared" si="9"/>
        <v>RN_5_10_0.02</v>
      </c>
      <c r="H74" s="7" t="s">
        <v>31</v>
      </c>
      <c r="I74" s="7" t="s">
        <v>31</v>
      </c>
      <c r="J74" s="7" t="s">
        <v>31</v>
      </c>
      <c r="K74" s="7" t="s">
        <v>31</v>
      </c>
      <c r="L74" s="7">
        <f t="shared" si="10"/>
        <v>0</v>
      </c>
      <c r="M74" s="1" t="str">
        <f t="shared" si="11"/>
        <v>Infeasible</v>
      </c>
      <c r="N74" s="2" t="str">
        <f t="shared" si="12"/>
        <v>Infeasible</v>
      </c>
      <c r="O74" s="2" t="str">
        <f t="shared" si="13"/>
        <v>Infeasible</v>
      </c>
      <c r="P74" s="2" t="str">
        <f t="shared" si="14"/>
        <v>Infeasible</v>
      </c>
      <c r="Q74" s="1" t="s">
        <v>31</v>
      </c>
      <c r="R74" s="1" t="s">
        <v>31</v>
      </c>
      <c r="S74" s="1" t="s">
        <v>31</v>
      </c>
      <c r="T74" s="1" t="s">
        <v>31</v>
      </c>
      <c r="U74" s="3" t="str">
        <f t="shared" si="15"/>
        <v>Infeasible</v>
      </c>
      <c r="V74" s="3" t="str">
        <f t="shared" si="16"/>
        <v>Infeasible</v>
      </c>
      <c r="W74" s="3" t="str">
        <f t="shared" si="17"/>
        <v>Infeasible</v>
      </c>
      <c r="X74" s="1" t="s">
        <v>31</v>
      </c>
      <c r="Y74" s="1" t="s">
        <v>31</v>
      </c>
      <c r="Z74" s="1" t="s">
        <v>31</v>
      </c>
      <c r="AA74" s="1" t="s">
        <v>31</v>
      </c>
      <c r="AB74" s="1" t="s">
        <v>31</v>
      </c>
      <c r="AC74" s="1" t="s">
        <v>31</v>
      </c>
      <c r="AD74" s="1" t="s">
        <v>31</v>
      </c>
      <c r="AE74" s="1" t="s">
        <v>31</v>
      </c>
    </row>
    <row r="75" spans="1:31" x14ac:dyDescent="0.25">
      <c r="A75" s="1">
        <v>74</v>
      </c>
      <c r="B75" s="1">
        <v>130</v>
      </c>
      <c r="C75" s="1">
        <v>145</v>
      </c>
      <c r="D75" s="1">
        <v>10</v>
      </c>
      <c r="E75" s="1">
        <v>0.04</v>
      </c>
      <c r="F75" s="1">
        <v>5</v>
      </c>
      <c r="G75" s="1" t="str">
        <f t="shared" si="9"/>
        <v>RN_5_10_0.04</v>
      </c>
      <c r="H75" s="7">
        <v>79.08</v>
      </c>
      <c r="I75" s="7">
        <v>73.37</v>
      </c>
      <c r="J75" s="7">
        <v>18.25</v>
      </c>
      <c r="K75" s="7">
        <v>21.09</v>
      </c>
      <c r="L75" s="7">
        <f t="shared" si="10"/>
        <v>18.25</v>
      </c>
      <c r="M75" s="1" t="str">
        <f t="shared" si="11"/>
        <v>1,2a</v>
      </c>
      <c r="N75" s="2">
        <f t="shared" si="12"/>
        <v>1.0778247240016354</v>
      </c>
      <c r="O75" s="2">
        <f t="shared" si="13"/>
        <v>4.3331506849315069</v>
      </c>
      <c r="P75" s="2">
        <f t="shared" si="14"/>
        <v>3.7496443812233284</v>
      </c>
      <c r="Q75" s="1">
        <v>21038.91</v>
      </c>
      <c r="R75" s="1">
        <v>21038.91</v>
      </c>
      <c r="S75" s="1">
        <v>21038.91</v>
      </c>
      <c r="T75" s="1">
        <v>21038.91</v>
      </c>
      <c r="U75" s="3">
        <f t="shared" si="15"/>
        <v>0</v>
      </c>
      <c r="V75" s="3">
        <f t="shared" si="16"/>
        <v>0</v>
      </c>
      <c r="W75" s="3">
        <f t="shared" si="17"/>
        <v>0</v>
      </c>
      <c r="X75" s="1">
        <v>3</v>
      </c>
      <c r="Y75" s="1">
        <v>6</v>
      </c>
      <c r="Z75" s="1">
        <v>3</v>
      </c>
      <c r="AA75" s="1">
        <v>8</v>
      </c>
      <c r="AB75" s="1">
        <v>1</v>
      </c>
      <c r="AC75" s="1">
        <v>0</v>
      </c>
      <c r="AD75" s="1">
        <v>1</v>
      </c>
      <c r="AE75" s="1">
        <v>0</v>
      </c>
    </row>
    <row r="76" spans="1:31" x14ac:dyDescent="0.25">
      <c r="A76" s="1">
        <v>75</v>
      </c>
      <c r="B76" s="1">
        <v>130</v>
      </c>
      <c r="C76" s="1">
        <v>145</v>
      </c>
      <c r="D76" s="1">
        <v>10</v>
      </c>
      <c r="E76" s="1">
        <v>0.06</v>
      </c>
      <c r="F76" s="1">
        <v>5</v>
      </c>
      <c r="G76" s="1" t="str">
        <f t="shared" si="9"/>
        <v>RN_5_10_0.06</v>
      </c>
      <c r="H76" s="7">
        <v>82.76</v>
      </c>
      <c r="I76" s="7">
        <v>70.16</v>
      </c>
      <c r="J76" s="7">
        <v>18.89</v>
      </c>
      <c r="K76" s="7">
        <v>29.51</v>
      </c>
      <c r="L76" s="7">
        <f t="shared" si="10"/>
        <v>18.89</v>
      </c>
      <c r="M76" s="1" t="str">
        <f t="shared" si="11"/>
        <v>1,2a</v>
      </c>
      <c r="N76" s="2">
        <f t="shared" si="12"/>
        <v>1.1795895096921325</v>
      </c>
      <c r="O76" s="2">
        <f t="shared" si="13"/>
        <v>4.3811540497617791</v>
      </c>
      <c r="P76" s="2">
        <f t="shared" si="14"/>
        <v>2.8044730599796681</v>
      </c>
      <c r="Q76" s="1">
        <v>21038.91</v>
      </c>
      <c r="R76" s="1">
        <v>21038.91</v>
      </c>
      <c r="S76" s="1">
        <v>21038.91</v>
      </c>
      <c r="T76" s="1">
        <v>21038.91</v>
      </c>
      <c r="U76" s="3">
        <f t="shared" si="15"/>
        <v>0</v>
      </c>
      <c r="V76" s="3">
        <f t="shared" si="16"/>
        <v>0</v>
      </c>
      <c r="W76" s="3">
        <f t="shared" si="17"/>
        <v>0</v>
      </c>
      <c r="X76" s="1">
        <v>3</v>
      </c>
      <c r="Y76" s="1">
        <v>6</v>
      </c>
      <c r="Z76" s="1">
        <v>3</v>
      </c>
      <c r="AA76" s="1">
        <v>8</v>
      </c>
      <c r="AB76" s="1">
        <v>1</v>
      </c>
      <c r="AC76" s="1">
        <v>0</v>
      </c>
      <c r="AD76" s="1">
        <v>1</v>
      </c>
      <c r="AE76" s="1">
        <v>0</v>
      </c>
    </row>
    <row r="77" spans="1:31" x14ac:dyDescent="0.25">
      <c r="A77" s="1">
        <v>76</v>
      </c>
      <c r="B77" s="1">
        <v>149</v>
      </c>
      <c r="C77" s="1">
        <v>221</v>
      </c>
      <c r="D77" s="1">
        <v>2</v>
      </c>
      <c r="E77" s="1">
        <v>0.02</v>
      </c>
      <c r="F77" s="1">
        <v>6</v>
      </c>
      <c r="G77" s="1" t="str">
        <f t="shared" si="9"/>
        <v>RN_6_2_0.02</v>
      </c>
      <c r="H77" s="7">
        <v>86.57</v>
      </c>
      <c r="I77" s="7">
        <v>104.96</v>
      </c>
      <c r="J77" s="7">
        <v>126.61</v>
      </c>
      <c r="K77" s="7">
        <v>135.97</v>
      </c>
      <c r="L77" s="7">
        <f t="shared" si="10"/>
        <v>86.57</v>
      </c>
      <c r="M77" s="1" t="str">
        <f t="shared" si="11"/>
        <v>empty</v>
      </c>
      <c r="N77" s="2">
        <f t="shared" si="12"/>
        <v>0.82479039634146345</v>
      </c>
      <c r="O77" s="2">
        <f t="shared" si="13"/>
        <v>0.68375325803649001</v>
      </c>
      <c r="P77" s="2">
        <f t="shared" si="14"/>
        <v>0.63668456277119945</v>
      </c>
      <c r="Q77" s="1">
        <v>90955.56</v>
      </c>
      <c r="R77" s="1">
        <v>90955.56</v>
      </c>
      <c r="S77" s="1">
        <v>90955.56</v>
      </c>
      <c r="T77" s="1">
        <v>90955.56</v>
      </c>
      <c r="U77" s="3">
        <f t="shared" si="15"/>
        <v>0</v>
      </c>
      <c r="V77" s="3">
        <f t="shared" si="16"/>
        <v>0</v>
      </c>
      <c r="W77" s="3">
        <f t="shared" si="17"/>
        <v>0</v>
      </c>
      <c r="X77" s="1">
        <v>1</v>
      </c>
      <c r="Y77" s="1">
        <v>0</v>
      </c>
      <c r="Z77" s="1">
        <v>1</v>
      </c>
      <c r="AA77" s="1">
        <v>0</v>
      </c>
      <c r="AB77" s="1">
        <v>1</v>
      </c>
      <c r="AC77" s="1">
        <v>0</v>
      </c>
      <c r="AD77" s="1">
        <v>1</v>
      </c>
      <c r="AE77" s="1">
        <v>0</v>
      </c>
    </row>
    <row r="78" spans="1:31" x14ac:dyDescent="0.25">
      <c r="A78" s="1">
        <v>77</v>
      </c>
      <c r="B78" s="1">
        <v>149</v>
      </c>
      <c r="C78" s="1">
        <v>221</v>
      </c>
      <c r="D78" s="1">
        <v>2</v>
      </c>
      <c r="E78" s="1">
        <v>0.04</v>
      </c>
      <c r="F78" s="1">
        <v>6</v>
      </c>
      <c r="G78" s="1" t="str">
        <f t="shared" si="9"/>
        <v>RN_6_2_0.04</v>
      </c>
      <c r="H78" s="7">
        <v>152.21</v>
      </c>
      <c r="I78" s="7">
        <v>107.9</v>
      </c>
      <c r="J78" s="7">
        <v>108.3</v>
      </c>
      <c r="K78" s="7">
        <v>116.83</v>
      </c>
      <c r="L78" s="7">
        <f t="shared" si="10"/>
        <v>107.9</v>
      </c>
      <c r="M78" s="1" t="str">
        <f t="shared" si="11"/>
        <v>1</v>
      </c>
      <c r="N78" s="2">
        <f t="shared" si="12"/>
        <v>1.410658016682113</v>
      </c>
      <c r="O78" s="2">
        <f t="shared" si="13"/>
        <v>1.4054478301015698</v>
      </c>
      <c r="P78" s="2">
        <f t="shared" si="14"/>
        <v>1.3028331764101686</v>
      </c>
      <c r="Q78" s="1">
        <v>90888.24</v>
      </c>
      <c r="R78" s="1">
        <v>90888.24</v>
      </c>
      <c r="S78" s="1">
        <v>90888.24</v>
      </c>
      <c r="T78" s="1">
        <v>90888.24</v>
      </c>
      <c r="U78" s="3">
        <f t="shared" si="15"/>
        <v>0</v>
      </c>
      <c r="V78" s="3">
        <f t="shared" si="16"/>
        <v>0</v>
      </c>
      <c r="W78" s="3">
        <f t="shared" si="17"/>
        <v>0</v>
      </c>
      <c r="X78" s="1">
        <v>1</v>
      </c>
      <c r="Y78" s="1">
        <v>0</v>
      </c>
      <c r="Z78" s="1">
        <v>1</v>
      </c>
      <c r="AA78" s="1">
        <v>0</v>
      </c>
      <c r="AB78" s="1">
        <v>1</v>
      </c>
      <c r="AC78" s="1">
        <v>0</v>
      </c>
      <c r="AD78" s="1">
        <v>1</v>
      </c>
      <c r="AE78" s="1">
        <v>0</v>
      </c>
    </row>
    <row r="79" spans="1:31" x14ac:dyDescent="0.25">
      <c r="A79" s="1">
        <v>78</v>
      </c>
      <c r="B79" s="1">
        <v>149</v>
      </c>
      <c r="C79" s="1">
        <v>221</v>
      </c>
      <c r="D79" s="1">
        <v>2</v>
      </c>
      <c r="E79" s="1">
        <v>0.06</v>
      </c>
      <c r="F79" s="1">
        <v>6</v>
      </c>
      <c r="G79" s="1" t="str">
        <f t="shared" si="9"/>
        <v>RN_6_2_0.06</v>
      </c>
      <c r="H79" s="7">
        <v>106.33</v>
      </c>
      <c r="I79" s="7">
        <v>106.56</v>
      </c>
      <c r="J79" s="7">
        <v>88.96</v>
      </c>
      <c r="K79" s="7">
        <v>95.83</v>
      </c>
      <c r="L79" s="7">
        <f t="shared" si="10"/>
        <v>88.96</v>
      </c>
      <c r="M79" s="1" t="str">
        <f t="shared" si="11"/>
        <v>1,2a</v>
      </c>
      <c r="N79" s="2">
        <f t="shared" si="12"/>
        <v>0.99784159159159158</v>
      </c>
      <c r="O79" s="2">
        <f t="shared" si="13"/>
        <v>1.1952562949640289</v>
      </c>
      <c r="P79" s="2">
        <f t="shared" si="14"/>
        <v>1.1095690284879474</v>
      </c>
      <c r="Q79" s="1">
        <v>90465.48</v>
      </c>
      <c r="R79" s="1">
        <v>90465.48</v>
      </c>
      <c r="S79" s="1">
        <v>90465.48</v>
      </c>
      <c r="T79" s="1">
        <v>90465.48</v>
      </c>
      <c r="U79" s="3">
        <f t="shared" si="15"/>
        <v>0</v>
      </c>
      <c r="V79" s="3">
        <f t="shared" si="16"/>
        <v>0</v>
      </c>
      <c r="W79" s="3">
        <f t="shared" si="17"/>
        <v>0</v>
      </c>
      <c r="X79" s="1">
        <v>1</v>
      </c>
      <c r="Y79" s="1">
        <v>0</v>
      </c>
      <c r="Z79" s="1">
        <v>1</v>
      </c>
      <c r="AA79" s="1">
        <v>0</v>
      </c>
      <c r="AB79" s="1">
        <v>1</v>
      </c>
      <c r="AC79" s="1">
        <v>0</v>
      </c>
      <c r="AD79" s="1">
        <v>1</v>
      </c>
      <c r="AE79" s="1">
        <v>0</v>
      </c>
    </row>
    <row r="80" spans="1:31" x14ac:dyDescent="0.25">
      <c r="A80" s="1">
        <v>79</v>
      </c>
      <c r="B80" s="1">
        <v>149</v>
      </c>
      <c r="C80" s="1">
        <v>221</v>
      </c>
      <c r="D80" s="1">
        <v>4</v>
      </c>
      <c r="E80" s="1">
        <v>0.02</v>
      </c>
      <c r="F80" s="1">
        <v>6</v>
      </c>
      <c r="G80" s="1" t="str">
        <f t="shared" si="9"/>
        <v>RN_6_4_0.02</v>
      </c>
      <c r="H80" s="7">
        <v>167.38</v>
      </c>
      <c r="I80" s="7">
        <v>75.36</v>
      </c>
      <c r="J80" s="7">
        <v>91.34</v>
      </c>
      <c r="K80" s="7">
        <v>75.38</v>
      </c>
      <c r="L80" s="7">
        <f t="shared" si="10"/>
        <v>75.36</v>
      </c>
      <c r="M80" s="1" t="str">
        <f t="shared" si="11"/>
        <v>1</v>
      </c>
      <c r="N80" s="2">
        <f t="shared" si="12"/>
        <v>2.2210721868365182</v>
      </c>
      <c r="O80" s="2">
        <f t="shared" si="13"/>
        <v>1.8324939785417123</v>
      </c>
      <c r="P80" s="2">
        <f t="shared" si="14"/>
        <v>2.2204828867073494</v>
      </c>
      <c r="Q80" s="1">
        <v>53150.52</v>
      </c>
      <c r="R80" s="1">
        <v>53150.52</v>
      </c>
      <c r="S80" s="1">
        <v>53150.52</v>
      </c>
      <c r="T80" s="1">
        <v>53150.52</v>
      </c>
      <c r="U80" s="3">
        <f t="shared" si="15"/>
        <v>0</v>
      </c>
      <c r="V80" s="3">
        <f t="shared" si="16"/>
        <v>0</v>
      </c>
      <c r="W80" s="3">
        <f t="shared" si="17"/>
        <v>0</v>
      </c>
      <c r="X80" s="1">
        <v>1</v>
      </c>
      <c r="Y80" s="1">
        <v>0</v>
      </c>
      <c r="Z80" s="1">
        <v>1</v>
      </c>
      <c r="AA80" s="1">
        <v>0</v>
      </c>
      <c r="AB80" s="1">
        <v>1</v>
      </c>
      <c r="AC80" s="1">
        <v>0</v>
      </c>
      <c r="AD80" s="1">
        <v>1</v>
      </c>
      <c r="AE80" s="1">
        <v>0</v>
      </c>
    </row>
    <row r="81" spans="1:31" x14ac:dyDescent="0.25">
      <c r="A81" s="1">
        <v>80</v>
      </c>
      <c r="B81" s="1">
        <v>149</v>
      </c>
      <c r="C81" s="1">
        <v>221</v>
      </c>
      <c r="D81" s="1">
        <v>4</v>
      </c>
      <c r="E81" s="1">
        <v>0.04</v>
      </c>
      <c r="F81" s="1">
        <v>6</v>
      </c>
      <c r="G81" s="1" t="str">
        <f t="shared" si="9"/>
        <v>RN_6_4_0.04</v>
      </c>
      <c r="H81" s="7">
        <v>191.19</v>
      </c>
      <c r="I81" s="7">
        <v>76.739999999999995</v>
      </c>
      <c r="J81" s="7">
        <v>90.42</v>
      </c>
      <c r="K81" s="7">
        <v>84.67</v>
      </c>
      <c r="L81" s="7">
        <f t="shared" si="10"/>
        <v>76.739999999999995</v>
      </c>
      <c r="M81" s="1" t="str">
        <f t="shared" si="11"/>
        <v>1</v>
      </c>
      <c r="N81" s="2">
        <f t="shared" si="12"/>
        <v>2.4913995308835029</v>
      </c>
      <c r="O81" s="2">
        <f t="shared" si="13"/>
        <v>2.1144658261446581</v>
      </c>
      <c r="P81" s="2">
        <f t="shared" si="14"/>
        <v>2.2580607062714066</v>
      </c>
      <c r="Q81" s="1">
        <v>52976.7</v>
      </c>
      <c r="R81" s="1">
        <v>52976.7</v>
      </c>
      <c r="S81" s="1">
        <v>52976.7</v>
      </c>
      <c r="T81" s="1">
        <v>52976.7</v>
      </c>
      <c r="U81" s="3">
        <f t="shared" si="15"/>
        <v>0</v>
      </c>
      <c r="V81" s="3">
        <f t="shared" si="16"/>
        <v>0</v>
      </c>
      <c r="W81" s="3">
        <f t="shared" si="17"/>
        <v>0</v>
      </c>
      <c r="X81" s="1">
        <v>1</v>
      </c>
      <c r="Y81" s="1">
        <v>0</v>
      </c>
      <c r="Z81" s="1">
        <v>1</v>
      </c>
      <c r="AA81" s="1">
        <v>0</v>
      </c>
      <c r="AB81" s="1">
        <v>1</v>
      </c>
      <c r="AC81" s="1">
        <v>0</v>
      </c>
      <c r="AD81" s="1">
        <v>1</v>
      </c>
      <c r="AE81" s="1">
        <v>0</v>
      </c>
    </row>
    <row r="82" spans="1:31" x14ac:dyDescent="0.25">
      <c r="A82" s="1">
        <v>81</v>
      </c>
      <c r="B82" s="1">
        <v>149</v>
      </c>
      <c r="C82" s="1">
        <v>221</v>
      </c>
      <c r="D82" s="1">
        <v>4</v>
      </c>
      <c r="E82" s="1">
        <v>0.06</v>
      </c>
      <c r="F82" s="1">
        <v>6</v>
      </c>
      <c r="G82" s="1" t="str">
        <f t="shared" si="9"/>
        <v>RN_6_4_0.06</v>
      </c>
      <c r="H82" s="7">
        <v>184.66</v>
      </c>
      <c r="I82" s="7">
        <v>97.73</v>
      </c>
      <c r="J82" s="7">
        <v>86.07</v>
      </c>
      <c r="K82" s="7">
        <v>78.569999999999993</v>
      </c>
      <c r="L82" s="7">
        <f t="shared" si="10"/>
        <v>78.569999999999993</v>
      </c>
      <c r="M82" s="1" t="str">
        <f t="shared" si="11"/>
        <v>1,2b</v>
      </c>
      <c r="N82" s="2">
        <f t="shared" si="12"/>
        <v>1.8894914560523892</v>
      </c>
      <c r="O82" s="2">
        <f t="shared" si="13"/>
        <v>2.1454629952364357</v>
      </c>
      <c r="P82" s="2">
        <f t="shared" si="14"/>
        <v>2.3502609138347972</v>
      </c>
      <c r="Q82" s="1">
        <v>52691.6</v>
      </c>
      <c r="R82" s="1">
        <v>52691.6</v>
      </c>
      <c r="S82" s="1">
        <v>52691.6</v>
      </c>
      <c r="T82" s="1">
        <v>52691.6</v>
      </c>
      <c r="U82" s="3">
        <f t="shared" si="15"/>
        <v>0</v>
      </c>
      <c r="V82" s="3">
        <f t="shared" si="16"/>
        <v>0</v>
      </c>
      <c r="W82" s="3">
        <f t="shared" si="17"/>
        <v>0</v>
      </c>
      <c r="X82" s="1">
        <v>1</v>
      </c>
      <c r="Y82" s="1">
        <v>0</v>
      </c>
      <c r="Z82" s="1">
        <v>1</v>
      </c>
      <c r="AA82" s="1">
        <v>0</v>
      </c>
      <c r="AB82" s="1">
        <v>1</v>
      </c>
      <c r="AC82" s="1">
        <v>0</v>
      </c>
      <c r="AD82" s="1">
        <v>1</v>
      </c>
      <c r="AE82" s="1">
        <v>0</v>
      </c>
    </row>
    <row r="83" spans="1:31" x14ac:dyDescent="0.25">
      <c r="A83" s="1">
        <v>82</v>
      </c>
      <c r="B83" s="1">
        <v>149</v>
      </c>
      <c r="C83" s="1">
        <v>221</v>
      </c>
      <c r="D83" s="1">
        <v>6</v>
      </c>
      <c r="E83" s="1">
        <v>0.02</v>
      </c>
      <c r="F83" s="1">
        <v>6</v>
      </c>
      <c r="G83" s="1" t="str">
        <f t="shared" si="9"/>
        <v>RN_6_6_0.02</v>
      </c>
      <c r="H83" s="7" t="s">
        <v>31</v>
      </c>
      <c r="I83" s="7" t="s">
        <v>31</v>
      </c>
      <c r="J83" s="7" t="s">
        <v>31</v>
      </c>
      <c r="K83" s="7" t="s">
        <v>31</v>
      </c>
      <c r="L83" s="7">
        <f t="shared" si="10"/>
        <v>0</v>
      </c>
      <c r="M83" s="1" t="str">
        <f t="shared" si="11"/>
        <v>Infeasible</v>
      </c>
      <c r="N83" s="2" t="str">
        <f t="shared" si="12"/>
        <v>Infeasible</v>
      </c>
      <c r="O83" s="2" t="str">
        <f t="shared" si="13"/>
        <v>Infeasible</v>
      </c>
      <c r="P83" s="2" t="str">
        <f t="shared" si="14"/>
        <v>Infeasible</v>
      </c>
      <c r="Q83" s="1" t="s">
        <v>31</v>
      </c>
      <c r="R83" s="1" t="s">
        <v>31</v>
      </c>
      <c r="S83" s="1" t="s">
        <v>31</v>
      </c>
      <c r="T83" s="1" t="s">
        <v>31</v>
      </c>
      <c r="U83" s="3" t="str">
        <f t="shared" si="15"/>
        <v>Infeasible</v>
      </c>
      <c r="V83" s="3" t="str">
        <f t="shared" si="16"/>
        <v>Infeasible</v>
      </c>
      <c r="W83" s="3" t="str">
        <f t="shared" si="17"/>
        <v>Infeasible</v>
      </c>
      <c r="X83" s="1" t="s">
        <v>31</v>
      </c>
      <c r="Y83" s="1" t="s">
        <v>31</v>
      </c>
      <c r="Z83" s="1" t="s">
        <v>31</v>
      </c>
      <c r="AA83" s="1" t="s">
        <v>31</v>
      </c>
      <c r="AB83" s="1" t="s">
        <v>31</v>
      </c>
      <c r="AC83" s="1" t="s">
        <v>31</v>
      </c>
      <c r="AD83" s="1" t="s">
        <v>31</v>
      </c>
      <c r="AE83" s="1" t="s">
        <v>31</v>
      </c>
    </row>
    <row r="84" spans="1:31" x14ac:dyDescent="0.25">
      <c r="A84" s="1">
        <v>83</v>
      </c>
      <c r="B84" s="1">
        <v>149</v>
      </c>
      <c r="C84" s="1">
        <v>221</v>
      </c>
      <c r="D84" s="1">
        <v>6</v>
      </c>
      <c r="E84" s="1">
        <v>0.04</v>
      </c>
      <c r="F84" s="1">
        <v>6</v>
      </c>
      <c r="G84" s="1" t="str">
        <f t="shared" si="9"/>
        <v>RN_6_6_0.04</v>
      </c>
      <c r="H84" s="7">
        <v>428.89</v>
      </c>
      <c r="I84" s="7">
        <v>137.01</v>
      </c>
      <c r="J84" s="7">
        <v>179.2</v>
      </c>
      <c r="K84" s="7">
        <v>176.82</v>
      </c>
      <c r="L84" s="7">
        <f t="shared" si="10"/>
        <v>137.01</v>
      </c>
      <c r="M84" s="1" t="str">
        <f t="shared" si="11"/>
        <v>1</v>
      </c>
      <c r="N84" s="2">
        <f t="shared" si="12"/>
        <v>3.1303554485074083</v>
      </c>
      <c r="O84" s="2">
        <f t="shared" si="13"/>
        <v>2.3933593750000002</v>
      </c>
      <c r="P84" s="2">
        <f t="shared" si="14"/>
        <v>2.4255740300870943</v>
      </c>
      <c r="Q84" s="1">
        <v>37804.239999999998</v>
      </c>
      <c r="R84" s="1">
        <v>37804.239999999998</v>
      </c>
      <c r="S84" s="1">
        <v>37804.239999999998</v>
      </c>
      <c r="T84" s="1">
        <v>37804.239999999998</v>
      </c>
      <c r="U84" s="3">
        <f t="shared" si="15"/>
        <v>0</v>
      </c>
      <c r="V84" s="3">
        <f t="shared" si="16"/>
        <v>0</v>
      </c>
      <c r="W84" s="3">
        <f t="shared" si="17"/>
        <v>0</v>
      </c>
      <c r="X84" s="1">
        <v>1</v>
      </c>
      <c r="Y84" s="1">
        <v>0</v>
      </c>
      <c r="Z84" s="1">
        <v>1</v>
      </c>
      <c r="AA84" s="1">
        <v>0</v>
      </c>
      <c r="AB84" s="1">
        <v>1</v>
      </c>
      <c r="AC84" s="1">
        <v>0</v>
      </c>
      <c r="AD84" s="1">
        <v>1</v>
      </c>
      <c r="AE84" s="1">
        <v>0</v>
      </c>
    </row>
    <row r="85" spans="1:31" x14ac:dyDescent="0.25">
      <c r="A85" s="1">
        <v>84</v>
      </c>
      <c r="B85" s="1">
        <v>149</v>
      </c>
      <c r="C85" s="1">
        <v>221</v>
      </c>
      <c r="D85" s="1">
        <v>6</v>
      </c>
      <c r="E85" s="1">
        <v>0.06</v>
      </c>
      <c r="F85" s="1">
        <v>6</v>
      </c>
      <c r="G85" s="1" t="str">
        <f t="shared" si="9"/>
        <v>RN_6_6_0.06</v>
      </c>
      <c r="H85" s="7">
        <v>322.19</v>
      </c>
      <c r="I85" s="7">
        <v>144.22999999999999</v>
      </c>
      <c r="J85" s="7">
        <v>137.4</v>
      </c>
      <c r="K85" s="7">
        <v>135.71</v>
      </c>
      <c r="L85" s="7">
        <f t="shared" si="10"/>
        <v>135.71</v>
      </c>
      <c r="M85" s="1" t="str">
        <f t="shared" si="11"/>
        <v>1,2b</v>
      </c>
      <c r="N85" s="2">
        <f t="shared" si="12"/>
        <v>2.2338625806004302</v>
      </c>
      <c r="O85" s="2">
        <f t="shared" si="13"/>
        <v>2.3449053857350801</v>
      </c>
      <c r="P85" s="2">
        <f t="shared" si="14"/>
        <v>2.3741065507331811</v>
      </c>
      <c r="Q85" s="1">
        <v>37350.120000000003</v>
      </c>
      <c r="R85" s="1">
        <v>37350.120000000003</v>
      </c>
      <c r="S85" s="1">
        <v>37350.120000000003</v>
      </c>
      <c r="T85" s="1">
        <v>37350.120000000003</v>
      </c>
      <c r="U85" s="3">
        <f t="shared" si="15"/>
        <v>0</v>
      </c>
      <c r="V85" s="3">
        <f t="shared" si="16"/>
        <v>0</v>
      </c>
      <c r="W85" s="3">
        <f t="shared" si="17"/>
        <v>0</v>
      </c>
      <c r="X85" s="1">
        <v>1</v>
      </c>
      <c r="Y85" s="1">
        <v>0</v>
      </c>
      <c r="Z85" s="1">
        <v>1</v>
      </c>
      <c r="AA85" s="1">
        <v>0</v>
      </c>
      <c r="AB85" s="1">
        <v>1</v>
      </c>
      <c r="AC85" s="1">
        <v>0</v>
      </c>
      <c r="AD85" s="1">
        <v>1</v>
      </c>
      <c r="AE85" s="1">
        <v>0</v>
      </c>
    </row>
    <row r="86" spans="1:31" x14ac:dyDescent="0.25">
      <c r="A86" s="1">
        <v>85</v>
      </c>
      <c r="B86" s="1">
        <v>149</v>
      </c>
      <c r="C86" s="1">
        <v>221</v>
      </c>
      <c r="D86" s="1">
        <v>8</v>
      </c>
      <c r="E86" s="1">
        <v>0.02</v>
      </c>
      <c r="F86" s="1">
        <v>6</v>
      </c>
      <c r="G86" s="1" t="str">
        <f t="shared" si="9"/>
        <v>RN_6_8_0.02</v>
      </c>
      <c r="H86" s="7" t="s">
        <v>31</v>
      </c>
      <c r="I86" s="7" t="s">
        <v>31</v>
      </c>
      <c r="J86" s="7" t="s">
        <v>31</v>
      </c>
      <c r="K86" s="7" t="s">
        <v>31</v>
      </c>
      <c r="L86" s="7">
        <f t="shared" si="10"/>
        <v>0</v>
      </c>
      <c r="M86" s="1" t="str">
        <f t="shared" si="11"/>
        <v>Infeasible</v>
      </c>
      <c r="N86" s="2" t="str">
        <f t="shared" si="12"/>
        <v>Infeasible</v>
      </c>
      <c r="O86" s="2" t="str">
        <f t="shared" si="13"/>
        <v>Infeasible</v>
      </c>
      <c r="P86" s="2" t="str">
        <f t="shared" si="14"/>
        <v>Infeasible</v>
      </c>
      <c r="Q86" s="1" t="s">
        <v>31</v>
      </c>
      <c r="R86" s="1" t="s">
        <v>31</v>
      </c>
      <c r="S86" s="1" t="s">
        <v>31</v>
      </c>
      <c r="T86" s="1" t="s">
        <v>31</v>
      </c>
      <c r="U86" s="3" t="str">
        <f t="shared" si="15"/>
        <v>Infeasible</v>
      </c>
      <c r="V86" s="3" t="str">
        <f t="shared" si="16"/>
        <v>Infeasible</v>
      </c>
      <c r="W86" s="3" t="str">
        <f t="shared" si="17"/>
        <v>Infeasible</v>
      </c>
      <c r="X86" s="1" t="s">
        <v>31</v>
      </c>
      <c r="Y86" s="1" t="s">
        <v>31</v>
      </c>
      <c r="Z86" s="1" t="s">
        <v>31</v>
      </c>
      <c r="AA86" s="1" t="s">
        <v>31</v>
      </c>
      <c r="AB86" s="1" t="s">
        <v>31</v>
      </c>
      <c r="AC86" s="1" t="s">
        <v>31</v>
      </c>
      <c r="AD86" s="1" t="s">
        <v>31</v>
      </c>
      <c r="AE86" s="1" t="s">
        <v>31</v>
      </c>
    </row>
    <row r="87" spans="1:31" x14ac:dyDescent="0.25">
      <c r="A87" s="1">
        <v>86</v>
      </c>
      <c r="B87" s="1">
        <v>149</v>
      </c>
      <c r="C87" s="1">
        <v>221</v>
      </c>
      <c r="D87" s="1">
        <v>8</v>
      </c>
      <c r="E87" s="1">
        <v>0.04</v>
      </c>
      <c r="F87" s="1">
        <v>6</v>
      </c>
      <c r="G87" s="1" t="str">
        <f t="shared" si="9"/>
        <v>RN_6_8_0.04</v>
      </c>
      <c r="H87" s="7">
        <v>83.82</v>
      </c>
      <c r="I87" s="7">
        <v>38.61</v>
      </c>
      <c r="J87" s="7">
        <v>25.35</v>
      </c>
      <c r="K87" s="7">
        <v>37.17</v>
      </c>
      <c r="L87" s="7">
        <f t="shared" si="10"/>
        <v>25.35</v>
      </c>
      <c r="M87" s="1" t="str">
        <f t="shared" si="11"/>
        <v>1,2a</v>
      </c>
      <c r="N87" s="2">
        <f t="shared" si="12"/>
        <v>2.1709401709401708</v>
      </c>
      <c r="O87" s="2">
        <f t="shared" si="13"/>
        <v>3.3065088757396444</v>
      </c>
      <c r="P87" s="2">
        <f t="shared" si="14"/>
        <v>2.2550443906376105</v>
      </c>
      <c r="Q87" s="1">
        <v>27194.639999999999</v>
      </c>
      <c r="R87" s="1">
        <v>27194.639999999999</v>
      </c>
      <c r="S87" s="1">
        <v>27194.639999999999</v>
      </c>
      <c r="T87" s="1">
        <v>27194.639999999999</v>
      </c>
      <c r="U87" s="3">
        <f t="shared" si="15"/>
        <v>0</v>
      </c>
      <c r="V87" s="3">
        <f t="shared" si="16"/>
        <v>0</v>
      </c>
      <c r="W87" s="3">
        <f t="shared" si="17"/>
        <v>0</v>
      </c>
      <c r="X87" s="1">
        <v>1</v>
      </c>
      <c r="Y87" s="1">
        <v>0</v>
      </c>
      <c r="Z87" s="1">
        <v>1</v>
      </c>
      <c r="AA87" s="1">
        <v>0</v>
      </c>
      <c r="AB87" s="1">
        <v>1</v>
      </c>
      <c r="AC87" s="1">
        <v>0</v>
      </c>
      <c r="AD87" s="1">
        <v>1</v>
      </c>
      <c r="AE87" s="1">
        <v>0</v>
      </c>
    </row>
    <row r="88" spans="1:31" x14ac:dyDescent="0.25">
      <c r="A88" s="1">
        <v>87</v>
      </c>
      <c r="B88" s="1">
        <v>149</v>
      </c>
      <c r="C88" s="1">
        <v>221</v>
      </c>
      <c r="D88" s="1">
        <v>8</v>
      </c>
      <c r="E88" s="1">
        <v>0.06</v>
      </c>
      <c r="F88" s="1">
        <v>6</v>
      </c>
      <c r="G88" s="1" t="str">
        <f t="shared" si="9"/>
        <v>RN_6_8_0.06</v>
      </c>
      <c r="H88" s="7">
        <v>88.16</v>
      </c>
      <c r="I88" s="7">
        <v>41.29</v>
      </c>
      <c r="J88" s="7">
        <v>45.09</v>
      </c>
      <c r="K88" s="7">
        <v>69.88</v>
      </c>
      <c r="L88" s="7">
        <f t="shared" si="10"/>
        <v>41.29</v>
      </c>
      <c r="M88" s="1" t="str">
        <f t="shared" si="11"/>
        <v>1</v>
      </c>
      <c r="N88" s="2">
        <f t="shared" si="12"/>
        <v>2.1351416807943813</v>
      </c>
      <c r="O88" s="2">
        <f t="shared" si="13"/>
        <v>1.9552007096917274</v>
      </c>
      <c r="P88" s="2">
        <f t="shared" si="14"/>
        <v>1.2615912993703493</v>
      </c>
      <c r="Q88" s="1">
        <v>27062.85</v>
      </c>
      <c r="R88" s="1">
        <v>27062.85</v>
      </c>
      <c r="S88" s="1">
        <v>27062.85</v>
      </c>
      <c r="T88" s="1">
        <v>27062.85</v>
      </c>
      <c r="U88" s="3">
        <f t="shared" si="15"/>
        <v>0</v>
      </c>
      <c r="V88" s="3">
        <f t="shared" si="16"/>
        <v>0</v>
      </c>
      <c r="W88" s="3">
        <f t="shared" si="17"/>
        <v>0</v>
      </c>
      <c r="X88" s="1">
        <v>1</v>
      </c>
      <c r="Y88" s="1">
        <v>0</v>
      </c>
      <c r="Z88" s="1">
        <v>1</v>
      </c>
      <c r="AA88" s="1">
        <v>0</v>
      </c>
      <c r="AB88" s="1">
        <v>1</v>
      </c>
      <c r="AC88" s="1">
        <v>0</v>
      </c>
      <c r="AD88" s="1">
        <v>1</v>
      </c>
      <c r="AE88" s="1">
        <v>0</v>
      </c>
    </row>
    <row r="89" spans="1:31" x14ac:dyDescent="0.25">
      <c r="A89" s="1">
        <v>88</v>
      </c>
      <c r="B89" s="1">
        <v>149</v>
      </c>
      <c r="C89" s="1">
        <v>221</v>
      </c>
      <c r="D89" s="1">
        <v>10</v>
      </c>
      <c r="E89" s="1">
        <v>0.02</v>
      </c>
      <c r="F89" s="1">
        <v>6</v>
      </c>
      <c r="G89" s="1" t="str">
        <f t="shared" si="9"/>
        <v>RN_6_10_0.02</v>
      </c>
      <c r="H89" s="7" t="s">
        <v>31</v>
      </c>
      <c r="I89" s="7" t="s">
        <v>31</v>
      </c>
      <c r="J89" s="7" t="s">
        <v>31</v>
      </c>
      <c r="K89" s="7" t="s">
        <v>31</v>
      </c>
      <c r="L89" s="7">
        <f t="shared" si="10"/>
        <v>0</v>
      </c>
      <c r="M89" s="1" t="str">
        <f t="shared" si="11"/>
        <v>Infeasible</v>
      </c>
      <c r="N89" s="2" t="str">
        <f t="shared" si="12"/>
        <v>Infeasible</v>
      </c>
      <c r="O89" s="2" t="str">
        <f t="shared" si="13"/>
        <v>Infeasible</v>
      </c>
      <c r="P89" s="2" t="str">
        <f t="shared" si="14"/>
        <v>Infeasible</v>
      </c>
      <c r="Q89" s="1" t="s">
        <v>31</v>
      </c>
      <c r="R89" s="1" t="s">
        <v>31</v>
      </c>
      <c r="S89" s="1" t="s">
        <v>31</v>
      </c>
      <c r="T89" s="1" t="s">
        <v>31</v>
      </c>
      <c r="U89" s="3" t="str">
        <f t="shared" si="15"/>
        <v>Infeasible</v>
      </c>
      <c r="V89" s="3" t="str">
        <f t="shared" si="16"/>
        <v>Infeasible</v>
      </c>
      <c r="W89" s="3" t="str">
        <f t="shared" si="17"/>
        <v>Infeasible</v>
      </c>
      <c r="X89" s="1" t="s">
        <v>31</v>
      </c>
      <c r="Y89" s="1" t="s">
        <v>31</v>
      </c>
      <c r="Z89" s="1" t="s">
        <v>31</v>
      </c>
      <c r="AA89" s="1" t="s">
        <v>31</v>
      </c>
      <c r="AB89" s="1" t="s">
        <v>31</v>
      </c>
      <c r="AC89" s="1" t="s">
        <v>31</v>
      </c>
      <c r="AD89" s="1" t="s">
        <v>31</v>
      </c>
      <c r="AE89" s="1" t="s">
        <v>31</v>
      </c>
    </row>
    <row r="90" spans="1:31" x14ac:dyDescent="0.25">
      <c r="A90" s="1">
        <v>89</v>
      </c>
      <c r="B90" s="1">
        <v>149</v>
      </c>
      <c r="C90" s="1">
        <v>221</v>
      </c>
      <c r="D90" s="1">
        <v>10</v>
      </c>
      <c r="E90" s="1">
        <v>0.04</v>
      </c>
      <c r="F90" s="1">
        <v>6</v>
      </c>
      <c r="G90" s="1" t="str">
        <f t="shared" si="9"/>
        <v>RN_6_10_0.04</v>
      </c>
      <c r="H90" s="7" t="s">
        <v>31</v>
      </c>
      <c r="I90" s="7" t="s">
        <v>31</v>
      </c>
      <c r="J90" s="7" t="s">
        <v>31</v>
      </c>
      <c r="K90" s="7" t="s">
        <v>31</v>
      </c>
      <c r="L90" s="7">
        <f t="shared" si="10"/>
        <v>0</v>
      </c>
      <c r="M90" s="1" t="str">
        <f t="shared" si="11"/>
        <v>Infeasible</v>
      </c>
      <c r="N90" s="2" t="str">
        <f t="shared" si="12"/>
        <v>Infeasible</v>
      </c>
      <c r="O90" s="2" t="str">
        <f t="shared" si="13"/>
        <v>Infeasible</v>
      </c>
      <c r="P90" s="2" t="str">
        <f t="shared" si="14"/>
        <v>Infeasible</v>
      </c>
      <c r="Q90" s="1" t="s">
        <v>31</v>
      </c>
      <c r="R90" s="1" t="s">
        <v>31</v>
      </c>
      <c r="S90" s="1" t="s">
        <v>31</v>
      </c>
      <c r="T90" s="1" t="s">
        <v>31</v>
      </c>
      <c r="U90" s="3" t="str">
        <f t="shared" si="15"/>
        <v>Infeasible</v>
      </c>
      <c r="V90" s="3" t="str">
        <f t="shared" si="16"/>
        <v>Infeasible</v>
      </c>
      <c r="W90" s="3" t="str">
        <f t="shared" si="17"/>
        <v>Infeasible</v>
      </c>
      <c r="X90" s="1" t="s">
        <v>31</v>
      </c>
      <c r="Y90" s="1" t="s">
        <v>31</v>
      </c>
      <c r="Z90" s="1" t="s">
        <v>31</v>
      </c>
      <c r="AA90" s="1" t="s">
        <v>31</v>
      </c>
      <c r="AB90" s="1" t="s">
        <v>31</v>
      </c>
      <c r="AC90" s="1" t="s">
        <v>31</v>
      </c>
      <c r="AD90" s="1" t="s">
        <v>31</v>
      </c>
      <c r="AE90" s="1" t="s">
        <v>31</v>
      </c>
    </row>
    <row r="91" spans="1:31" x14ac:dyDescent="0.25">
      <c r="A91" s="1">
        <v>90</v>
      </c>
      <c r="B91" s="1">
        <v>149</v>
      </c>
      <c r="C91" s="1">
        <v>221</v>
      </c>
      <c r="D91" s="1">
        <v>10</v>
      </c>
      <c r="E91" s="1">
        <v>0.06</v>
      </c>
      <c r="F91" s="1">
        <v>6</v>
      </c>
      <c r="G91" s="1" t="str">
        <f t="shared" si="9"/>
        <v>RN_6_10_0.06</v>
      </c>
      <c r="H91" s="7">
        <v>138.49</v>
      </c>
      <c r="I91" s="7">
        <v>28.86</v>
      </c>
      <c r="J91" s="7">
        <v>115.67</v>
      </c>
      <c r="K91" s="7">
        <v>70.28</v>
      </c>
      <c r="L91" s="7">
        <f t="shared" si="10"/>
        <v>28.86</v>
      </c>
      <c r="M91" s="1" t="str">
        <f t="shared" si="11"/>
        <v>1</v>
      </c>
      <c r="N91" s="2">
        <f t="shared" si="12"/>
        <v>4.798683298683299</v>
      </c>
      <c r="O91" s="2">
        <f t="shared" si="13"/>
        <v>1.1972853808247601</v>
      </c>
      <c r="P91" s="2">
        <f t="shared" si="14"/>
        <v>1.9705463858850314</v>
      </c>
      <c r="Q91" s="1">
        <v>22500.66</v>
      </c>
      <c r="R91" s="1">
        <v>22500.66</v>
      </c>
      <c r="S91" s="1">
        <v>22500.66</v>
      </c>
      <c r="T91" s="1">
        <v>22500.66</v>
      </c>
      <c r="U91" s="3">
        <f t="shared" si="15"/>
        <v>0</v>
      </c>
      <c r="V91" s="3">
        <f t="shared" si="16"/>
        <v>0</v>
      </c>
      <c r="W91" s="3">
        <f t="shared" si="17"/>
        <v>0</v>
      </c>
      <c r="X91" s="1">
        <v>2</v>
      </c>
      <c r="Y91" s="1">
        <v>2</v>
      </c>
      <c r="Z91" s="1">
        <v>1</v>
      </c>
      <c r="AA91" s="1">
        <v>0</v>
      </c>
      <c r="AB91" s="1">
        <v>3</v>
      </c>
      <c r="AC91" s="1">
        <v>4</v>
      </c>
      <c r="AD91" s="1">
        <v>2</v>
      </c>
      <c r="AE91" s="1">
        <v>2</v>
      </c>
    </row>
    <row r="92" spans="1:31" x14ac:dyDescent="0.25">
      <c r="A92" s="1">
        <v>91</v>
      </c>
      <c r="B92" s="1">
        <v>151</v>
      </c>
      <c r="C92" s="1">
        <v>233</v>
      </c>
      <c r="D92" s="1">
        <v>2</v>
      </c>
      <c r="E92" s="1">
        <v>0.02</v>
      </c>
      <c r="F92" s="1">
        <v>7</v>
      </c>
      <c r="G92" s="1" t="str">
        <f t="shared" si="9"/>
        <v>RN_7_2_0.02</v>
      </c>
      <c r="H92" s="7">
        <v>203.87</v>
      </c>
      <c r="I92" s="7">
        <v>153.94</v>
      </c>
      <c r="J92" s="7">
        <v>104.67</v>
      </c>
      <c r="K92" s="7">
        <v>104.45</v>
      </c>
      <c r="L92" s="7">
        <f t="shared" si="10"/>
        <v>104.45</v>
      </c>
      <c r="M92" s="1" t="str">
        <f t="shared" si="11"/>
        <v>1,2b</v>
      </c>
      <c r="N92" s="2">
        <f t="shared" si="12"/>
        <v>1.3243471482395739</v>
      </c>
      <c r="O92" s="2">
        <f t="shared" si="13"/>
        <v>1.9477405178179039</v>
      </c>
      <c r="P92" s="2">
        <f t="shared" si="14"/>
        <v>1.9518429870751555</v>
      </c>
      <c r="Q92" s="1">
        <v>87272.41</v>
      </c>
      <c r="R92" s="1">
        <v>87272.41</v>
      </c>
      <c r="S92" s="1">
        <v>87272.41</v>
      </c>
      <c r="T92" s="1">
        <v>87272.41</v>
      </c>
      <c r="U92" s="3">
        <f t="shared" si="15"/>
        <v>0</v>
      </c>
      <c r="V92" s="3">
        <f t="shared" si="16"/>
        <v>0</v>
      </c>
      <c r="W92" s="3">
        <f t="shared" si="17"/>
        <v>0</v>
      </c>
      <c r="X92" s="1">
        <v>1</v>
      </c>
      <c r="Y92" s="1">
        <v>0</v>
      </c>
      <c r="Z92" s="1">
        <v>1</v>
      </c>
      <c r="AA92" s="1">
        <v>0</v>
      </c>
      <c r="AB92" s="1">
        <v>1</v>
      </c>
      <c r="AC92" s="1">
        <v>0</v>
      </c>
      <c r="AD92" s="1">
        <v>1</v>
      </c>
      <c r="AE92" s="1">
        <v>0</v>
      </c>
    </row>
    <row r="93" spans="1:31" x14ac:dyDescent="0.25">
      <c r="A93" s="1">
        <v>92</v>
      </c>
      <c r="B93" s="1">
        <v>151</v>
      </c>
      <c r="C93" s="1">
        <v>233</v>
      </c>
      <c r="D93" s="1">
        <v>2</v>
      </c>
      <c r="E93" s="1">
        <v>0.04</v>
      </c>
      <c r="F93" s="1">
        <v>7</v>
      </c>
      <c r="G93" s="1" t="str">
        <f t="shared" si="9"/>
        <v>RN_7_2_0.04</v>
      </c>
      <c r="H93" s="7">
        <v>160.62</v>
      </c>
      <c r="I93" s="7">
        <v>111.32</v>
      </c>
      <c r="J93" s="7">
        <v>98.31</v>
      </c>
      <c r="K93" s="7">
        <v>145.13</v>
      </c>
      <c r="L93" s="7">
        <f t="shared" si="10"/>
        <v>98.31</v>
      </c>
      <c r="M93" s="1" t="str">
        <f t="shared" si="11"/>
        <v>1,2a</v>
      </c>
      <c r="N93" s="2">
        <f t="shared" si="12"/>
        <v>1.4428674092705716</v>
      </c>
      <c r="O93" s="2">
        <f t="shared" si="13"/>
        <v>1.633811412877632</v>
      </c>
      <c r="P93" s="2">
        <f t="shared" si="14"/>
        <v>1.1067318955419281</v>
      </c>
      <c r="Q93" s="1">
        <v>87061.83</v>
      </c>
      <c r="R93" s="1">
        <v>87061.83</v>
      </c>
      <c r="S93" s="1">
        <v>87061.83</v>
      </c>
      <c r="T93" s="1">
        <v>87061.83</v>
      </c>
      <c r="U93" s="3">
        <f t="shared" si="15"/>
        <v>0</v>
      </c>
      <c r="V93" s="3">
        <f t="shared" si="16"/>
        <v>0</v>
      </c>
      <c r="W93" s="3">
        <f t="shared" si="17"/>
        <v>0</v>
      </c>
      <c r="X93" s="1">
        <v>1</v>
      </c>
      <c r="Y93" s="1">
        <v>0</v>
      </c>
      <c r="Z93" s="1">
        <v>1</v>
      </c>
      <c r="AA93" s="1">
        <v>0</v>
      </c>
      <c r="AB93" s="1">
        <v>1</v>
      </c>
      <c r="AC93" s="1">
        <v>0</v>
      </c>
      <c r="AD93" s="1">
        <v>1</v>
      </c>
      <c r="AE93" s="1">
        <v>0</v>
      </c>
    </row>
    <row r="94" spans="1:31" x14ac:dyDescent="0.25">
      <c r="A94" s="1">
        <v>93</v>
      </c>
      <c r="B94" s="1">
        <v>151</v>
      </c>
      <c r="C94" s="1">
        <v>233</v>
      </c>
      <c r="D94" s="1">
        <v>2</v>
      </c>
      <c r="E94" s="1">
        <v>0.06</v>
      </c>
      <c r="F94" s="1">
        <v>7</v>
      </c>
      <c r="G94" s="1" t="str">
        <f t="shared" si="9"/>
        <v>RN_7_2_0.06</v>
      </c>
      <c r="H94" s="7">
        <v>175.13</v>
      </c>
      <c r="I94" s="7">
        <v>135.05000000000001</v>
      </c>
      <c r="J94" s="7">
        <v>115.49</v>
      </c>
      <c r="K94" s="7">
        <v>117.33</v>
      </c>
      <c r="L94" s="7">
        <f t="shared" si="10"/>
        <v>115.49</v>
      </c>
      <c r="M94" s="1" t="str">
        <f t="shared" si="11"/>
        <v>1,2a</v>
      </c>
      <c r="N94" s="2">
        <f t="shared" si="12"/>
        <v>1.2967789707515733</v>
      </c>
      <c r="O94" s="2">
        <f t="shared" si="13"/>
        <v>1.5164083470430341</v>
      </c>
      <c r="P94" s="2">
        <f t="shared" si="14"/>
        <v>1.492627631466803</v>
      </c>
      <c r="Q94" s="1">
        <v>87025.81</v>
      </c>
      <c r="R94" s="1">
        <v>87025.81</v>
      </c>
      <c r="S94" s="1">
        <v>87025.81</v>
      </c>
      <c r="T94" s="1">
        <v>87025.81</v>
      </c>
      <c r="U94" s="3">
        <f t="shared" si="15"/>
        <v>0</v>
      </c>
      <c r="V94" s="3">
        <f t="shared" si="16"/>
        <v>0</v>
      </c>
      <c r="W94" s="3">
        <f t="shared" si="17"/>
        <v>0</v>
      </c>
      <c r="X94" s="1">
        <v>1</v>
      </c>
      <c r="Y94" s="1">
        <v>0</v>
      </c>
      <c r="Z94" s="1">
        <v>1</v>
      </c>
      <c r="AA94" s="1">
        <v>0</v>
      </c>
      <c r="AB94" s="1">
        <v>1</v>
      </c>
      <c r="AC94" s="1">
        <v>0</v>
      </c>
      <c r="AD94" s="1">
        <v>1</v>
      </c>
      <c r="AE94" s="1">
        <v>0</v>
      </c>
    </row>
    <row r="95" spans="1:31" x14ac:dyDescent="0.25">
      <c r="A95" s="1">
        <v>94</v>
      </c>
      <c r="B95" s="1">
        <v>151</v>
      </c>
      <c r="C95" s="1">
        <v>233</v>
      </c>
      <c r="D95" s="1">
        <v>4</v>
      </c>
      <c r="E95" s="1">
        <v>0.02</v>
      </c>
      <c r="F95" s="1">
        <v>7</v>
      </c>
      <c r="G95" s="1" t="str">
        <f t="shared" si="9"/>
        <v>RN_7_4_0.02</v>
      </c>
      <c r="H95" s="7">
        <v>172.92</v>
      </c>
      <c r="I95" s="7">
        <v>51.47</v>
      </c>
      <c r="J95" s="7">
        <v>62.28</v>
      </c>
      <c r="K95" s="7">
        <v>66.08</v>
      </c>
      <c r="L95" s="7">
        <f t="shared" si="10"/>
        <v>51.47</v>
      </c>
      <c r="M95" s="1" t="str">
        <f t="shared" si="11"/>
        <v>1</v>
      </c>
      <c r="N95" s="2">
        <f t="shared" si="12"/>
        <v>3.3596269671653389</v>
      </c>
      <c r="O95" s="2">
        <f t="shared" si="13"/>
        <v>2.7764932562620421</v>
      </c>
      <c r="P95" s="2">
        <f t="shared" si="14"/>
        <v>2.6168280871670699</v>
      </c>
      <c r="Q95" s="1">
        <v>55440.92</v>
      </c>
      <c r="R95" s="1">
        <v>55440.92</v>
      </c>
      <c r="S95" s="1">
        <v>55440.92</v>
      </c>
      <c r="T95" s="1">
        <v>55440.92</v>
      </c>
      <c r="U95" s="3">
        <f t="shared" si="15"/>
        <v>0</v>
      </c>
      <c r="V95" s="3">
        <f t="shared" si="16"/>
        <v>0</v>
      </c>
      <c r="W95" s="3">
        <f t="shared" si="17"/>
        <v>0</v>
      </c>
      <c r="X95" s="1">
        <v>1</v>
      </c>
      <c r="Y95" s="1">
        <v>0</v>
      </c>
      <c r="Z95" s="1">
        <v>1</v>
      </c>
      <c r="AA95" s="1">
        <v>0</v>
      </c>
      <c r="AB95" s="1">
        <v>1</v>
      </c>
      <c r="AC95" s="1">
        <v>0</v>
      </c>
      <c r="AD95" s="1">
        <v>1</v>
      </c>
      <c r="AE95" s="1">
        <v>0</v>
      </c>
    </row>
    <row r="96" spans="1:31" x14ac:dyDescent="0.25">
      <c r="A96" s="1">
        <v>95</v>
      </c>
      <c r="B96" s="1">
        <v>151</v>
      </c>
      <c r="C96" s="1">
        <v>233</v>
      </c>
      <c r="D96" s="1">
        <v>4</v>
      </c>
      <c r="E96" s="1">
        <v>0.04</v>
      </c>
      <c r="F96" s="1">
        <v>7</v>
      </c>
      <c r="G96" s="1" t="str">
        <f t="shared" si="9"/>
        <v>RN_7_4_0.04</v>
      </c>
      <c r="H96" s="7">
        <v>199.46</v>
      </c>
      <c r="I96" s="7">
        <v>117.06</v>
      </c>
      <c r="J96" s="7">
        <v>68.83</v>
      </c>
      <c r="K96" s="7">
        <v>53.67</v>
      </c>
      <c r="L96" s="7">
        <f t="shared" si="10"/>
        <v>53.67</v>
      </c>
      <c r="M96" s="1" t="str">
        <f t="shared" si="11"/>
        <v>1,2b</v>
      </c>
      <c r="N96" s="2">
        <f t="shared" si="12"/>
        <v>1.7039125234922263</v>
      </c>
      <c r="O96" s="2">
        <f t="shared" si="13"/>
        <v>2.8978643033560951</v>
      </c>
      <c r="P96" s="2">
        <f t="shared" si="14"/>
        <v>3.7164151294950623</v>
      </c>
      <c r="Q96" s="1">
        <v>55337.4</v>
      </c>
      <c r="R96" s="1">
        <v>55337.4</v>
      </c>
      <c r="S96" s="1">
        <v>55337.4</v>
      </c>
      <c r="T96" s="1">
        <v>55337.4</v>
      </c>
      <c r="U96" s="3">
        <f t="shared" si="15"/>
        <v>0</v>
      </c>
      <c r="V96" s="3">
        <f t="shared" si="16"/>
        <v>0</v>
      </c>
      <c r="W96" s="3">
        <f t="shared" si="17"/>
        <v>0</v>
      </c>
      <c r="X96" s="1">
        <v>1</v>
      </c>
      <c r="Y96" s="1">
        <v>0</v>
      </c>
      <c r="Z96" s="1">
        <v>1</v>
      </c>
      <c r="AA96" s="1">
        <v>0</v>
      </c>
      <c r="AB96" s="1">
        <v>1</v>
      </c>
      <c r="AC96" s="1">
        <v>0</v>
      </c>
      <c r="AD96" s="1">
        <v>1</v>
      </c>
      <c r="AE96" s="1">
        <v>0</v>
      </c>
    </row>
    <row r="97" spans="1:31" x14ac:dyDescent="0.25">
      <c r="A97" s="1">
        <v>96</v>
      </c>
      <c r="B97" s="1">
        <v>151</v>
      </c>
      <c r="C97" s="1">
        <v>233</v>
      </c>
      <c r="D97" s="1">
        <v>4</v>
      </c>
      <c r="E97" s="1">
        <v>0.06</v>
      </c>
      <c r="F97" s="1">
        <v>7</v>
      </c>
      <c r="G97" s="1" t="str">
        <f t="shared" si="9"/>
        <v>RN_7_4_0.06</v>
      </c>
      <c r="H97" s="7">
        <v>194.27</v>
      </c>
      <c r="I97" s="7">
        <v>82.98</v>
      </c>
      <c r="J97" s="7">
        <v>66.38</v>
      </c>
      <c r="K97" s="7">
        <v>95.32</v>
      </c>
      <c r="L97" s="7">
        <f t="shared" si="10"/>
        <v>66.38</v>
      </c>
      <c r="M97" s="1" t="str">
        <f t="shared" si="11"/>
        <v>1,2a</v>
      </c>
      <c r="N97" s="2">
        <f t="shared" si="12"/>
        <v>2.3411665461557001</v>
      </c>
      <c r="O97" s="2">
        <f t="shared" si="13"/>
        <v>2.926634528472432</v>
      </c>
      <c r="P97" s="2">
        <f t="shared" si="14"/>
        <v>2.0380822492656319</v>
      </c>
      <c r="Q97" s="1">
        <v>55323.47</v>
      </c>
      <c r="R97" s="1">
        <v>55323.47</v>
      </c>
      <c r="S97" s="1">
        <v>55323.47</v>
      </c>
      <c r="T97" s="1">
        <v>55323.47</v>
      </c>
      <c r="U97" s="3">
        <f t="shared" si="15"/>
        <v>0</v>
      </c>
      <c r="V97" s="3">
        <f t="shared" si="16"/>
        <v>0</v>
      </c>
      <c r="W97" s="3">
        <f t="shared" si="17"/>
        <v>0</v>
      </c>
      <c r="X97" s="1">
        <v>1</v>
      </c>
      <c r="Y97" s="1">
        <v>0</v>
      </c>
      <c r="Z97" s="1">
        <v>1</v>
      </c>
      <c r="AA97" s="1">
        <v>0</v>
      </c>
      <c r="AB97" s="1">
        <v>1</v>
      </c>
      <c r="AC97" s="1">
        <v>0</v>
      </c>
      <c r="AD97" s="1">
        <v>1</v>
      </c>
      <c r="AE97" s="1">
        <v>0</v>
      </c>
    </row>
    <row r="98" spans="1:31" x14ac:dyDescent="0.25">
      <c r="A98" s="1">
        <v>97</v>
      </c>
      <c r="B98" s="1">
        <v>151</v>
      </c>
      <c r="C98" s="1">
        <v>233</v>
      </c>
      <c r="D98" s="1">
        <v>6</v>
      </c>
      <c r="E98" s="1">
        <v>0.02</v>
      </c>
      <c r="F98" s="1">
        <v>7</v>
      </c>
      <c r="G98" s="1" t="str">
        <f t="shared" si="9"/>
        <v>RN_7_6_0.02</v>
      </c>
      <c r="H98" s="7" t="s">
        <v>31</v>
      </c>
      <c r="I98" s="7" t="s">
        <v>31</v>
      </c>
      <c r="J98" s="7" t="s">
        <v>31</v>
      </c>
      <c r="K98" s="7" t="s">
        <v>31</v>
      </c>
      <c r="L98" s="7">
        <f t="shared" si="10"/>
        <v>0</v>
      </c>
      <c r="M98" s="1" t="str">
        <f t="shared" si="11"/>
        <v>Infeasible</v>
      </c>
      <c r="N98" s="2" t="str">
        <f t="shared" si="12"/>
        <v>Infeasible</v>
      </c>
      <c r="O98" s="2" t="str">
        <f t="shared" si="13"/>
        <v>Infeasible</v>
      </c>
      <c r="P98" s="2" t="str">
        <f t="shared" si="14"/>
        <v>Infeasible</v>
      </c>
      <c r="Q98" s="1" t="s">
        <v>31</v>
      </c>
      <c r="R98" s="1" t="s">
        <v>31</v>
      </c>
      <c r="S98" s="1" t="s">
        <v>31</v>
      </c>
      <c r="T98" s="1" t="s">
        <v>31</v>
      </c>
      <c r="U98" s="3" t="str">
        <f t="shared" si="15"/>
        <v>Infeasible</v>
      </c>
      <c r="V98" s="3" t="str">
        <f t="shared" si="16"/>
        <v>Infeasible</v>
      </c>
      <c r="W98" s="3" t="str">
        <f t="shared" si="17"/>
        <v>Infeasible</v>
      </c>
      <c r="X98" s="1" t="s">
        <v>31</v>
      </c>
      <c r="Y98" s="1" t="s">
        <v>31</v>
      </c>
      <c r="Z98" s="1" t="s">
        <v>31</v>
      </c>
      <c r="AA98" s="1" t="s">
        <v>31</v>
      </c>
      <c r="AB98" s="1" t="s">
        <v>31</v>
      </c>
      <c r="AC98" s="1" t="s">
        <v>31</v>
      </c>
      <c r="AD98" s="1" t="s">
        <v>31</v>
      </c>
      <c r="AE98" s="1" t="s">
        <v>31</v>
      </c>
    </row>
    <row r="99" spans="1:31" x14ac:dyDescent="0.25">
      <c r="A99" s="1">
        <v>98</v>
      </c>
      <c r="B99" s="1">
        <v>151</v>
      </c>
      <c r="C99" s="1">
        <v>233</v>
      </c>
      <c r="D99" s="1">
        <v>6</v>
      </c>
      <c r="E99" s="1">
        <v>0.04</v>
      </c>
      <c r="F99" s="1">
        <v>7</v>
      </c>
      <c r="G99" s="1" t="str">
        <f t="shared" si="9"/>
        <v>RN_7_6_0.04</v>
      </c>
      <c r="H99" s="7">
        <v>110.65</v>
      </c>
      <c r="I99" s="7">
        <v>35.869999999999997</v>
      </c>
      <c r="J99" s="7">
        <v>34.99</v>
      </c>
      <c r="K99" s="7">
        <v>37.950000000000003</v>
      </c>
      <c r="L99" s="7">
        <f t="shared" si="10"/>
        <v>34.99</v>
      </c>
      <c r="M99" s="1" t="str">
        <f t="shared" si="11"/>
        <v>1,2a</v>
      </c>
      <c r="N99" s="2">
        <f t="shared" si="12"/>
        <v>3.0847504878728746</v>
      </c>
      <c r="O99" s="2">
        <f t="shared" si="13"/>
        <v>3.1623320948842526</v>
      </c>
      <c r="P99" s="2">
        <f t="shared" si="14"/>
        <v>2.9156785243741763</v>
      </c>
      <c r="Q99" s="1">
        <v>41533.089999999997</v>
      </c>
      <c r="R99" s="1">
        <v>41533.089999999997</v>
      </c>
      <c r="S99" s="1">
        <v>41533.089999999997</v>
      </c>
      <c r="T99" s="1">
        <v>41533.089999999997</v>
      </c>
      <c r="U99" s="3">
        <f t="shared" si="15"/>
        <v>0</v>
      </c>
      <c r="V99" s="3">
        <f t="shared" si="16"/>
        <v>0</v>
      </c>
      <c r="W99" s="3">
        <f t="shared" si="17"/>
        <v>0</v>
      </c>
      <c r="X99" s="1">
        <v>1</v>
      </c>
      <c r="Y99" s="1">
        <v>0</v>
      </c>
      <c r="Z99" s="1">
        <v>1</v>
      </c>
      <c r="AA99" s="1">
        <v>0</v>
      </c>
      <c r="AB99" s="1">
        <v>1</v>
      </c>
      <c r="AC99" s="1">
        <v>0</v>
      </c>
      <c r="AD99" s="1">
        <v>1</v>
      </c>
      <c r="AE99" s="1">
        <v>0</v>
      </c>
    </row>
    <row r="100" spans="1:31" x14ac:dyDescent="0.25">
      <c r="A100" s="1">
        <v>99</v>
      </c>
      <c r="B100" s="1">
        <v>151</v>
      </c>
      <c r="C100" s="1">
        <v>233</v>
      </c>
      <c r="D100" s="1">
        <v>6</v>
      </c>
      <c r="E100" s="1">
        <v>0.06</v>
      </c>
      <c r="F100" s="1">
        <v>7</v>
      </c>
      <c r="G100" s="1" t="str">
        <f t="shared" si="9"/>
        <v>RN_7_6_0.06</v>
      </c>
      <c r="H100" s="7">
        <v>94.3</v>
      </c>
      <c r="I100" s="7">
        <v>27.73</v>
      </c>
      <c r="J100" s="7">
        <v>42.92</v>
      </c>
      <c r="K100" s="7">
        <v>44.31</v>
      </c>
      <c r="L100" s="7">
        <f t="shared" si="10"/>
        <v>27.73</v>
      </c>
      <c r="M100" s="1" t="str">
        <f t="shared" si="11"/>
        <v>1</v>
      </c>
      <c r="N100" s="2">
        <f t="shared" si="12"/>
        <v>3.4006491164803458</v>
      </c>
      <c r="O100" s="2">
        <f t="shared" si="13"/>
        <v>2.1971109040074555</v>
      </c>
      <c r="P100" s="2">
        <f t="shared" si="14"/>
        <v>2.1281877679981944</v>
      </c>
      <c r="Q100" s="1">
        <v>41409.06</v>
      </c>
      <c r="R100" s="1">
        <v>41409.06</v>
      </c>
      <c r="S100" s="1">
        <v>41409.06</v>
      </c>
      <c r="T100" s="1">
        <v>41409.06</v>
      </c>
      <c r="U100" s="3">
        <f t="shared" si="15"/>
        <v>0</v>
      </c>
      <c r="V100" s="3">
        <f t="shared" si="16"/>
        <v>0</v>
      </c>
      <c r="W100" s="3">
        <f t="shared" si="17"/>
        <v>0</v>
      </c>
      <c r="X100" s="1">
        <v>1</v>
      </c>
      <c r="Y100" s="1">
        <v>0</v>
      </c>
      <c r="Z100" s="1">
        <v>1</v>
      </c>
      <c r="AA100" s="1">
        <v>0</v>
      </c>
      <c r="AB100" s="1">
        <v>1</v>
      </c>
      <c r="AC100" s="1">
        <v>0</v>
      </c>
      <c r="AD100" s="1">
        <v>1</v>
      </c>
      <c r="AE100" s="1">
        <v>0</v>
      </c>
    </row>
    <row r="101" spans="1:31" x14ac:dyDescent="0.25">
      <c r="A101" s="1">
        <v>100</v>
      </c>
      <c r="B101" s="1">
        <v>151</v>
      </c>
      <c r="C101" s="1">
        <v>233</v>
      </c>
      <c r="D101" s="1">
        <v>8</v>
      </c>
      <c r="E101" s="1">
        <v>0.02</v>
      </c>
      <c r="F101" s="1">
        <v>7</v>
      </c>
      <c r="G101" s="1" t="str">
        <f t="shared" si="9"/>
        <v>RN_7_8_0.02</v>
      </c>
      <c r="H101" s="7" t="s">
        <v>31</v>
      </c>
      <c r="I101" s="7" t="s">
        <v>31</v>
      </c>
      <c r="J101" s="7" t="s">
        <v>31</v>
      </c>
      <c r="K101" s="7" t="s">
        <v>31</v>
      </c>
      <c r="L101" s="7">
        <f t="shared" si="10"/>
        <v>0</v>
      </c>
      <c r="M101" s="1" t="str">
        <f t="shared" si="11"/>
        <v>Infeasible</v>
      </c>
      <c r="N101" s="2" t="str">
        <f t="shared" si="12"/>
        <v>Infeasible</v>
      </c>
      <c r="O101" s="2" t="str">
        <f t="shared" si="13"/>
        <v>Infeasible</v>
      </c>
      <c r="P101" s="2" t="str">
        <f t="shared" si="14"/>
        <v>Infeasible</v>
      </c>
      <c r="Q101" s="1" t="s">
        <v>31</v>
      </c>
      <c r="R101" s="1" t="s">
        <v>31</v>
      </c>
      <c r="S101" s="1" t="s">
        <v>31</v>
      </c>
      <c r="T101" s="1" t="s">
        <v>31</v>
      </c>
      <c r="U101" s="3" t="str">
        <f t="shared" si="15"/>
        <v>Infeasible</v>
      </c>
      <c r="V101" s="3" t="str">
        <f t="shared" si="16"/>
        <v>Infeasible</v>
      </c>
      <c r="W101" s="3" t="str">
        <f t="shared" si="17"/>
        <v>Infeasible</v>
      </c>
      <c r="X101" s="1" t="s">
        <v>31</v>
      </c>
      <c r="Y101" s="1" t="s">
        <v>31</v>
      </c>
      <c r="Z101" s="1" t="s">
        <v>31</v>
      </c>
      <c r="AA101" s="1" t="s">
        <v>31</v>
      </c>
      <c r="AB101" s="1" t="s">
        <v>31</v>
      </c>
      <c r="AC101" s="1" t="s">
        <v>31</v>
      </c>
      <c r="AD101" s="1" t="s">
        <v>31</v>
      </c>
      <c r="AE101" s="1" t="s">
        <v>31</v>
      </c>
    </row>
    <row r="102" spans="1:31" x14ac:dyDescent="0.25">
      <c r="A102" s="1">
        <v>101</v>
      </c>
      <c r="B102" s="1">
        <v>151</v>
      </c>
      <c r="C102" s="1">
        <v>233</v>
      </c>
      <c r="D102" s="1">
        <v>8</v>
      </c>
      <c r="E102" s="1">
        <v>0.04</v>
      </c>
      <c r="F102" s="1">
        <v>7</v>
      </c>
      <c r="G102" s="1" t="str">
        <f t="shared" si="9"/>
        <v>RN_7_8_0.04</v>
      </c>
      <c r="H102" s="7">
        <v>96.11</v>
      </c>
      <c r="I102" s="7">
        <v>118.82</v>
      </c>
      <c r="J102" s="7">
        <v>98.49</v>
      </c>
      <c r="K102" s="7">
        <v>143.18</v>
      </c>
      <c r="L102" s="7">
        <f t="shared" si="10"/>
        <v>96.11</v>
      </c>
      <c r="M102" s="1" t="str">
        <f t="shared" si="11"/>
        <v>empty</v>
      </c>
      <c r="N102" s="2">
        <f t="shared" si="12"/>
        <v>0.80887056051169837</v>
      </c>
      <c r="O102" s="2">
        <f t="shared" si="13"/>
        <v>0.97583511016346847</v>
      </c>
      <c r="P102" s="2">
        <f t="shared" si="14"/>
        <v>0.67125296829166081</v>
      </c>
      <c r="Q102" s="1">
        <v>33246.089999999997</v>
      </c>
      <c r="R102" s="1">
        <v>33246.089999999997</v>
      </c>
      <c r="S102" s="1">
        <v>33246.089999999997</v>
      </c>
      <c r="T102" s="1">
        <v>33246.089999999997</v>
      </c>
      <c r="U102" s="3">
        <f t="shared" si="15"/>
        <v>0</v>
      </c>
      <c r="V102" s="3">
        <f t="shared" si="16"/>
        <v>0</v>
      </c>
      <c r="W102" s="3">
        <f t="shared" si="17"/>
        <v>0</v>
      </c>
      <c r="X102" s="1">
        <v>1</v>
      </c>
      <c r="Y102" s="1">
        <v>0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4</v>
      </c>
    </row>
    <row r="103" spans="1:31" x14ac:dyDescent="0.25">
      <c r="A103" s="1">
        <v>102</v>
      </c>
      <c r="B103" s="1">
        <v>151</v>
      </c>
      <c r="C103" s="1">
        <v>233</v>
      </c>
      <c r="D103" s="1">
        <v>8</v>
      </c>
      <c r="E103" s="1">
        <v>0.06</v>
      </c>
      <c r="F103" s="1">
        <v>7</v>
      </c>
      <c r="G103" s="1" t="str">
        <f t="shared" si="9"/>
        <v>RN_7_8_0.06</v>
      </c>
      <c r="H103" s="7">
        <v>100.76</v>
      </c>
      <c r="I103" s="7">
        <v>120.96</v>
      </c>
      <c r="J103" s="7">
        <v>98.63</v>
      </c>
      <c r="K103" s="7">
        <v>161.6</v>
      </c>
      <c r="L103" s="7">
        <f t="shared" si="10"/>
        <v>98.63</v>
      </c>
      <c r="M103" s="1" t="str">
        <f t="shared" si="11"/>
        <v>1,2a</v>
      </c>
      <c r="N103" s="2">
        <f t="shared" si="12"/>
        <v>0.83300264550264558</v>
      </c>
      <c r="O103" s="2">
        <f t="shared" si="13"/>
        <v>1.0215958633275881</v>
      </c>
      <c r="P103" s="2">
        <f t="shared" si="14"/>
        <v>0.62351485148514851</v>
      </c>
      <c r="Q103" s="1">
        <v>33246.089999999997</v>
      </c>
      <c r="R103" s="1">
        <v>33246.089999999997</v>
      </c>
      <c r="S103" s="1">
        <v>33246.089999999997</v>
      </c>
      <c r="T103" s="1">
        <v>33246.089999999997</v>
      </c>
      <c r="U103" s="3">
        <f t="shared" si="15"/>
        <v>0</v>
      </c>
      <c r="V103" s="3">
        <f t="shared" si="16"/>
        <v>0</v>
      </c>
      <c r="W103" s="3">
        <f t="shared" si="17"/>
        <v>0</v>
      </c>
      <c r="X103" s="1">
        <v>1</v>
      </c>
      <c r="Y103" s="1">
        <v>0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4</v>
      </c>
    </row>
    <row r="104" spans="1:31" x14ac:dyDescent="0.25">
      <c r="A104" s="1">
        <v>103</v>
      </c>
      <c r="B104" s="1">
        <v>151</v>
      </c>
      <c r="C104" s="1">
        <v>233</v>
      </c>
      <c r="D104" s="1">
        <v>10</v>
      </c>
      <c r="E104" s="1">
        <v>0.02</v>
      </c>
      <c r="F104" s="1">
        <v>7</v>
      </c>
      <c r="G104" s="1" t="str">
        <f t="shared" si="9"/>
        <v>RN_7_10_0.02</v>
      </c>
      <c r="H104" s="7" t="s">
        <v>31</v>
      </c>
      <c r="I104" s="7" t="s">
        <v>31</v>
      </c>
      <c r="J104" s="7" t="s">
        <v>31</v>
      </c>
      <c r="K104" s="7" t="s">
        <v>31</v>
      </c>
      <c r="L104" s="7">
        <f t="shared" si="10"/>
        <v>0</v>
      </c>
      <c r="M104" s="1" t="str">
        <f t="shared" si="11"/>
        <v>Infeasible</v>
      </c>
      <c r="N104" s="2" t="str">
        <f t="shared" si="12"/>
        <v>Infeasible</v>
      </c>
      <c r="O104" s="2" t="str">
        <f t="shared" si="13"/>
        <v>Infeasible</v>
      </c>
      <c r="P104" s="2" t="str">
        <f t="shared" si="14"/>
        <v>Infeasible</v>
      </c>
      <c r="Q104" s="1" t="s">
        <v>31</v>
      </c>
      <c r="R104" s="1" t="s">
        <v>31</v>
      </c>
      <c r="S104" s="1" t="s">
        <v>31</v>
      </c>
      <c r="T104" s="1" t="s">
        <v>31</v>
      </c>
      <c r="U104" s="3" t="str">
        <f t="shared" si="15"/>
        <v>Infeasible</v>
      </c>
      <c r="V104" s="3" t="str">
        <f t="shared" si="16"/>
        <v>Infeasible</v>
      </c>
      <c r="W104" s="3" t="str">
        <f t="shared" si="17"/>
        <v>Infeasible</v>
      </c>
      <c r="X104" s="1" t="s">
        <v>31</v>
      </c>
      <c r="Y104" s="1" t="s">
        <v>31</v>
      </c>
      <c r="Z104" s="1" t="s">
        <v>31</v>
      </c>
      <c r="AA104" s="1" t="s">
        <v>31</v>
      </c>
      <c r="AB104" s="1" t="s">
        <v>31</v>
      </c>
      <c r="AC104" s="1" t="s">
        <v>31</v>
      </c>
      <c r="AD104" s="1" t="s">
        <v>31</v>
      </c>
      <c r="AE104" s="1" t="s">
        <v>31</v>
      </c>
    </row>
    <row r="105" spans="1:31" x14ac:dyDescent="0.25">
      <c r="A105" s="1">
        <v>104</v>
      </c>
      <c r="B105" s="1">
        <v>151</v>
      </c>
      <c r="C105" s="1">
        <v>233</v>
      </c>
      <c r="D105" s="1">
        <v>10</v>
      </c>
      <c r="E105" s="1">
        <v>0.04</v>
      </c>
      <c r="F105" s="1">
        <v>7</v>
      </c>
      <c r="G105" s="1" t="str">
        <f t="shared" si="9"/>
        <v>RN_7_10_0.04</v>
      </c>
      <c r="H105" s="7">
        <v>119.49</v>
      </c>
      <c r="I105" s="7">
        <v>110.21</v>
      </c>
      <c r="J105" s="7">
        <v>104.36</v>
      </c>
      <c r="K105" s="7">
        <v>104.53</v>
      </c>
      <c r="L105" s="7">
        <f t="shared" si="10"/>
        <v>104.36</v>
      </c>
      <c r="M105" s="1" t="str">
        <f t="shared" si="11"/>
        <v>1,2a</v>
      </c>
      <c r="N105" s="2">
        <f t="shared" si="12"/>
        <v>1.0842028854005989</v>
      </c>
      <c r="O105" s="2">
        <f t="shared" si="13"/>
        <v>1.1449789191261019</v>
      </c>
      <c r="P105" s="2">
        <f t="shared" si="14"/>
        <v>1.1431168085717018</v>
      </c>
      <c r="Q105" s="1">
        <v>28882.95</v>
      </c>
      <c r="R105" s="1">
        <v>28882.95</v>
      </c>
      <c r="S105" s="1">
        <v>28882.95</v>
      </c>
      <c r="T105" s="1">
        <v>28882.95</v>
      </c>
      <c r="U105" s="3">
        <f t="shared" si="15"/>
        <v>0</v>
      </c>
      <c r="V105" s="3">
        <f t="shared" si="16"/>
        <v>0</v>
      </c>
      <c r="W105" s="3">
        <f t="shared" si="17"/>
        <v>0</v>
      </c>
      <c r="X105" s="1">
        <v>1</v>
      </c>
      <c r="Y105" s="1">
        <v>0</v>
      </c>
      <c r="Z105" s="1">
        <v>1</v>
      </c>
      <c r="AA105" s="1">
        <v>0</v>
      </c>
      <c r="AB105" s="1">
        <v>1</v>
      </c>
      <c r="AC105" s="1">
        <v>0</v>
      </c>
      <c r="AD105" s="1">
        <v>1</v>
      </c>
      <c r="AE105" s="1">
        <v>0</v>
      </c>
    </row>
    <row r="106" spans="1:31" x14ac:dyDescent="0.25">
      <c r="A106" s="1">
        <v>105</v>
      </c>
      <c r="B106" s="1">
        <v>151</v>
      </c>
      <c r="C106" s="1">
        <v>233</v>
      </c>
      <c r="D106" s="1">
        <v>10</v>
      </c>
      <c r="E106" s="1">
        <v>0.06</v>
      </c>
      <c r="F106" s="1">
        <v>7</v>
      </c>
      <c r="G106" s="1" t="str">
        <f t="shared" si="9"/>
        <v>RN_7_10_0.06</v>
      </c>
      <c r="H106" s="7">
        <v>138.4</v>
      </c>
      <c r="I106" s="7">
        <v>38.78</v>
      </c>
      <c r="J106" s="7">
        <v>54.53</v>
      </c>
      <c r="K106" s="7">
        <v>54.69</v>
      </c>
      <c r="L106" s="7">
        <f t="shared" si="10"/>
        <v>38.78</v>
      </c>
      <c r="M106" s="1" t="str">
        <f t="shared" si="11"/>
        <v>1</v>
      </c>
      <c r="N106" s="2">
        <f t="shared" si="12"/>
        <v>3.5688499226405366</v>
      </c>
      <c r="O106" s="2">
        <f t="shared" si="13"/>
        <v>2.5380524481936551</v>
      </c>
      <c r="P106" s="2">
        <f t="shared" si="14"/>
        <v>2.5306271713293107</v>
      </c>
      <c r="Q106" s="1">
        <v>28767.24</v>
      </c>
      <c r="R106" s="1">
        <v>28767.24</v>
      </c>
      <c r="S106" s="1">
        <v>28767.24</v>
      </c>
      <c r="T106" s="1">
        <v>28767.24</v>
      </c>
      <c r="U106" s="3">
        <f t="shared" si="15"/>
        <v>0</v>
      </c>
      <c r="V106" s="3">
        <f t="shared" si="16"/>
        <v>0</v>
      </c>
      <c r="W106" s="3">
        <f t="shared" si="17"/>
        <v>0</v>
      </c>
      <c r="X106" s="1">
        <v>1</v>
      </c>
      <c r="Y106" s="1">
        <v>0</v>
      </c>
      <c r="Z106" s="1">
        <v>1</v>
      </c>
      <c r="AA106" s="1">
        <v>0</v>
      </c>
      <c r="AB106" s="1">
        <v>1</v>
      </c>
      <c r="AC106" s="1">
        <v>0</v>
      </c>
      <c r="AD106" s="1">
        <v>1</v>
      </c>
      <c r="AE106" s="1">
        <v>0</v>
      </c>
    </row>
    <row r="107" spans="1:31" x14ac:dyDescent="0.25">
      <c r="A107" s="1">
        <v>106</v>
      </c>
      <c r="B107" s="1">
        <v>158</v>
      </c>
      <c r="C107" s="1">
        <v>201</v>
      </c>
      <c r="D107" s="1">
        <v>2</v>
      </c>
      <c r="E107" s="1">
        <v>0.02</v>
      </c>
      <c r="F107" s="1">
        <v>8</v>
      </c>
      <c r="G107" s="1" t="str">
        <f t="shared" si="9"/>
        <v>RN_8_2_0.02</v>
      </c>
      <c r="H107" s="7">
        <v>121.09</v>
      </c>
      <c r="I107" s="7">
        <v>107.39</v>
      </c>
      <c r="J107" s="7">
        <v>74.23</v>
      </c>
      <c r="K107" s="7">
        <v>65.69</v>
      </c>
      <c r="L107" s="7">
        <f t="shared" si="10"/>
        <v>65.69</v>
      </c>
      <c r="M107" s="1" t="str">
        <f t="shared" si="11"/>
        <v>1,2b</v>
      </c>
      <c r="N107" s="2">
        <f t="shared" si="12"/>
        <v>1.1275723996647733</v>
      </c>
      <c r="O107" s="2">
        <f t="shared" si="13"/>
        <v>1.6312811531725717</v>
      </c>
      <c r="P107" s="2">
        <f t="shared" si="14"/>
        <v>1.843355152991323</v>
      </c>
      <c r="Q107" s="1">
        <v>102580.49</v>
      </c>
      <c r="R107" s="1">
        <v>102580.49</v>
      </c>
      <c r="S107" s="1">
        <v>102580.49</v>
      </c>
      <c r="T107" s="1">
        <v>102580.49</v>
      </c>
      <c r="U107" s="3">
        <f t="shared" si="15"/>
        <v>0</v>
      </c>
      <c r="V107" s="3">
        <f t="shared" si="16"/>
        <v>0</v>
      </c>
      <c r="W107" s="3">
        <f t="shared" si="17"/>
        <v>0</v>
      </c>
      <c r="X107" s="1">
        <v>1</v>
      </c>
      <c r="Y107" s="1">
        <v>0</v>
      </c>
      <c r="Z107" s="1">
        <v>1</v>
      </c>
      <c r="AA107" s="1">
        <v>0</v>
      </c>
      <c r="AB107" s="1">
        <v>1</v>
      </c>
      <c r="AC107" s="1">
        <v>0</v>
      </c>
      <c r="AD107" s="1">
        <v>1</v>
      </c>
      <c r="AE107" s="1">
        <v>0</v>
      </c>
    </row>
    <row r="108" spans="1:31" x14ac:dyDescent="0.25">
      <c r="A108" s="1">
        <v>107</v>
      </c>
      <c r="B108" s="1">
        <v>158</v>
      </c>
      <c r="C108" s="1">
        <v>201</v>
      </c>
      <c r="D108" s="1">
        <v>2</v>
      </c>
      <c r="E108" s="1">
        <v>0.04</v>
      </c>
      <c r="F108" s="1">
        <v>8</v>
      </c>
      <c r="G108" s="1" t="str">
        <f t="shared" si="9"/>
        <v>RN_8_2_0.04</v>
      </c>
      <c r="H108" s="7">
        <v>162.85</v>
      </c>
      <c r="I108" s="7">
        <v>58.2</v>
      </c>
      <c r="J108" s="7">
        <v>66.97</v>
      </c>
      <c r="K108" s="7">
        <v>62.19</v>
      </c>
      <c r="L108" s="7">
        <f t="shared" si="10"/>
        <v>58.2</v>
      </c>
      <c r="M108" s="1" t="str">
        <f t="shared" si="11"/>
        <v>1</v>
      </c>
      <c r="N108" s="2">
        <f t="shared" si="12"/>
        <v>2.7981099656357387</v>
      </c>
      <c r="O108" s="2">
        <f t="shared" si="13"/>
        <v>2.4316858294758847</v>
      </c>
      <c r="P108" s="2">
        <f t="shared" si="14"/>
        <v>2.6185881974593985</v>
      </c>
      <c r="Q108" s="1">
        <v>101113.32</v>
      </c>
      <c r="R108" s="1">
        <v>101113.32</v>
      </c>
      <c r="S108" s="1">
        <v>101113.32</v>
      </c>
      <c r="T108" s="1">
        <v>101113.32</v>
      </c>
      <c r="U108" s="3">
        <f t="shared" si="15"/>
        <v>0</v>
      </c>
      <c r="V108" s="3">
        <f t="shared" si="16"/>
        <v>0</v>
      </c>
      <c r="W108" s="3">
        <f t="shared" si="17"/>
        <v>0</v>
      </c>
      <c r="X108" s="1">
        <v>1</v>
      </c>
      <c r="Y108" s="1">
        <v>0</v>
      </c>
      <c r="Z108" s="1">
        <v>1</v>
      </c>
      <c r="AA108" s="1">
        <v>0</v>
      </c>
      <c r="AB108" s="1">
        <v>1</v>
      </c>
      <c r="AC108" s="1">
        <v>0</v>
      </c>
      <c r="AD108" s="1">
        <v>1</v>
      </c>
      <c r="AE108" s="1">
        <v>0</v>
      </c>
    </row>
    <row r="109" spans="1:31" x14ac:dyDescent="0.25">
      <c r="A109" s="1">
        <v>108</v>
      </c>
      <c r="B109" s="1">
        <v>158</v>
      </c>
      <c r="C109" s="1">
        <v>201</v>
      </c>
      <c r="D109" s="1">
        <v>2</v>
      </c>
      <c r="E109" s="1">
        <v>0.06</v>
      </c>
      <c r="F109" s="1">
        <v>8</v>
      </c>
      <c r="G109" s="1" t="str">
        <f t="shared" si="9"/>
        <v>RN_8_2_0.06</v>
      </c>
      <c r="H109" s="7">
        <v>111.62</v>
      </c>
      <c r="I109" s="7">
        <v>54.04</v>
      </c>
      <c r="J109" s="7">
        <v>85.84</v>
      </c>
      <c r="K109" s="7">
        <v>67.12</v>
      </c>
      <c r="L109" s="7">
        <f t="shared" si="10"/>
        <v>54.04</v>
      </c>
      <c r="M109" s="1" t="str">
        <f t="shared" si="11"/>
        <v>1</v>
      </c>
      <c r="N109" s="2">
        <f t="shared" si="12"/>
        <v>2.0655070318282753</v>
      </c>
      <c r="O109" s="2">
        <f t="shared" si="13"/>
        <v>1.3003261882572228</v>
      </c>
      <c r="P109" s="2">
        <f t="shared" si="14"/>
        <v>1.6629916567342073</v>
      </c>
      <c r="Q109" s="1">
        <v>99668.12</v>
      </c>
      <c r="R109" s="1">
        <v>99668.12</v>
      </c>
      <c r="S109" s="1">
        <v>99668.12</v>
      </c>
      <c r="T109" s="1">
        <v>99668.12</v>
      </c>
      <c r="U109" s="3">
        <f t="shared" si="15"/>
        <v>0</v>
      </c>
      <c r="V109" s="3">
        <f t="shared" si="16"/>
        <v>0</v>
      </c>
      <c r="W109" s="3">
        <f t="shared" si="17"/>
        <v>0</v>
      </c>
      <c r="X109" s="1">
        <v>1</v>
      </c>
      <c r="Y109" s="1">
        <v>0</v>
      </c>
      <c r="Z109" s="1">
        <v>1</v>
      </c>
      <c r="AA109" s="1">
        <v>0</v>
      </c>
      <c r="AB109" s="1">
        <v>1</v>
      </c>
      <c r="AC109" s="1">
        <v>0</v>
      </c>
      <c r="AD109" s="1">
        <v>1</v>
      </c>
      <c r="AE109" s="1">
        <v>0</v>
      </c>
    </row>
    <row r="110" spans="1:31" x14ac:dyDescent="0.25">
      <c r="A110" s="1">
        <v>109</v>
      </c>
      <c r="B110" s="1">
        <v>158</v>
      </c>
      <c r="C110" s="1">
        <v>201</v>
      </c>
      <c r="D110" s="1">
        <v>4</v>
      </c>
      <c r="E110" s="1">
        <v>0.02</v>
      </c>
      <c r="F110" s="1">
        <v>8</v>
      </c>
      <c r="G110" s="1" t="str">
        <f t="shared" si="9"/>
        <v>RN_8_4_0.02</v>
      </c>
      <c r="H110" s="7">
        <v>361.02</v>
      </c>
      <c r="I110" s="7">
        <v>233.82</v>
      </c>
      <c r="J110" s="7">
        <v>187.92</v>
      </c>
      <c r="K110" s="7">
        <v>166.73</v>
      </c>
      <c r="L110" s="7">
        <f t="shared" si="10"/>
        <v>166.73</v>
      </c>
      <c r="M110" s="1" t="str">
        <f t="shared" si="11"/>
        <v>1,2b</v>
      </c>
      <c r="N110" s="2">
        <f t="shared" si="12"/>
        <v>1.5440082114447011</v>
      </c>
      <c r="O110" s="2">
        <f t="shared" si="13"/>
        <v>1.9211366538952745</v>
      </c>
      <c r="P110" s="2">
        <f t="shared" si="14"/>
        <v>2.1652971870689139</v>
      </c>
      <c r="Q110" s="1">
        <v>70473.210000000006</v>
      </c>
      <c r="R110" s="1">
        <v>70473.210000000006</v>
      </c>
      <c r="S110" s="1">
        <v>70473.210000000006</v>
      </c>
      <c r="T110" s="1">
        <v>70473.210000000006</v>
      </c>
      <c r="U110" s="3">
        <f t="shared" si="15"/>
        <v>0</v>
      </c>
      <c r="V110" s="3">
        <f t="shared" si="16"/>
        <v>0</v>
      </c>
      <c r="W110" s="3">
        <f t="shared" si="17"/>
        <v>0</v>
      </c>
      <c r="X110" s="1">
        <v>1</v>
      </c>
      <c r="Y110" s="1">
        <v>0</v>
      </c>
      <c r="Z110" s="1">
        <v>1</v>
      </c>
      <c r="AA110" s="1">
        <v>0</v>
      </c>
      <c r="AB110" s="1">
        <v>1</v>
      </c>
      <c r="AC110" s="1">
        <v>0</v>
      </c>
      <c r="AD110" s="1">
        <v>1</v>
      </c>
      <c r="AE110" s="1">
        <v>0</v>
      </c>
    </row>
    <row r="111" spans="1:31" x14ac:dyDescent="0.25">
      <c r="A111" s="1">
        <v>110</v>
      </c>
      <c r="B111" s="1">
        <v>158</v>
      </c>
      <c r="C111" s="1">
        <v>201</v>
      </c>
      <c r="D111" s="1">
        <v>4</v>
      </c>
      <c r="E111" s="1">
        <v>0.04</v>
      </c>
      <c r="F111" s="1">
        <v>8</v>
      </c>
      <c r="G111" s="1" t="str">
        <f t="shared" si="9"/>
        <v>RN_8_4_0.04</v>
      </c>
      <c r="H111" s="7">
        <v>382.87</v>
      </c>
      <c r="I111" s="7">
        <v>168.26</v>
      </c>
      <c r="J111" s="7">
        <v>132.99</v>
      </c>
      <c r="K111" s="7">
        <v>198.38</v>
      </c>
      <c r="L111" s="7">
        <f t="shared" si="10"/>
        <v>132.99</v>
      </c>
      <c r="M111" s="1" t="str">
        <f t="shared" si="11"/>
        <v>1,2a</v>
      </c>
      <c r="N111" s="2">
        <f t="shared" si="12"/>
        <v>2.2754665398787592</v>
      </c>
      <c r="O111" s="2">
        <f t="shared" si="13"/>
        <v>2.87893826603504</v>
      </c>
      <c r="P111" s="2">
        <f t="shared" si="14"/>
        <v>1.9299828611755219</v>
      </c>
      <c r="Q111" s="1">
        <v>70046.36</v>
      </c>
      <c r="R111" s="1">
        <v>70046.36</v>
      </c>
      <c r="S111" s="1">
        <v>70046.36</v>
      </c>
      <c r="T111" s="1">
        <v>70046.36</v>
      </c>
      <c r="U111" s="3">
        <f t="shared" si="15"/>
        <v>0</v>
      </c>
      <c r="V111" s="3">
        <f t="shared" si="16"/>
        <v>0</v>
      </c>
      <c r="W111" s="3">
        <f t="shared" si="17"/>
        <v>0</v>
      </c>
      <c r="X111" s="1">
        <v>1</v>
      </c>
      <c r="Y111" s="1">
        <v>0</v>
      </c>
      <c r="Z111" s="1">
        <v>1</v>
      </c>
      <c r="AA111" s="1">
        <v>0</v>
      </c>
      <c r="AB111" s="1">
        <v>1</v>
      </c>
      <c r="AC111" s="1">
        <v>0</v>
      </c>
      <c r="AD111" s="1">
        <v>1</v>
      </c>
      <c r="AE111" s="1">
        <v>0</v>
      </c>
    </row>
    <row r="112" spans="1:31" x14ac:dyDescent="0.25">
      <c r="A112" s="1">
        <v>111</v>
      </c>
      <c r="B112" s="1">
        <v>158</v>
      </c>
      <c r="C112" s="1">
        <v>201</v>
      </c>
      <c r="D112" s="1">
        <v>4</v>
      </c>
      <c r="E112" s="1">
        <v>0.06</v>
      </c>
      <c r="F112" s="1">
        <v>8</v>
      </c>
      <c r="G112" s="1" t="str">
        <f t="shared" si="9"/>
        <v>RN_8_4_0.06</v>
      </c>
      <c r="H112" s="7">
        <v>2441.8200000000002</v>
      </c>
      <c r="I112" s="7">
        <v>1078.72</v>
      </c>
      <c r="J112" s="7">
        <v>987.05</v>
      </c>
      <c r="K112" s="7">
        <v>1059.95</v>
      </c>
      <c r="L112" s="7">
        <f t="shared" si="10"/>
        <v>987.05</v>
      </c>
      <c r="M112" s="1" t="str">
        <f t="shared" si="11"/>
        <v>1,2a</v>
      </c>
      <c r="N112" s="2">
        <f t="shared" si="12"/>
        <v>2.2636272619400772</v>
      </c>
      <c r="O112" s="2">
        <f t="shared" si="13"/>
        <v>2.4738564409097821</v>
      </c>
      <c r="P112" s="2">
        <f t="shared" si="14"/>
        <v>2.3037124392660031</v>
      </c>
      <c r="Q112" s="1">
        <v>69349.259999999995</v>
      </c>
      <c r="R112" s="1">
        <v>69349.259999999995</v>
      </c>
      <c r="S112" s="1">
        <v>69349.259999999995</v>
      </c>
      <c r="T112" s="1">
        <v>69349.259999999995</v>
      </c>
      <c r="U112" s="3">
        <f t="shared" si="15"/>
        <v>0</v>
      </c>
      <c r="V112" s="3">
        <f t="shared" si="16"/>
        <v>0</v>
      </c>
      <c r="W112" s="3">
        <f t="shared" si="17"/>
        <v>0</v>
      </c>
      <c r="X112" s="1">
        <v>6</v>
      </c>
      <c r="Y112" s="1">
        <v>10</v>
      </c>
      <c r="Z112" s="1">
        <v>6</v>
      </c>
      <c r="AA112" s="1">
        <v>12</v>
      </c>
      <c r="AB112" s="1">
        <v>6</v>
      </c>
      <c r="AC112" s="1">
        <v>10</v>
      </c>
      <c r="AD112" s="1">
        <v>6</v>
      </c>
      <c r="AE112" s="1">
        <v>10</v>
      </c>
    </row>
    <row r="113" spans="1:31" x14ac:dyDescent="0.25">
      <c r="A113" s="1">
        <v>112</v>
      </c>
      <c r="B113" s="1">
        <v>158</v>
      </c>
      <c r="C113" s="1">
        <v>201</v>
      </c>
      <c r="D113" s="1">
        <v>6</v>
      </c>
      <c r="E113" s="1">
        <v>0.02</v>
      </c>
      <c r="F113" s="1">
        <v>8</v>
      </c>
      <c r="G113" s="1" t="str">
        <f t="shared" si="9"/>
        <v>RN_8_6_0.02</v>
      </c>
      <c r="H113" s="7">
        <v>195.16</v>
      </c>
      <c r="I113" s="7">
        <v>38.25</v>
      </c>
      <c r="J113" s="7">
        <v>57.05</v>
      </c>
      <c r="K113" s="7">
        <v>43.07</v>
      </c>
      <c r="L113" s="7">
        <f t="shared" si="10"/>
        <v>38.25</v>
      </c>
      <c r="M113" s="1" t="str">
        <f t="shared" si="11"/>
        <v>1</v>
      </c>
      <c r="N113" s="2">
        <f t="shared" si="12"/>
        <v>5.1022222222222222</v>
      </c>
      <c r="O113" s="2">
        <f t="shared" si="13"/>
        <v>3.4208588957055217</v>
      </c>
      <c r="P113" s="2">
        <f t="shared" si="14"/>
        <v>4.5312282331088927</v>
      </c>
      <c r="Q113" s="1">
        <v>49463.11</v>
      </c>
      <c r="R113" s="1">
        <v>49463.11</v>
      </c>
      <c r="S113" s="1">
        <v>49463.11</v>
      </c>
      <c r="T113" s="1">
        <v>49463.11</v>
      </c>
      <c r="U113" s="3">
        <f t="shared" si="15"/>
        <v>0</v>
      </c>
      <c r="V113" s="3">
        <f t="shared" si="16"/>
        <v>0</v>
      </c>
      <c r="W113" s="3">
        <f t="shared" si="17"/>
        <v>0</v>
      </c>
      <c r="X113" s="1">
        <v>1</v>
      </c>
      <c r="Y113" s="1">
        <v>0</v>
      </c>
      <c r="Z113" s="1">
        <v>1</v>
      </c>
      <c r="AA113" s="1">
        <v>0</v>
      </c>
      <c r="AB113" s="1">
        <v>1</v>
      </c>
      <c r="AC113" s="1">
        <v>0</v>
      </c>
      <c r="AD113" s="1">
        <v>1</v>
      </c>
      <c r="AE113" s="1">
        <v>0</v>
      </c>
    </row>
    <row r="114" spans="1:31" x14ac:dyDescent="0.25">
      <c r="A114" s="1">
        <v>113</v>
      </c>
      <c r="B114" s="1">
        <v>158</v>
      </c>
      <c r="C114" s="1">
        <v>201</v>
      </c>
      <c r="D114" s="1">
        <v>6</v>
      </c>
      <c r="E114" s="1">
        <v>0.04</v>
      </c>
      <c r="F114" s="1">
        <v>8</v>
      </c>
      <c r="G114" s="1" t="str">
        <f t="shared" si="9"/>
        <v>RN_8_6_0.04</v>
      </c>
      <c r="H114" s="7">
        <v>189.55</v>
      </c>
      <c r="I114" s="7">
        <v>38.67</v>
      </c>
      <c r="J114" s="7">
        <v>58.56</v>
      </c>
      <c r="K114" s="7">
        <v>44.93</v>
      </c>
      <c r="L114" s="7">
        <f t="shared" si="10"/>
        <v>38.67</v>
      </c>
      <c r="M114" s="1" t="str">
        <f t="shared" si="11"/>
        <v>1</v>
      </c>
      <c r="N114" s="2">
        <f t="shared" si="12"/>
        <v>4.9017326092578228</v>
      </c>
      <c r="O114" s="2">
        <f t="shared" si="13"/>
        <v>3.2368510928961749</v>
      </c>
      <c r="P114" s="2">
        <f t="shared" si="14"/>
        <v>4.2187847763187181</v>
      </c>
      <c r="Q114" s="1">
        <v>49463.11</v>
      </c>
      <c r="R114" s="1">
        <v>49463.11</v>
      </c>
      <c r="S114" s="1">
        <v>49463.11</v>
      </c>
      <c r="T114" s="1">
        <v>49463.11</v>
      </c>
      <c r="U114" s="3">
        <f t="shared" si="15"/>
        <v>0</v>
      </c>
      <c r="V114" s="3">
        <f t="shared" si="16"/>
        <v>0</v>
      </c>
      <c r="W114" s="3">
        <f t="shared" si="17"/>
        <v>0</v>
      </c>
      <c r="X114" s="1">
        <v>1</v>
      </c>
      <c r="Y114" s="1">
        <v>0</v>
      </c>
      <c r="Z114" s="1">
        <v>1</v>
      </c>
      <c r="AA114" s="1">
        <v>0</v>
      </c>
      <c r="AB114" s="1">
        <v>1</v>
      </c>
      <c r="AC114" s="1">
        <v>0</v>
      </c>
      <c r="AD114" s="1">
        <v>1</v>
      </c>
      <c r="AE114" s="1">
        <v>0</v>
      </c>
    </row>
    <row r="115" spans="1:31" x14ac:dyDescent="0.25">
      <c r="A115" s="1">
        <v>114</v>
      </c>
      <c r="B115" s="1">
        <v>158</v>
      </c>
      <c r="C115" s="1">
        <v>201</v>
      </c>
      <c r="D115" s="1">
        <v>6</v>
      </c>
      <c r="E115" s="1">
        <v>0.06</v>
      </c>
      <c r="F115" s="1">
        <v>8</v>
      </c>
      <c r="G115" s="1" t="str">
        <f t="shared" si="9"/>
        <v>RN_8_6_0.06</v>
      </c>
      <c r="H115" s="7">
        <v>140.13999999999999</v>
      </c>
      <c r="I115" s="7">
        <v>51.4</v>
      </c>
      <c r="J115" s="7">
        <v>47.86</v>
      </c>
      <c r="K115" s="7">
        <v>54.91</v>
      </c>
      <c r="L115" s="7">
        <f t="shared" si="10"/>
        <v>47.86</v>
      </c>
      <c r="M115" s="1" t="str">
        <f t="shared" si="11"/>
        <v>1,2a</v>
      </c>
      <c r="N115" s="2">
        <f t="shared" si="12"/>
        <v>2.7264591439688712</v>
      </c>
      <c r="O115" s="2">
        <f t="shared" si="13"/>
        <v>2.9281236941078141</v>
      </c>
      <c r="P115" s="2">
        <f t="shared" si="14"/>
        <v>2.5521762884720451</v>
      </c>
      <c r="Q115" s="1">
        <v>49121.02</v>
      </c>
      <c r="R115" s="1">
        <v>49121.02</v>
      </c>
      <c r="S115" s="1">
        <v>49121.02</v>
      </c>
      <c r="T115" s="1">
        <v>49121.02</v>
      </c>
      <c r="U115" s="3">
        <f t="shared" si="15"/>
        <v>0</v>
      </c>
      <c r="V115" s="3">
        <f t="shared" si="16"/>
        <v>0</v>
      </c>
      <c r="W115" s="3">
        <f t="shared" si="17"/>
        <v>0</v>
      </c>
      <c r="X115" s="1">
        <v>1</v>
      </c>
      <c r="Y115" s="1">
        <v>0</v>
      </c>
      <c r="Z115" s="1">
        <v>1</v>
      </c>
      <c r="AA115" s="1">
        <v>0</v>
      </c>
      <c r="AB115" s="1">
        <v>1</v>
      </c>
      <c r="AC115" s="1">
        <v>0</v>
      </c>
      <c r="AD115" s="1">
        <v>1</v>
      </c>
      <c r="AE115" s="1">
        <v>0</v>
      </c>
    </row>
    <row r="116" spans="1:31" x14ac:dyDescent="0.25">
      <c r="A116" s="1">
        <v>115</v>
      </c>
      <c r="B116" s="1">
        <v>158</v>
      </c>
      <c r="C116" s="1">
        <v>201</v>
      </c>
      <c r="D116" s="1">
        <v>8</v>
      </c>
      <c r="E116" s="1">
        <v>0.02</v>
      </c>
      <c r="F116" s="1">
        <v>8</v>
      </c>
      <c r="G116" s="1" t="str">
        <f t="shared" si="9"/>
        <v>RN_8_8_0.02</v>
      </c>
      <c r="H116" s="7" t="s">
        <v>31</v>
      </c>
      <c r="I116" s="7" t="s">
        <v>31</v>
      </c>
      <c r="J116" s="7" t="s">
        <v>31</v>
      </c>
      <c r="K116" s="7" t="s">
        <v>31</v>
      </c>
      <c r="L116" s="7">
        <f t="shared" si="10"/>
        <v>0</v>
      </c>
      <c r="M116" s="1" t="str">
        <f t="shared" si="11"/>
        <v>Infeasible</v>
      </c>
      <c r="N116" s="2" t="str">
        <f t="shared" si="12"/>
        <v>Infeasible</v>
      </c>
      <c r="O116" s="2" t="str">
        <f t="shared" si="13"/>
        <v>Infeasible</v>
      </c>
      <c r="P116" s="2" t="str">
        <f t="shared" si="14"/>
        <v>Infeasible</v>
      </c>
      <c r="Q116" s="1" t="s">
        <v>31</v>
      </c>
      <c r="R116" s="1" t="s">
        <v>31</v>
      </c>
      <c r="S116" s="1" t="s">
        <v>31</v>
      </c>
      <c r="T116" s="1" t="s">
        <v>31</v>
      </c>
      <c r="U116" s="3" t="str">
        <f t="shared" si="15"/>
        <v>Infeasible</v>
      </c>
      <c r="V116" s="3" t="str">
        <f t="shared" si="16"/>
        <v>Infeasible</v>
      </c>
      <c r="W116" s="3" t="str">
        <f t="shared" si="17"/>
        <v>Infeasible</v>
      </c>
      <c r="X116" s="1" t="s">
        <v>31</v>
      </c>
      <c r="Y116" s="1" t="s">
        <v>31</v>
      </c>
      <c r="Z116" s="1" t="s">
        <v>31</v>
      </c>
      <c r="AA116" s="1" t="s">
        <v>31</v>
      </c>
      <c r="AB116" s="1" t="s">
        <v>31</v>
      </c>
      <c r="AC116" s="1" t="s">
        <v>31</v>
      </c>
      <c r="AD116" s="1" t="s">
        <v>31</v>
      </c>
      <c r="AE116" s="1" t="s">
        <v>31</v>
      </c>
    </row>
    <row r="117" spans="1:31" x14ac:dyDescent="0.25">
      <c r="A117" s="1">
        <v>116</v>
      </c>
      <c r="B117" s="1">
        <v>158</v>
      </c>
      <c r="C117" s="1">
        <v>201</v>
      </c>
      <c r="D117" s="1">
        <v>8</v>
      </c>
      <c r="E117" s="1">
        <v>0.04</v>
      </c>
      <c r="F117" s="1">
        <v>8</v>
      </c>
      <c r="G117" s="1" t="str">
        <f t="shared" si="9"/>
        <v>RN_8_8_0.04</v>
      </c>
      <c r="H117" s="7">
        <v>119.68</v>
      </c>
      <c r="I117" s="7">
        <v>50.74</v>
      </c>
      <c r="J117" s="7">
        <v>144.35</v>
      </c>
      <c r="K117" s="7">
        <v>87</v>
      </c>
      <c r="L117" s="7">
        <f t="shared" si="10"/>
        <v>50.74</v>
      </c>
      <c r="M117" s="1" t="str">
        <f t="shared" si="11"/>
        <v>1</v>
      </c>
      <c r="N117" s="2">
        <f t="shared" si="12"/>
        <v>2.3586913677571935</v>
      </c>
      <c r="O117" s="2">
        <f t="shared" si="13"/>
        <v>0.82909594735019054</v>
      </c>
      <c r="P117" s="2">
        <f t="shared" si="14"/>
        <v>1.3756321839080461</v>
      </c>
      <c r="Q117" s="1">
        <v>38768.019999999997</v>
      </c>
      <c r="R117" s="1">
        <v>38768.019999999997</v>
      </c>
      <c r="S117" s="1">
        <v>38768.019999999997</v>
      </c>
      <c r="T117" s="1">
        <v>38768.019999999997</v>
      </c>
      <c r="U117" s="3">
        <f t="shared" si="15"/>
        <v>0</v>
      </c>
      <c r="V117" s="3">
        <f t="shared" si="16"/>
        <v>0</v>
      </c>
      <c r="W117" s="3">
        <f t="shared" si="17"/>
        <v>0</v>
      </c>
      <c r="X117" s="1">
        <v>1</v>
      </c>
      <c r="Y117" s="1">
        <v>0</v>
      </c>
      <c r="Z117" s="1">
        <v>1</v>
      </c>
      <c r="AA117" s="1">
        <v>0</v>
      </c>
      <c r="AB117" s="1">
        <v>1</v>
      </c>
      <c r="AC117" s="1">
        <v>0</v>
      </c>
      <c r="AD117" s="1">
        <v>1</v>
      </c>
      <c r="AE117" s="1">
        <v>0</v>
      </c>
    </row>
    <row r="118" spans="1:31" x14ac:dyDescent="0.25">
      <c r="A118" s="1">
        <v>117</v>
      </c>
      <c r="B118" s="1">
        <v>158</v>
      </c>
      <c r="C118" s="1">
        <v>201</v>
      </c>
      <c r="D118" s="1">
        <v>8</v>
      </c>
      <c r="E118" s="1">
        <v>0.06</v>
      </c>
      <c r="F118" s="1">
        <v>8</v>
      </c>
      <c r="G118" s="1" t="str">
        <f t="shared" si="9"/>
        <v>RN_8_8_0.06</v>
      </c>
      <c r="H118" s="7">
        <v>149.91999999999999</v>
      </c>
      <c r="I118" s="7">
        <v>127.22</v>
      </c>
      <c r="J118" s="7">
        <v>87.36</v>
      </c>
      <c r="K118" s="7">
        <v>80.02</v>
      </c>
      <c r="L118" s="7">
        <f t="shared" si="10"/>
        <v>80.02</v>
      </c>
      <c r="M118" s="1" t="str">
        <f t="shared" si="11"/>
        <v>1,2b</v>
      </c>
      <c r="N118" s="2">
        <f t="shared" si="12"/>
        <v>1.1784310642980662</v>
      </c>
      <c r="O118" s="2">
        <f t="shared" si="13"/>
        <v>1.716117216117216</v>
      </c>
      <c r="P118" s="2">
        <f t="shared" si="14"/>
        <v>1.8735316170957259</v>
      </c>
      <c r="Q118" s="1">
        <v>38435.97</v>
      </c>
      <c r="R118" s="1">
        <v>38435.97</v>
      </c>
      <c r="S118" s="1">
        <v>38435.97</v>
      </c>
      <c r="T118" s="1">
        <v>38435.97</v>
      </c>
      <c r="U118" s="3">
        <f t="shared" si="15"/>
        <v>0</v>
      </c>
      <c r="V118" s="3">
        <f t="shared" si="16"/>
        <v>0</v>
      </c>
      <c r="W118" s="3">
        <f t="shared" si="17"/>
        <v>0</v>
      </c>
      <c r="X118" s="1">
        <v>1</v>
      </c>
      <c r="Y118" s="1">
        <v>0</v>
      </c>
      <c r="Z118" s="1">
        <v>1</v>
      </c>
      <c r="AA118" s="1">
        <v>0</v>
      </c>
      <c r="AB118" s="1">
        <v>1</v>
      </c>
      <c r="AC118" s="1">
        <v>0</v>
      </c>
      <c r="AD118" s="1">
        <v>1</v>
      </c>
      <c r="AE118" s="1">
        <v>0</v>
      </c>
    </row>
    <row r="119" spans="1:31" x14ac:dyDescent="0.25">
      <c r="A119" s="1">
        <v>118</v>
      </c>
      <c r="B119" s="1">
        <v>158</v>
      </c>
      <c r="C119" s="1">
        <v>201</v>
      </c>
      <c r="D119" s="1">
        <v>10</v>
      </c>
      <c r="E119" s="1">
        <v>0.02</v>
      </c>
      <c r="F119" s="1">
        <v>8</v>
      </c>
      <c r="G119" s="1" t="str">
        <f t="shared" si="9"/>
        <v>RN_8_10_0.02</v>
      </c>
      <c r="H119" s="7" t="s">
        <v>31</v>
      </c>
      <c r="I119" s="7" t="s">
        <v>31</v>
      </c>
      <c r="J119" s="7" t="s">
        <v>31</v>
      </c>
      <c r="K119" s="7" t="s">
        <v>31</v>
      </c>
      <c r="L119" s="7">
        <f t="shared" si="10"/>
        <v>0</v>
      </c>
      <c r="M119" s="1" t="str">
        <f t="shared" si="11"/>
        <v>Infeasible</v>
      </c>
      <c r="N119" s="2" t="str">
        <f t="shared" si="12"/>
        <v>Infeasible</v>
      </c>
      <c r="O119" s="2" t="str">
        <f t="shared" si="13"/>
        <v>Infeasible</v>
      </c>
      <c r="P119" s="2" t="str">
        <f t="shared" si="14"/>
        <v>Infeasible</v>
      </c>
      <c r="Q119" s="1" t="s">
        <v>31</v>
      </c>
      <c r="R119" s="1" t="s">
        <v>31</v>
      </c>
      <c r="S119" s="1" t="s">
        <v>31</v>
      </c>
      <c r="T119" s="1" t="s">
        <v>31</v>
      </c>
      <c r="U119" s="3" t="str">
        <f t="shared" si="15"/>
        <v>Infeasible</v>
      </c>
      <c r="V119" s="3" t="str">
        <f t="shared" si="16"/>
        <v>Infeasible</v>
      </c>
      <c r="W119" s="3" t="str">
        <f t="shared" si="17"/>
        <v>Infeasible</v>
      </c>
      <c r="X119" s="1" t="s">
        <v>31</v>
      </c>
      <c r="Y119" s="1" t="s">
        <v>31</v>
      </c>
      <c r="Z119" s="1" t="s">
        <v>31</v>
      </c>
      <c r="AA119" s="1" t="s">
        <v>31</v>
      </c>
      <c r="AB119" s="1" t="s">
        <v>31</v>
      </c>
      <c r="AC119" s="1" t="s">
        <v>31</v>
      </c>
      <c r="AD119" s="1" t="s">
        <v>31</v>
      </c>
      <c r="AE119" s="1" t="s">
        <v>31</v>
      </c>
    </row>
    <row r="120" spans="1:31" x14ac:dyDescent="0.25">
      <c r="A120" s="1">
        <v>119</v>
      </c>
      <c r="B120" s="1">
        <v>158</v>
      </c>
      <c r="C120" s="1">
        <v>201</v>
      </c>
      <c r="D120" s="1">
        <v>10</v>
      </c>
      <c r="E120" s="1">
        <v>0.04</v>
      </c>
      <c r="F120" s="1">
        <v>8</v>
      </c>
      <c r="G120" s="1" t="str">
        <f t="shared" si="9"/>
        <v>RN_8_10_0.04</v>
      </c>
      <c r="H120" s="7" t="s">
        <v>31</v>
      </c>
      <c r="I120" s="7" t="s">
        <v>31</v>
      </c>
      <c r="J120" s="7" t="s">
        <v>31</v>
      </c>
      <c r="K120" s="7" t="s">
        <v>31</v>
      </c>
      <c r="L120" s="7">
        <f t="shared" si="10"/>
        <v>0</v>
      </c>
      <c r="M120" s="1" t="str">
        <f t="shared" si="11"/>
        <v>Infeasible</v>
      </c>
      <c r="N120" s="2" t="str">
        <f t="shared" si="12"/>
        <v>Infeasible</v>
      </c>
      <c r="O120" s="2" t="str">
        <f t="shared" si="13"/>
        <v>Infeasible</v>
      </c>
      <c r="P120" s="2" t="str">
        <f t="shared" si="14"/>
        <v>Infeasible</v>
      </c>
      <c r="Q120" s="1" t="s">
        <v>31</v>
      </c>
      <c r="R120" s="1" t="s">
        <v>31</v>
      </c>
      <c r="S120" s="1" t="s">
        <v>31</v>
      </c>
      <c r="T120" s="1" t="s">
        <v>31</v>
      </c>
      <c r="U120" s="3" t="str">
        <f t="shared" si="15"/>
        <v>Infeasible</v>
      </c>
      <c r="V120" s="3" t="str">
        <f t="shared" si="16"/>
        <v>Infeasible</v>
      </c>
      <c r="W120" s="3" t="str">
        <f t="shared" si="17"/>
        <v>Infeasible</v>
      </c>
      <c r="X120" s="1" t="s">
        <v>31</v>
      </c>
      <c r="Y120" s="1" t="s">
        <v>31</v>
      </c>
      <c r="Z120" s="1" t="s">
        <v>31</v>
      </c>
      <c r="AA120" s="1" t="s">
        <v>31</v>
      </c>
      <c r="AB120" s="1" t="s">
        <v>31</v>
      </c>
      <c r="AC120" s="1" t="s">
        <v>31</v>
      </c>
      <c r="AD120" s="1" t="s">
        <v>31</v>
      </c>
      <c r="AE120" s="1" t="s">
        <v>31</v>
      </c>
    </row>
    <row r="121" spans="1:31" x14ac:dyDescent="0.25">
      <c r="A121" s="1">
        <v>120</v>
      </c>
      <c r="B121" s="1">
        <v>158</v>
      </c>
      <c r="C121" s="1">
        <v>201</v>
      </c>
      <c r="D121" s="1">
        <v>10</v>
      </c>
      <c r="E121" s="1">
        <v>0.06</v>
      </c>
      <c r="F121" s="1">
        <v>8</v>
      </c>
      <c r="G121" s="1" t="str">
        <f t="shared" si="9"/>
        <v>RN_8_10_0.06</v>
      </c>
      <c r="H121" s="7">
        <v>119.85</v>
      </c>
      <c r="I121" s="7">
        <v>98.8</v>
      </c>
      <c r="J121" s="7">
        <v>79.63</v>
      </c>
      <c r="K121" s="7">
        <v>94.93</v>
      </c>
      <c r="L121" s="7">
        <f t="shared" si="10"/>
        <v>79.63</v>
      </c>
      <c r="M121" s="1" t="str">
        <f t="shared" si="11"/>
        <v>1,2a</v>
      </c>
      <c r="N121" s="2">
        <f t="shared" si="12"/>
        <v>1.2130566801619433</v>
      </c>
      <c r="O121" s="2">
        <f t="shared" si="13"/>
        <v>1.5050860228557077</v>
      </c>
      <c r="P121" s="2">
        <f t="shared" si="14"/>
        <v>1.2625092173180237</v>
      </c>
      <c r="Q121" s="1">
        <v>32272.83</v>
      </c>
      <c r="R121" s="1">
        <v>32272.83</v>
      </c>
      <c r="S121" s="1">
        <v>32272.83</v>
      </c>
      <c r="T121" s="1">
        <v>32272.83</v>
      </c>
      <c r="U121" s="3">
        <f t="shared" si="15"/>
        <v>0</v>
      </c>
      <c r="V121" s="3">
        <f t="shared" si="16"/>
        <v>0</v>
      </c>
      <c r="W121" s="3">
        <f t="shared" si="17"/>
        <v>0</v>
      </c>
      <c r="X121" s="1">
        <v>1</v>
      </c>
      <c r="Y121" s="1">
        <v>0</v>
      </c>
      <c r="Z121" s="1">
        <v>1</v>
      </c>
      <c r="AA121" s="1">
        <v>0</v>
      </c>
      <c r="AB121" s="1">
        <v>1</v>
      </c>
      <c r="AC121" s="1">
        <v>0</v>
      </c>
      <c r="AD121" s="1">
        <v>1</v>
      </c>
      <c r="AE121" s="1">
        <v>0</v>
      </c>
    </row>
    <row r="122" spans="1:31" x14ac:dyDescent="0.25">
      <c r="A122" s="1">
        <v>121</v>
      </c>
      <c r="B122" s="1">
        <v>171</v>
      </c>
      <c r="C122" s="1">
        <v>240</v>
      </c>
      <c r="D122" s="1">
        <v>2</v>
      </c>
      <c r="E122" s="1">
        <v>0.02</v>
      </c>
      <c r="F122" s="1">
        <v>9</v>
      </c>
      <c r="G122" s="1" t="str">
        <f t="shared" si="9"/>
        <v>RN_9_2_0.02</v>
      </c>
      <c r="H122" s="7">
        <v>207.69</v>
      </c>
      <c r="I122" s="7">
        <v>102.09</v>
      </c>
      <c r="J122" s="7">
        <v>118.09</v>
      </c>
      <c r="K122" s="7">
        <v>126.42</v>
      </c>
      <c r="L122" s="7">
        <f t="shared" si="10"/>
        <v>102.09</v>
      </c>
      <c r="M122" s="1" t="str">
        <f t="shared" si="11"/>
        <v>1</v>
      </c>
      <c r="N122" s="2">
        <f t="shared" si="12"/>
        <v>2.0343814281516308</v>
      </c>
      <c r="O122" s="2">
        <f t="shared" si="13"/>
        <v>1.7587433313574392</v>
      </c>
      <c r="P122" s="2">
        <f t="shared" si="14"/>
        <v>1.6428571428571428</v>
      </c>
      <c r="Q122" s="1">
        <v>119076.77</v>
      </c>
      <c r="R122" s="1">
        <v>119076.77</v>
      </c>
      <c r="S122" s="1">
        <v>119076.77</v>
      </c>
      <c r="T122" s="1">
        <v>119076.77</v>
      </c>
      <c r="U122" s="3">
        <f t="shared" si="15"/>
        <v>0</v>
      </c>
      <c r="V122" s="3">
        <f t="shared" si="16"/>
        <v>0</v>
      </c>
      <c r="W122" s="3">
        <f t="shared" si="17"/>
        <v>0</v>
      </c>
      <c r="X122" s="1">
        <v>1</v>
      </c>
      <c r="Y122" s="1">
        <v>0</v>
      </c>
      <c r="Z122" s="1">
        <v>1</v>
      </c>
      <c r="AA122" s="1">
        <v>0</v>
      </c>
      <c r="AB122" s="1">
        <v>1</v>
      </c>
      <c r="AC122" s="1">
        <v>0</v>
      </c>
      <c r="AD122" s="1">
        <v>1</v>
      </c>
      <c r="AE122" s="1">
        <v>0</v>
      </c>
    </row>
    <row r="123" spans="1:31" x14ac:dyDescent="0.25">
      <c r="A123" s="1">
        <v>122</v>
      </c>
      <c r="B123" s="1">
        <v>171</v>
      </c>
      <c r="C123" s="1">
        <v>240</v>
      </c>
      <c r="D123" s="1">
        <v>2</v>
      </c>
      <c r="E123" s="1">
        <v>0.04</v>
      </c>
      <c r="F123" s="1">
        <v>9</v>
      </c>
      <c r="G123" s="1" t="str">
        <f t="shared" si="9"/>
        <v>RN_9_2_0.04</v>
      </c>
      <c r="H123" s="7">
        <v>212.35</v>
      </c>
      <c r="I123" s="7">
        <v>139.94</v>
      </c>
      <c r="J123" s="7">
        <v>102.75</v>
      </c>
      <c r="K123" s="7">
        <v>108.4</v>
      </c>
      <c r="L123" s="7">
        <f t="shared" si="10"/>
        <v>102.75</v>
      </c>
      <c r="M123" s="1" t="str">
        <f t="shared" si="11"/>
        <v>1,2a</v>
      </c>
      <c r="N123" s="2">
        <f t="shared" si="12"/>
        <v>1.5174360440188652</v>
      </c>
      <c r="O123" s="2">
        <f t="shared" si="13"/>
        <v>2.0666666666666664</v>
      </c>
      <c r="P123" s="2">
        <f t="shared" si="14"/>
        <v>1.9589483394833946</v>
      </c>
      <c r="Q123" s="1">
        <v>118495.61</v>
      </c>
      <c r="R123" s="1">
        <v>118495.61</v>
      </c>
      <c r="S123" s="1">
        <v>118495.61</v>
      </c>
      <c r="T123" s="1">
        <v>118495.61</v>
      </c>
      <c r="U123" s="3">
        <f t="shared" si="15"/>
        <v>0</v>
      </c>
      <c r="V123" s="3">
        <f t="shared" si="16"/>
        <v>0</v>
      </c>
      <c r="W123" s="3">
        <f t="shared" si="17"/>
        <v>0</v>
      </c>
      <c r="X123" s="1">
        <v>1</v>
      </c>
      <c r="Y123" s="1">
        <v>0</v>
      </c>
      <c r="Z123" s="1">
        <v>1</v>
      </c>
      <c r="AA123" s="1">
        <v>0</v>
      </c>
      <c r="AB123" s="1">
        <v>1</v>
      </c>
      <c r="AC123" s="1">
        <v>0</v>
      </c>
      <c r="AD123" s="1">
        <v>1</v>
      </c>
      <c r="AE123" s="1">
        <v>0</v>
      </c>
    </row>
    <row r="124" spans="1:31" x14ac:dyDescent="0.25">
      <c r="A124" s="1">
        <v>123</v>
      </c>
      <c r="B124" s="1">
        <v>171</v>
      </c>
      <c r="C124" s="1">
        <v>240</v>
      </c>
      <c r="D124" s="1">
        <v>2</v>
      </c>
      <c r="E124" s="1">
        <v>0.06</v>
      </c>
      <c r="F124" s="1">
        <v>9</v>
      </c>
      <c r="G124" s="1" t="str">
        <f t="shared" si="9"/>
        <v>RN_9_2_0.06</v>
      </c>
      <c r="H124" s="7">
        <v>208.46</v>
      </c>
      <c r="I124" s="7">
        <v>103.51</v>
      </c>
      <c r="J124" s="7">
        <v>117.93</v>
      </c>
      <c r="K124" s="7">
        <v>128.08000000000001</v>
      </c>
      <c r="L124" s="7">
        <f t="shared" si="10"/>
        <v>103.51</v>
      </c>
      <c r="M124" s="1" t="str">
        <f t="shared" si="11"/>
        <v>1</v>
      </c>
      <c r="N124" s="2">
        <f t="shared" si="12"/>
        <v>2.0139116993527195</v>
      </c>
      <c r="O124" s="2">
        <f t="shared" si="13"/>
        <v>1.7676587806325785</v>
      </c>
      <c r="P124" s="2">
        <f t="shared" si="14"/>
        <v>1.6275765146783259</v>
      </c>
      <c r="Q124" s="1">
        <v>117712.55</v>
      </c>
      <c r="R124" s="1">
        <v>117712.55</v>
      </c>
      <c r="S124" s="1">
        <v>117712.55</v>
      </c>
      <c r="T124" s="1">
        <v>117712.55</v>
      </c>
      <c r="U124" s="3">
        <f t="shared" si="15"/>
        <v>0</v>
      </c>
      <c r="V124" s="3">
        <f t="shared" si="16"/>
        <v>0</v>
      </c>
      <c r="W124" s="3">
        <f t="shared" si="17"/>
        <v>0</v>
      </c>
      <c r="X124" s="1">
        <v>1</v>
      </c>
      <c r="Y124" s="1">
        <v>0</v>
      </c>
      <c r="Z124" s="1">
        <v>1</v>
      </c>
      <c r="AA124" s="1">
        <v>0</v>
      </c>
      <c r="AB124" s="1">
        <v>1</v>
      </c>
      <c r="AC124" s="1">
        <v>0</v>
      </c>
      <c r="AD124" s="1">
        <v>1</v>
      </c>
      <c r="AE124" s="1">
        <v>0</v>
      </c>
    </row>
    <row r="125" spans="1:31" x14ac:dyDescent="0.25">
      <c r="A125" s="1">
        <v>124</v>
      </c>
      <c r="B125" s="1">
        <v>171</v>
      </c>
      <c r="C125" s="1">
        <v>240</v>
      </c>
      <c r="D125" s="1">
        <v>4</v>
      </c>
      <c r="E125" s="1">
        <v>0.02</v>
      </c>
      <c r="F125" s="1">
        <v>9</v>
      </c>
      <c r="G125" s="1" t="str">
        <f t="shared" si="9"/>
        <v>RN_9_4_0.02</v>
      </c>
      <c r="H125" s="7">
        <v>113.57</v>
      </c>
      <c r="I125" s="7">
        <v>43.52</v>
      </c>
      <c r="J125" s="7">
        <v>45.83</v>
      </c>
      <c r="K125" s="7">
        <v>79.28</v>
      </c>
      <c r="L125" s="7">
        <f t="shared" si="10"/>
        <v>43.52</v>
      </c>
      <c r="M125" s="1" t="str">
        <f t="shared" si="11"/>
        <v>1</v>
      </c>
      <c r="N125" s="2">
        <f t="shared" si="12"/>
        <v>2.6096047794117645</v>
      </c>
      <c r="O125" s="2">
        <f t="shared" si="13"/>
        <v>2.4780711324459959</v>
      </c>
      <c r="P125" s="2">
        <f t="shared" si="14"/>
        <v>1.4325176589303732</v>
      </c>
      <c r="Q125" s="1">
        <v>72668.09</v>
      </c>
      <c r="R125" s="1">
        <v>72669.16</v>
      </c>
      <c r="S125" s="1">
        <v>72669.16</v>
      </c>
      <c r="T125" s="1">
        <v>72669.16</v>
      </c>
      <c r="U125" s="3">
        <f t="shared" si="15"/>
        <v>1.472448223156801E-5</v>
      </c>
      <c r="V125" s="3">
        <f t="shared" si="16"/>
        <v>1.472448223156801E-5</v>
      </c>
      <c r="W125" s="3">
        <f t="shared" si="17"/>
        <v>1.472448223156801E-5</v>
      </c>
      <c r="X125" s="1">
        <v>1</v>
      </c>
      <c r="Y125" s="1">
        <v>0</v>
      </c>
      <c r="Z125" s="1">
        <v>1</v>
      </c>
      <c r="AA125" s="1">
        <v>0</v>
      </c>
      <c r="AB125" s="1">
        <v>1</v>
      </c>
      <c r="AC125" s="1">
        <v>0</v>
      </c>
      <c r="AD125" s="1">
        <v>1</v>
      </c>
      <c r="AE125" s="1">
        <v>0</v>
      </c>
    </row>
    <row r="126" spans="1:31" x14ac:dyDescent="0.25">
      <c r="A126" s="1">
        <v>125</v>
      </c>
      <c r="B126" s="1">
        <v>171</v>
      </c>
      <c r="C126" s="1">
        <v>240</v>
      </c>
      <c r="D126" s="1">
        <v>4</v>
      </c>
      <c r="E126" s="1">
        <v>0.04</v>
      </c>
      <c r="F126" s="1">
        <v>9</v>
      </c>
      <c r="G126" s="1" t="str">
        <f t="shared" si="9"/>
        <v>RN_9_4_0.04</v>
      </c>
      <c r="H126" s="7">
        <v>137.03</v>
      </c>
      <c r="I126" s="7">
        <v>46.69</v>
      </c>
      <c r="J126" s="7">
        <v>39.56</v>
      </c>
      <c r="K126" s="7">
        <v>37.75</v>
      </c>
      <c r="L126" s="7">
        <f t="shared" si="10"/>
        <v>37.75</v>
      </c>
      <c r="M126" s="1" t="str">
        <f t="shared" si="11"/>
        <v>1,2b</v>
      </c>
      <c r="N126" s="2">
        <f t="shared" si="12"/>
        <v>2.9348896980081389</v>
      </c>
      <c r="O126" s="2">
        <f t="shared" si="13"/>
        <v>3.4638523761375124</v>
      </c>
      <c r="P126" s="2">
        <f t="shared" si="14"/>
        <v>3.6299337748344369</v>
      </c>
      <c r="Q126" s="1">
        <v>72592.850000000006</v>
      </c>
      <c r="R126" s="1">
        <v>72592.850000000006</v>
      </c>
      <c r="S126" s="1">
        <v>72592.850000000006</v>
      </c>
      <c r="T126" s="1">
        <v>72592.850000000006</v>
      </c>
      <c r="U126" s="3">
        <f t="shared" si="15"/>
        <v>0</v>
      </c>
      <c r="V126" s="3">
        <f t="shared" si="16"/>
        <v>0</v>
      </c>
      <c r="W126" s="3">
        <f t="shared" si="17"/>
        <v>0</v>
      </c>
      <c r="X126" s="1">
        <v>1</v>
      </c>
      <c r="Y126" s="1">
        <v>0</v>
      </c>
      <c r="Z126" s="1">
        <v>1</v>
      </c>
      <c r="AA126" s="1">
        <v>0</v>
      </c>
      <c r="AB126" s="1">
        <v>1</v>
      </c>
      <c r="AC126" s="1">
        <v>0</v>
      </c>
      <c r="AD126" s="1">
        <v>1</v>
      </c>
      <c r="AE126" s="1">
        <v>0</v>
      </c>
    </row>
    <row r="127" spans="1:31" x14ac:dyDescent="0.25">
      <c r="A127" s="1">
        <v>126</v>
      </c>
      <c r="B127" s="1">
        <v>171</v>
      </c>
      <c r="C127" s="1">
        <v>240</v>
      </c>
      <c r="D127" s="1">
        <v>4</v>
      </c>
      <c r="E127" s="1">
        <v>0.06</v>
      </c>
      <c r="F127" s="1">
        <v>9</v>
      </c>
      <c r="G127" s="1" t="str">
        <f t="shared" si="9"/>
        <v>RN_9_4_0.06</v>
      </c>
      <c r="H127" s="7">
        <v>157.19</v>
      </c>
      <c r="I127" s="7">
        <v>66.81</v>
      </c>
      <c r="J127" s="7">
        <v>79.25</v>
      </c>
      <c r="K127" s="7">
        <v>56.56</v>
      </c>
      <c r="L127" s="7">
        <f t="shared" si="10"/>
        <v>56.56</v>
      </c>
      <c r="M127" s="1" t="str">
        <f t="shared" si="11"/>
        <v>1,2b</v>
      </c>
      <c r="N127" s="2">
        <f t="shared" si="12"/>
        <v>2.3527914982787008</v>
      </c>
      <c r="O127" s="2">
        <f t="shared" si="13"/>
        <v>1.9834700315457412</v>
      </c>
      <c r="P127" s="2">
        <f t="shared" si="14"/>
        <v>2.7791725601131541</v>
      </c>
      <c r="Q127" s="1">
        <v>72559.14</v>
      </c>
      <c r="R127" s="1">
        <v>72559.14</v>
      </c>
      <c r="S127" s="1">
        <v>72559.14</v>
      </c>
      <c r="T127" s="1">
        <v>72559.14</v>
      </c>
      <c r="U127" s="3">
        <f t="shared" si="15"/>
        <v>0</v>
      </c>
      <c r="V127" s="3">
        <f t="shared" si="16"/>
        <v>0</v>
      </c>
      <c r="W127" s="3">
        <f t="shared" si="17"/>
        <v>0</v>
      </c>
      <c r="X127" s="1">
        <v>1</v>
      </c>
      <c r="Y127" s="1">
        <v>0</v>
      </c>
      <c r="Z127" s="1">
        <v>1</v>
      </c>
      <c r="AA127" s="1">
        <v>0</v>
      </c>
      <c r="AB127" s="1">
        <v>1</v>
      </c>
      <c r="AC127" s="1">
        <v>0</v>
      </c>
      <c r="AD127" s="1">
        <v>1</v>
      </c>
      <c r="AE127" s="1">
        <v>0</v>
      </c>
    </row>
    <row r="128" spans="1:31" x14ac:dyDescent="0.25">
      <c r="A128" s="1">
        <v>127</v>
      </c>
      <c r="B128" s="1">
        <v>171</v>
      </c>
      <c r="C128" s="1">
        <v>240</v>
      </c>
      <c r="D128" s="1">
        <v>6</v>
      </c>
      <c r="E128" s="1">
        <v>0.02</v>
      </c>
      <c r="F128" s="1">
        <v>9</v>
      </c>
      <c r="G128" s="1" t="str">
        <f t="shared" si="9"/>
        <v>RN_9_6_0.02</v>
      </c>
      <c r="H128" s="7">
        <v>458.96</v>
      </c>
      <c r="I128" s="7">
        <v>155.38999999999999</v>
      </c>
      <c r="J128" s="7">
        <v>178.13</v>
      </c>
      <c r="K128" s="7">
        <v>262.31</v>
      </c>
      <c r="L128" s="7">
        <f t="shared" si="10"/>
        <v>155.38999999999999</v>
      </c>
      <c r="M128" s="1" t="str">
        <f t="shared" si="11"/>
        <v>1</v>
      </c>
      <c r="N128" s="2">
        <f t="shared" si="12"/>
        <v>2.9536006178003733</v>
      </c>
      <c r="O128" s="2">
        <f t="shared" si="13"/>
        <v>2.5765452197833043</v>
      </c>
      <c r="P128" s="2">
        <f t="shared" si="14"/>
        <v>1.7496854866379474</v>
      </c>
      <c r="Q128" s="1">
        <v>58180.58</v>
      </c>
      <c r="R128" s="1">
        <v>58180.58</v>
      </c>
      <c r="S128" s="1">
        <v>58180.58</v>
      </c>
      <c r="T128" s="1">
        <v>58180.58</v>
      </c>
      <c r="U128" s="3">
        <f t="shared" si="15"/>
        <v>0</v>
      </c>
      <c r="V128" s="3">
        <f t="shared" si="16"/>
        <v>0</v>
      </c>
      <c r="W128" s="3">
        <f t="shared" si="17"/>
        <v>0</v>
      </c>
      <c r="X128" s="1">
        <v>3</v>
      </c>
      <c r="Y128" s="1">
        <v>4</v>
      </c>
      <c r="Z128" s="1">
        <v>2</v>
      </c>
      <c r="AA128" s="1">
        <v>2</v>
      </c>
      <c r="AB128" s="1">
        <v>2</v>
      </c>
      <c r="AC128" s="1">
        <v>2</v>
      </c>
      <c r="AD128" s="1">
        <v>3</v>
      </c>
      <c r="AE128" s="1">
        <v>6</v>
      </c>
    </row>
    <row r="129" spans="1:31" x14ac:dyDescent="0.25">
      <c r="A129" s="1">
        <v>128</v>
      </c>
      <c r="B129" s="1">
        <v>171</v>
      </c>
      <c r="C129" s="1">
        <v>240</v>
      </c>
      <c r="D129" s="1">
        <v>6</v>
      </c>
      <c r="E129" s="1">
        <v>0.04</v>
      </c>
      <c r="F129" s="1">
        <v>9</v>
      </c>
      <c r="G129" s="1" t="str">
        <f t="shared" si="9"/>
        <v>RN_9_6_0.04</v>
      </c>
      <c r="H129" s="7">
        <v>124.82</v>
      </c>
      <c r="I129" s="7">
        <v>112.8</v>
      </c>
      <c r="J129" s="7">
        <v>40.54</v>
      </c>
      <c r="K129" s="7">
        <v>52.67</v>
      </c>
      <c r="L129" s="7">
        <f t="shared" si="10"/>
        <v>40.54</v>
      </c>
      <c r="M129" s="1" t="str">
        <f t="shared" si="11"/>
        <v>1,2a</v>
      </c>
      <c r="N129" s="2">
        <f t="shared" si="12"/>
        <v>1.1065602836879431</v>
      </c>
      <c r="O129" s="2">
        <f t="shared" si="13"/>
        <v>3.0789343857918103</v>
      </c>
      <c r="P129" s="2">
        <f t="shared" si="14"/>
        <v>2.3698500094930699</v>
      </c>
      <c r="Q129" s="1">
        <v>57738.09</v>
      </c>
      <c r="R129" s="1">
        <v>57738.09</v>
      </c>
      <c r="S129" s="1">
        <v>57738.09</v>
      </c>
      <c r="T129" s="1">
        <v>57738.09</v>
      </c>
      <c r="U129" s="3">
        <f t="shared" si="15"/>
        <v>0</v>
      </c>
      <c r="V129" s="3">
        <f t="shared" si="16"/>
        <v>0</v>
      </c>
      <c r="W129" s="3">
        <f t="shared" si="17"/>
        <v>0</v>
      </c>
      <c r="X129" s="1">
        <v>1</v>
      </c>
      <c r="Y129" s="1">
        <v>0</v>
      </c>
      <c r="Z129" s="1">
        <v>2</v>
      </c>
      <c r="AA129" s="1">
        <v>2</v>
      </c>
      <c r="AB129" s="1">
        <v>1</v>
      </c>
      <c r="AC129" s="1">
        <v>0</v>
      </c>
      <c r="AD129" s="1">
        <v>1</v>
      </c>
      <c r="AE129" s="1">
        <v>0</v>
      </c>
    </row>
    <row r="130" spans="1:31" x14ac:dyDescent="0.25">
      <c r="A130" s="1">
        <v>129</v>
      </c>
      <c r="B130" s="1">
        <v>171</v>
      </c>
      <c r="C130" s="1">
        <v>240</v>
      </c>
      <c r="D130" s="1">
        <v>6</v>
      </c>
      <c r="E130" s="1">
        <v>0.06</v>
      </c>
      <c r="F130" s="1">
        <v>9</v>
      </c>
      <c r="G130" s="1" t="str">
        <f t="shared" si="9"/>
        <v>RN_9_6_0.06</v>
      </c>
      <c r="H130" s="7">
        <v>214.83</v>
      </c>
      <c r="I130" s="7">
        <v>166.52</v>
      </c>
      <c r="J130" s="7">
        <v>106.08</v>
      </c>
      <c r="K130" s="7">
        <v>38.99</v>
      </c>
      <c r="L130" s="7">
        <f t="shared" si="10"/>
        <v>38.99</v>
      </c>
      <c r="M130" s="1" t="str">
        <f t="shared" si="11"/>
        <v>1,2b</v>
      </c>
      <c r="N130" s="2">
        <f t="shared" si="12"/>
        <v>1.2901153014652895</v>
      </c>
      <c r="O130" s="2">
        <f t="shared" si="13"/>
        <v>2.0251696832579187</v>
      </c>
      <c r="P130" s="2">
        <f t="shared" si="14"/>
        <v>5.5098743267504489</v>
      </c>
      <c r="Q130" s="1">
        <v>57446.13</v>
      </c>
      <c r="R130" s="1">
        <v>57446.13</v>
      </c>
      <c r="S130" s="1">
        <v>57446.13</v>
      </c>
      <c r="T130" s="1">
        <v>57446.13</v>
      </c>
      <c r="U130" s="3">
        <f t="shared" si="15"/>
        <v>0</v>
      </c>
      <c r="V130" s="3">
        <f t="shared" si="16"/>
        <v>0</v>
      </c>
      <c r="W130" s="3">
        <f t="shared" si="17"/>
        <v>0</v>
      </c>
      <c r="X130" s="1">
        <v>2</v>
      </c>
      <c r="Y130" s="1">
        <v>2</v>
      </c>
      <c r="Z130" s="1">
        <v>3</v>
      </c>
      <c r="AA130" s="1">
        <v>4</v>
      </c>
      <c r="AB130" s="1">
        <v>2</v>
      </c>
      <c r="AC130" s="1">
        <v>2</v>
      </c>
      <c r="AD130" s="1">
        <v>1</v>
      </c>
      <c r="AE130" s="1">
        <v>0</v>
      </c>
    </row>
    <row r="131" spans="1:31" x14ac:dyDescent="0.25">
      <c r="A131" s="1">
        <v>130</v>
      </c>
      <c r="B131" s="1">
        <v>171</v>
      </c>
      <c r="C131" s="1">
        <v>240</v>
      </c>
      <c r="D131" s="1">
        <v>8</v>
      </c>
      <c r="E131" s="1">
        <v>0.02</v>
      </c>
      <c r="F131" s="1">
        <v>9</v>
      </c>
      <c r="G131" s="1" t="str">
        <f t="shared" ref="G131:G188" si="18">"RN" &amp;"_"&amp;F131&amp; "_"&amp;D131&amp;"_"&amp;E131</f>
        <v>RN_9_8_0.02</v>
      </c>
      <c r="H131" s="7">
        <v>116.84</v>
      </c>
      <c r="I131" s="7">
        <v>84.56</v>
      </c>
      <c r="J131" s="7">
        <v>71.42</v>
      </c>
      <c r="K131" s="7">
        <v>73.25</v>
      </c>
      <c r="L131" s="7">
        <f t="shared" ref="L131:L188" si="19">MIN(H131:K131)</f>
        <v>71.42</v>
      </c>
      <c r="M131" s="1" t="str">
        <f t="shared" ref="M131:M188" si="20">IF(I131=L131,"1",IF(J131=L131,"1,2a",IF(K131=L131,"1,2b",IF(H131="Infeasible","Infeasible","empty"))))</f>
        <v>1,2a</v>
      </c>
      <c r="N131" s="2">
        <f t="shared" ref="N131:N188" si="21">IFERROR($H131/I131,"Infeasible")</f>
        <v>1.3817407757805109</v>
      </c>
      <c r="O131" s="2">
        <f t="shared" ref="O131:O188" si="22">IFERROR($H131/J131,"Infeasible")</f>
        <v>1.6359563147577709</v>
      </c>
      <c r="P131" s="2">
        <f t="shared" ref="P131:P188" si="23">IFERROR($H131/K131,"Infeasible")</f>
        <v>1.5950853242320819</v>
      </c>
      <c r="Q131" s="1">
        <v>48960.08</v>
      </c>
      <c r="R131" s="1">
        <v>48960.08</v>
      </c>
      <c r="S131" s="1">
        <v>48960.08</v>
      </c>
      <c r="T131" s="1">
        <v>48960.08</v>
      </c>
      <c r="U131" s="3">
        <f t="shared" ref="U131:U188" si="24">IFERROR(ABS($Q131-R131)/$Q131,"Infeasible")</f>
        <v>0</v>
      </c>
      <c r="V131" s="3">
        <f t="shared" ref="V131:V188" si="25">IFERROR(ABS($Q131-S131)/$Q131,"Infeasible")</f>
        <v>0</v>
      </c>
      <c r="W131" s="3">
        <f t="shared" ref="W131:W188" si="26">IFERROR(ABS($Q131-T131)/$Q131,"Infeasible")</f>
        <v>0</v>
      </c>
      <c r="X131" s="1">
        <v>1</v>
      </c>
      <c r="Y131" s="1">
        <v>0</v>
      </c>
      <c r="Z131" s="1">
        <v>1</v>
      </c>
      <c r="AA131" s="1">
        <v>0</v>
      </c>
      <c r="AB131" s="1">
        <v>1</v>
      </c>
      <c r="AC131" s="1">
        <v>0</v>
      </c>
      <c r="AD131" s="1">
        <v>1</v>
      </c>
      <c r="AE131" s="1">
        <v>0</v>
      </c>
    </row>
    <row r="132" spans="1:31" x14ac:dyDescent="0.25">
      <c r="A132" s="1">
        <v>131</v>
      </c>
      <c r="B132" s="1">
        <v>171</v>
      </c>
      <c r="C132" s="1">
        <v>240</v>
      </c>
      <c r="D132" s="1">
        <v>8</v>
      </c>
      <c r="E132" s="1">
        <v>0.04</v>
      </c>
      <c r="F132" s="1">
        <v>9</v>
      </c>
      <c r="G132" s="1" t="str">
        <f t="shared" si="18"/>
        <v>RN_9_8_0.04</v>
      </c>
      <c r="H132" s="7">
        <v>165.56</v>
      </c>
      <c r="I132" s="7">
        <v>43.81</v>
      </c>
      <c r="J132" s="7">
        <v>56.7</v>
      </c>
      <c r="K132" s="7">
        <v>43.02</v>
      </c>
      <c r="L132" s="7">
        <f t="shared" si="19"/>
        <v>43.02</v>
      </c>
      <c r="M132" s="1" t="str">
        <f t="shared" si="20"/>
        <v>1,2b</v>
      </c>
      <c r="N132" s="2">
        <f t="shared" si="21"/>
        <v>3.7790458799360875</v>
      </c>
      <c r="O132" s="2">
        <f t="shared" si="22"/>
        <v>2.9199294532627866</v>
      </c>
      <c r="P132" s="2">
        <f t="shared" si="23"/>
        <v>3.8484425848442583</v>
      </c>
      <c r="Q132" s="2">
        <v>48488.6</v>
      </c>
      <c r="R132" s="1">
        <v>48488.6</v>
      </c>
      <c r="S132" s="1">
        <v>48488.6</v>
      </c>
      <c r="T132" s="1">
        <v>48488.6</v>
      </c>
      <c r="U132" s="3">
        <f t="shared" si="24"/>
        <v>0</v>
      </c>
      <c r="V132" s="3">
        <f t="shared" si="25"/>
        <v>0</v>
      </c>
      <c r="W132" s="3">
        <f t="shared" si="26"/>
        <v>0</v>
      </c>
      <c r="X132" s="1">
        <v>1</v>
      </c>
      <c r="Y132" s="1">
        <v>0</v>
      </c>
      <c r="Z132" s="1">
        <v>1</v>
      </c>
      <c r="AA132" s="1">
        <v>0</v>
      </c>
      <c r="AB132" s="1">
        <v>1</v>
      </c>
      <c r="AC132" s="1">
        <v>0</v>
      </c>
      <c r="AD132" s="1">
        <v>1</v>
      </c>
      <c r="AE132" s="1">
        <v>0</v>
      </c>
    </row>
    <row r="133" spans="1:31" x14ac:dyDescent="0.25">
      <c r="A133" s="1">
        <v>132</v>
      </c>
      <c r="B133" s="1">
        <v>171</v>
      </c>
      <c r="C133" s="1">
        <v>240</v>
      </c>
      <c r="D133" s="1">
        <v>8</v>
      </c>
      <c r="E133" s="1">
        <v>0.06</v>
      </c>
      <c r="F133" s="1">
        <v>9</v>
      </c>
      <c r="G133" s="1" t="str">
        <f t="shared" si="18"/>
        <v>RN_9_8_0.06</v>
      </c>
      <c r="H133" s="7">
        <v>164.81</v>
      </c>
      <c r="I133" s="7">
        <v>46.25</v>
      </c>
      <c r="J133" s="7">
        <v>54.88</v>
      </c>
      <c r="K133" s="7">
        <v>43.68</v>
      </c>
      <c r="L133" s="7">
        <f t="shared" si="19"/>
        <v>43.68</v>
      </c>
      <c r="M133" s="1" t="str">
        <f t="shared" si="20"/>
        <v>1,2b</v>
      </c>
      <c r="N133" s="2">
        <f t="shared" si="21"/>
        <v>3.5634594594594593</v>
      </c>
      <c r="O133" s="2">
        <f t="shared" si="22"/>
        <v>3.003097667638484</v>
      </c>
      <c r="P133" s="2">
        <f t="shared" si="23"/>
        <v>3.7731227106227108</v>
      </c>
      <c r="Q133" s="2">
        <v>48488.6</v>
      </c>
      <c r="R133" s="1">
        <v>48488.6</v>
      </c>
      <c r="S133" s="1">
        <v>48488.6</v>
      </c>
      <c r="T133" s="1">
        <v>48488.6</v>
      </c>
      <c r="U133" s="3">
        <f t="shared" si="24"/>
        <v>0</v>
      </c>
      <c r="V133" s="3">
        <f t="shared" si="25"/>
        <v>0</v>
      </c>
      <c r="W133" s="3">
        <f t="shared" si="26"/>
        <v>0</v>
      </c>
      <c r="X133" s="1">
        <v>1</v>
      </c>
      <c r="Y133" s="1">
        <v>0</v>
      </c>
      <c r="Z133" s="1">
        <v>1</v>
      </c>
      <c r="AA133" s="1">
        <v>0</v>
      </c>
      <c r="AB133" s="1">
        <v>1</v>
      </c>
      <c r="AC133" s="1">
        <v>0</v>
      </c>
      <c r="AD133" s="1">
        <v>1</v>
      </c>
      <c r="AE133" s="1">
        <v>0</v>
      </c>
    </row>
    <row r="134" spans="1:31" x14ac:dyDescent="0.25">
      <c r="A134" s="1">
        <v>133</v>
      </c>
      <c r="B134" s="1">
        <v>171</v>
      </c>
      <c r="C134" s="1">
        <v>240</v>
      </c>
      <c r="D134" s="1">
        <v>10</v>
      </c>
      <c r="E134" s="1">
        <v>0.02</v>
      </c>
      <c r="F134" s="1">
        <v>9</v>
      </c>
      <c r="G134" s="1" t="str">
        <f t="shared" si="18"/>
        <v>RN_9_10_0.02</v>
      </c>
      <c r="H134" s="7">
        <v>134.38</v>
      </c>
      <c r="I134" s="7">
        <v>75.709999999999994</v>
      </c>
      <c r="J134" s="7">
        <v>40.42</v>
      </c>
      <c r="K134" s="7">
        <v>69.959999999999994</v>
      </c>
      <c r="L134" s="7">
        <f t="shared" si="19"/>
        <v>40.42</v>
      </c>
      <c r="M134" s="1" t="str">
        <f t="shared" si="20"/>
        <v>1,2a</v>
      </c>
      <c r="N134" s="2">
        <f t="shared" si="21"/>
        <v>1.774930656452252</v>
      </c>
      <c r="O134" s="2">
        <f t="shared" si="22"/>
        <v>3.3245917862444334</v>
      </c>
      <c r="P134" s="2">
        <f t="shared" si="23"/>
        <v>1.9208118925100057</v>
      </c>
      <c r="Q134" s="2">
        <v>41341.22</v>
      </c>
      <c r="R134" s="1">
        <v>41341.22</v>
      </c>
      <c r="S134" s="1">
        <v>41341.22</v>
      </c>
      <c r="T134" s="1">
        <v>41341.22</v>
      </c>
      <c r="U134" s="3">
        <f t="shared" si="24"/>
        <v>0</v>
      </c>
      <c r="V134" s="3">
        <f t="shared" si="25"/>
        <v>0</v>
      </c>
      <c r="W134" s="3">
        <f t="shared" si="26"/>
        <v>0</v>
      </c>
      <c r="X134" s="1">
        <v>1</v>
      </c>
      <c r="Y134" s="1">
        <v>0</v>
      </c>
      <c r="Z134" s="1">
        <v>1</v>
      </c>
      <c r="AA134" s="1">
        <v>0</v>
      </c>
      <c r="AB134" s="1">
        <v>1</v>
      </c>
      <c r="AC134" s="1">
        <v>0</v>
      </c>
      <c r="AD134" s="1">
        <v>1</v>
      </c>
      <c r="AE134" s="1">
        <v>0</v>
      </c>
    </row>
    <row r="135" spans="1:31" x14ac:dyDescent="0.25">
      <c r="A135" s="1">
        <v>134</v>
      </c>
      <c r="B135" s="1">
        <v>171</v>
      </c>
      <c r="C135" s="1">
        <v>240</v>
      </c>
      <c r="D135" s="1">
        <v>10</v>
      </c>
      <c r="E135" s="1">
        <v>0.04</v>
      </c>
      <c r="F135" s="1">
        <v>9</v>
      </c>
      <c r="G135" s="1" t="str">
        <f t="shared" si="18"/>
        <v>RN_9_10_0.04</v>
      </c>
      <c r="H135" s="7">
        <v>134.96</v>
      </c>
      <c r="I135" s="7">
        <v>74.760000000000005</v>
      </c>
      <c r="J135" s="7">
        <v>41.38</v>
      </c>
      <c r="K135" s="7">
        <v>67.36</v>
      </c>
      <c r="L135" s="7">
        <f t="shared" si="19"/>
        <v>41.38</v>
      </c>
      <c r="M135" s="1" t="str">
        <f t="shared" si="20"/>
        <v>1,2a</v>
      </c>
      <c r="N135" s="2">
        <f t="shared" si="21"/>
        <v>1.8052434456928839</v>
      </c>
      <c r="O135" s="2">
        <f t="shared" si="22"/>
        <v>3.261478975350411</v>
      </c>
      <c r="P135" s="2">
        <f t="shared" si="23"/>
        <v>2.0035629453681714</v>
      </c>
      <c r="Q135" s="2">
        <v>41341.22</v>
      </c>
      <c r="R135" s="1">
        <v>41341.22</v>
      </c>
      <c r="S135" s="1">
        <v>41341.22</v>
      </c>
      <c r="T135" s="1">
        <v>41341.22</v>
      </c>
      <c r="U135" s="3">
        <f t="shared" si="24"/>
        <v>0</v>
      </c>
      <c r="V135" s="3">
        <f t="shared" si="25"/>
        <v>0</v>
      </c>
      <c r="W135" s="3">
        <f t="shared" si="26"/>
        <v>0</v>
      </c>
      <c r="X135" s="1">
        <v>1</v>
      </c>
      <c r="Y135" s="1">
        <v>0</v>
      </c>
      <c r="Z135" s="1">
        <v>1</v>
      </c>
      <c r="AA135" s="1">
        <v>0</v>
      </c>
      <c r="AB135" s="1">
        <v>1</v>
      </c>
      <c r="AC135" s="1">
        <v>0</v>
      </c>
      <c r="AD135" s="1">
        <v>1</v>
      </c>
      <c r="AE135" s="1">
        <v>0</v>
      </c>
    </row>
    <row r="136" spans="1:31" x14ac:dyDescent="0.25">
      <c r="A136" s="1">
        <v>135</v>
      </c>
      <c r="B136" s="1">
        <v>171</v>
      </c>
      <c r="C136" s="1">
        <v>240</v>
      </c>
      <c r="D136" s="1">
        <v>10</v>
      </c>
      <c r="E136" s="1">
        <v>0.06</v>
      </c>
      <c r="F136" s="1">
        <v>9</v>
      </c>
      <c r="G136" s="1" t="str">
        <f t="shared" si="18"/>
        <v>RN_9_10_0.06</v>
      </c>
      <c r="H136" s="7">
        <v>128.41</v>
      </c>
      <c r="I136" s="7">
        <v>73.11</v>
      </c>
      <c r="J136" s="7">
        <v>43.99</v>
      </c>
      <c r="K136" s="7">
        <v>94.62</v>
      </c>
      <c r="L136" s="7">
        <f t="shared" si="19"/>
        <v>43.99</v>
      </c>
      <c r="M136" s="1" t="str">
        <f t="shared" si="20"/>
        <v>1,2a</v>
      </c>
      <c r="N136" s="2">
        <f t="shared" si="21"/>
        <v>1.7563944740801531</v>
      </c>
      <c r="O136" s="2">
        <f t="shared" si="22"/>
        <v>2.9190725164810183</v>
      </c>
      <c r="P136" s="2">
        <f t="shared" si="23"/>
        <v>1.3571126611709996</v>
      </c>
      <c r="Q136" s="2">
        <v>40901.24</v>
      </c>
      <c r="R136" s="1">
        <v>40901.24</v>
      </c>
      <c r="S136" s="1">
        <v>40901.24</v>
      </c>
      <c r="T136" s="1">
        <v>40901.24</v>
      </c>
      <c r="U136" s="3">
        <f t="shared" si="24"/>
        <v>0</v>
      </c>
      <c r="V136" s="3">
        <f t="shared" si="25"/>
        <v>0</v>
      </c>
      <c r="W136" s="3">
        <f t="shared" si="26"/>
        <v>0</v>
      </c>
      <c r="X136" s="1">
        <v>1</v>
      </c>
      <c r="Y136" s="1">
        <v>0</v>
      </c>
      <c r="Z136" s="1">
        <v>1</v>
      </c>
      <c r="AA136" s="1">
        <v>0</v>
      </c>
      <c r="AB136" s="1">
        <v>1</v>
      </c>
      <c r="AC136" s="1">
        <v>0</v>
      </c>
      <c r="AD136" s="1">
        <v>2</v>
      </c>
      <c r="AE136" s="1">
        <v>2</v>
      </c>
    </row>
    <row r="137" spans="1:31" x14ac:dyDescent="0.25">
      <c r="A137" s="1">
        <v>136</v>
      </c>
      <c r="B137" s="1">
        <v>224</v>
      </c>
      <c r="C137" s="1">
        <v>349</v>
      </c>
      <c r="D137" s="1">
        <v>2</v>
      </c>
      <c r="E137" s="1">
        <v>0.02</v>
      </c>
      <c r="F137" s="1">
        <v>10</v>
      </c>
      <c r="G137" s="1" t="str">
        <f t="shared" si="18"/>
        <v>RN_10_2_0.02</v>
      </c>
      <c r="H137" s="7">
        <v>365.99</v>
      </c>
      <c r="I137" s="7">
        <v>273.72000000000003</v>
      </c>
      <c r="J137" s="7">
        <v>283.49</v>
      </c>
      <c r="K137" s="7">
        <v>291.33</v>
      </c>
      <c r="L137" s="7">
        <f t="shared" si="19"/>
        <v>273.72000000000003</v>
      </c>
      <c r="M137" s="1" t="str">
        <f t="shared" si="20"/>
        <v>1</v>
      </c>
      <c r="N137" s="2">
        <f t="shared" si="21"/>
        <v>1.3370963027911733</v>
      </c>
      <c r="O137" s="2">
        <f t="shared" si="22"/>
        <v>1.2910155561042718</v>
      </c>
      <c r="P137" s="2">
        <f t="shared" si="23"/>
        <v>1.256272955068136</v>
      </c>
      <c r="Q137" s="7">
        <v>156371.84</v>
      </c>
      <c r="R137" s="1">
        <v>156371.84</v>
      </c>
      <c r="S137" s="1">
        <v>156371.84</v>
      </c>
      <c r="T137" s="1">
        <v>156371.84</v>
      </c>
      <c r="U137" s="3">
        <f t="shared" si="24"/>
        <v>0</v>
      </c>
      <c r="V137" s="3">
        <f t="shared" si="25"/>
        <v>0</v>
      </c>
      <c r="W137" s="3">
        <f t="shared" si="26"/>
        <v>0</v>
      </c>
      <c r="X137" s="1">
        <v>1</v>
      </c>
      <c r="Y137" s="1">
        <v>0</v>
      </c>
      <c r="Z137" s="1">
        <v>1</v>
      </c>
      <c r="AA137" s="1">
        <v>0</v>
      </c>
      <c r="AB137" s="1">
        <v>1</v>
      </c>
      <c r="AC137" s="1">
        <v>0</v>
      </c>
      <c r="AD137" s="1">
        <v>1</v>
      </c>
      <c r="AE137" s="1">
        <v>0</v>
      </c>
    </row>
    <row r="138" spans="1:31" x14ac:dyDescent="0.25">
      <c r="A138" s="1">
        <v>137</v>
      </c>
      <c r="B138" s="1">
        <v>224</v>
      </c>
      <c r="C138" s="1">
        <v>349</v>
      </c>
      <c r="D138" s="1">
        <v>2</v>
      </c>
      <c r="E138" s="1">
        <v>0.04</v>
      </c>
      <c r="F138" s="1">
        <v>10</v>
      </c>
      <c r="G138" s="1" t="str">
        <f t="shared" si="18"/>
        <v>RN_10_2_0.04</v>
      </c>
      <c r="H138" s="7">
        <v>423.88</v>
      </c>
      <c r="I138" s="7">
        <v>322.26</v>
      </c>
      <c r="J138" s="7">
        <v>279.98</v>
      </c>
      <c r="K138" s="7">
        <v>305.89</v>
      </c>
      <c r="L138" s="7">
        <f t="shared" si="19"/>
        <v>279.98</v>
      </c>
      <c r="M138" s="1" t="str">
        <f t="shared" si="20"/>
        <v>1,2a</v>
      </c>
      <c r="N138" s="2">
        <f t="shared" si="21"/>
        <v>1.3153354434307702</v>
      </c>
      <c r="O138" s="2">
        <f t="shared" si="22"/>
        <v>1.5139652832345167</v>
      </c>
      <c r="P138" s="2">
        <f t="shared" si="23"/>
        <v>1.3857268952891564</v>
      </c>
      <c r="Q138" s="7">
        <v>156371.84</v>
      </c>
      <c r="R138" s="1">
        <v>156371.84</v>
      </c>
      <c r="S138" s="1">
        <v>156371.84</v>
      </c>
      <c r="T138" s="1">
        <v>156371.84</v>
      </c>
      <c r="U138" s="3">
        <f t="shared" si="24"/>
        <v>0</v>
      </c>
      <c r="V138" s="3">
        <f t="shared" si="25"/>
        <v>0</v>
      </c>
      <c r="W138" s="3">
        <f t="shared" si="26"/>
        <v>0</v>
      </c>
      <c r="X138" s="1">
        <v>1</v>
      </c>
      <c r="Y138" s="1">
        <v>0</v>
      </c>
      <c r="Z138" s="1">
        <v>1</v>
      </c>
      <c r="AA138" s="1">
        <v>0</v>
      </c>
      <c r="AB138" s="1">
        <v>1</v>
      </c>
      <c r="AC138" s="1">
        <v>0</v>
      </c>
      <c r="AD138" s="1">
        <v>1</v>
      </c>
      <c r="AE138" s="1">
        <v>0</v>
      </c>
    </row>
    <row r="139" spans="1:31" x14ac:dyDescent="0.25">
      <c r="A139" s="1">
        <v>138</v>
      </c>
      <c r="B139" s="1">
        <v>224</v>
      </c>
      <c r="C139" s="1">
        <v>349</v>
      </c>
      <c r="D139" s="1">
        <v>2</v>
      </c>
      <c r="E139" s="1">
        <v>0.06</v>
      </c>
      <c r="F139" s="1">
        <v>10</v>
      </c>
      <c r="G139" s="1" t="str">
        <f t="shared" si="18"/>
        <v>RN_10_2_0.06</v>
      </c>
      <c r="H139" s="7">
        <v>456.98</v>
      </c>
      <c r="I139" s="7">
        <v>274.94</v>
      </c>
      <c r="J139" s="7">
        <v>286.16000000000003</v>
      </c>
      <c r="K139" s="7">
        <v>356.53</v>
      </c>
      <c r="L139" s="7">
        <f t="shared" si="19"/>
        <v>274.94</v>
      </c>
      <c r="M139" s="1" t="str">
        <f t="shared" si="20"/>
        <v>1</v>
      </c>
      <c r="N139" s="2">
        <f t="shared" si="21"/>
        <v>1.6621080963119226</v>
      </c>
      <c r="O139" s="2">
        <f t="shared" si="22"/>
        <v>1.596938775510204</v>
      </c>
      <c r="P139" s="2">
        <f t="shared" si="23"/>
        <v>1.2817434717976048</v>
      </c>
      <c r="Q139" s="7">
        <v>156371.84</v>
      </c>
      <c r="R139" s="1">
        <v>156371.84</v>
      </c>
      <c r="S139" s="1">
        <v>156371.84</v>
      </c>
      <c r="T139" s="1">
        <v>156371.84</v>
      </c>
      <c r="U139" s="3">
        <f t="shared" si="24"/>
        <v>0</v>
      </c>
      <c r="V139" s="3">
        <f t="shared" si="25"/>
        <v>0</v>
      </c>
      <c r="W139" s="3">
        <f t="shared" si="26"/>
        <v>0</v>
      </c>
      <c r="X139" s="1">
        <v>1</v>
      </c>
      <c r="Y139" s="1">
        <v>0</v>
      </c>
      <c r="Z139" s="1">
        <v>1</v>
      </c>
      <c r="AA139" s="1">
        <v>0</v>
      </c>
      <c r="AB139" s="1">
        <v>1</v>
      </c>
      <c r="AC139" s="1">
        <v>0</v>
      </c>
      <c r="AD139" s="1">
        <v>1</v>
      </c>
      <c r="AE139" s="1">
        <v>0</v>
      </c>
    </row>
    <row r="140" spans="1:31" x14ac:dyDescent="0.25">
      <c r="A140" s="1">
        <v>139</v>
      </c>
      <c r="B140" s="1">
        <v>224</v>
      </c>
      <c r="C140" s="1">
        <v>349</v>
      </c>
      <c r="D140" s="1">
        <v>4</v>
      </c>
      <c r="E140" s="1">
        <v>0.02</v>
      </c>
      <c r="F140" s="1">
        <v>10</v>
      </c>
      <c r="G140" s="1" t="str">
        <f t="shared" si="18"/>
        <v>RN_10_4_0.02</v>
      </c>
      <c r="H140" s="7">
        <v>370.56</v>
      </c>
      <c r="I140" s="7">
        <v>204.13</v>
      </c>
      <c r="J140" s="7">
        <v>187.72</v>
      </c>
      <c r="K140" s="7">
        <v>243.24</v>
      </c>
      <c r="L140" s="7">
        <f t="shared" si="19"/>
        <v>187.72</v>
      </c>
      <c r="M140" s="1" t="str">
        <f t="shared" si="20"/>
        <v>1,2a</v>
      </c>
      <c r="N140" s="2">
        <f t="shared" si="21"/>
        <v>1.8153137706363591</v>
      </c>
      <c r="O140" s="2">
        <f t="shared" si="22"/>
        <v>1.9740038354996805</v>
      </c>
      <c r="P140" s="2">
        <f t="shared" si="23"/>
        <v>1.5234336457819437</v>
      </c>
      <c r="Q140" s="7">
        <v>111384.17</v>
      </c>
      <c r="R140" s="1">
        <v>111384.17</v>
      </c>
      <c r="S140" s="1">
        <v>111384.17</v>
      </c>
      <c r="T140" s="1">
        <v>111384.17</v>
      </c>
      <c r="U140" s="3">
        <f t="shared" si="24"/>
        <v>0</v>
      </c>
      <c r="V140" s="3">
        <f t="shared" si="25"/>
        <v>0</v>
      </c>
      <c r="W140" s="3">
        <f t="shared" si="26"/>
        <v>0</v>
      </c>
      <c r="X140" s="1">
        <v>1</v>
      </c>
      <c r="Y140" s="1">
        <v>0</v>
      </c>
      <c r="Z140" s="1">
        <v>1</v>
      </c>
      <c r="AA140" s="1">
        <v>0</v>
      </c>
      <c r="AB140" s="1">
        <v>1</v>
      </c>
      <c r="AC140" s="1">
        <v>0</v>
      </c>
      <c r="AD140" s="1">
        <v>1</v>
      </c>
      <c r="AE140" s="1">
        <v>0</v>
      </c>
    </row>
    <row r="141" spans="1:31" x14ac:dyDescent="0.25">
      <c r="A141" s="1">
        <v>140</v>
      </c>
      <c r="B141" s="1">
        <v>224</v>
      </c>
      <c r="C141" s="1">
        <v>349</v>
      </c>
      <c r="D141" s="1">
        <v>4</v>
      </c>
      <c r="E141" s="1">
        <v>0.04</v>
      </c>
      <c r="F141" s="1">
        <v>10</v>
      </c>
      <c r="G141" s="1" t="str">
        <f t="shared" si="18"/>
        <v>RN_10_4_0.04</v>
      </c>
      <c r="H141" s="7">
        <v>420.25</v>
      </c>
      <c r="I141" s="7">
        <v>211.5</v>
      </c>
      <c r="J141" s="7">
        <v>208.01</v>
      </c>
      <c r="K141" s="7">
        <v>196.06</v>
      </c>
      <c r="L141" s="7">
        <f t="shared" si="19"/>
        <v>196.06</v>
      </c>
      <c r="M141" s="1" t="str">
        <f t="shared" si="20"/>
        <v>1,2b</v>
      </c>
      <c r="N141" s="2">
        <f t="shared" si="21"/>
        <v>1.9869976359338062</v>
      </c>
      <c r="O141" s="2">
        <f t="shared" si="22"/>
        <v>2.0203355607903468</v>
      </c>
      <c r="P141" s="2">
        <f t="shared" si="23"/>
        <v>2.143476486789758</v>
      </c>
      <c r="Q141" s="7">
        <v>111122.25</v>
      </c>
      <c r="R141" s="1">
        <v>111122.25</v>
      </c>
      <c r="S141" s="1">
        <v>111122.25</v>
      </c>
      <c r="T141" s="1">
        <v>111122.25</v>
      </c>
      <c r="U141" s="3">
        <f t="shared" si="24"/>
        <v>0</v>
      </c>
      <c r="V141" s="3">
        <f t="shared" si="25"/>
        <v>0</v>
      </c>
      <c r="W141" s="3">
        <f t="shared" si="26"/>
        <v>0</v>
      </c>
      <c r="X141" s="1">
        <v>1</v>
      </c>
      <c r="Y141" s="1">
        <v>0</v>
      </c>
      <c r="Z141" s="1">
        <v>1</v>
      </c>
      <c r="AA141" s="1">
        <v>0</v>
      </c>
      <c r="AB141" s="1">
        <v>1</v>
      </c>
      <c r="AC141" s="1">
        <v>0</v>
      </c>
      <c r="AD141" s="1">
        <v>1</v>
      </c>
      <c r="AE141" s="1">
        <v>0</v>
      </c>
    </row>
    <row r="142" spans="1:31" x14ac:dyDescent="0.25">
      <c r="A142" s="1">
        <v>141</v>
      </c>
      <c r="B142" s="1">
        <v>224</v>
      </c>
      <c r="C142" s="1">
        <v>349</v>
      </c>
      <c r="D142" s="1">
        <v>4</v>
      </c>
      <c r="E142" s="1">
        <v>0.06</v>
      </c>
      <c r="F142" s="1">
        <v>10</v>
      </c>
      <c r="G142" s="1" t="str">
        <f t="shared" si="18"/>
        <v>RN_10_4_0.06</v>
      </c>
      <c r="H142" s="7">
        <v>907.18</v>
      </c>
      <c r="I142" s="7">
        <v>291.27</v>
      </c>
      <c r="J142" s="7">
        <v>512.17999999999995</v>
      </c>
      <c r="K142" s="7">
        <v>482.85</v>
      </c>
      <c r="L142" s="7">
        <f t="shared" si="19"/>
        <v>291.27</v>
      </c>
      <c r="M142" s="1" t="str">
        <f t="shared" si="20"/>
        <v>1</v>
      </c>
      <c r="N142" s="2">
        <f t="shared" si="21"/>
        <v>3.1145672400178528</v>
      </c>
      <c r="O142" s="2">
        <f t="shared" si="22"/>
        <v>1.7712132453434339</v>
      </c>
      <c r="P142" s="2">
        <f t="shared" si="23"/>
        <v>1.8788029408719062</v>
      </c>
      <c r="Q142" s="7">
        <v>110946.33</v>
      </c>
      <c r="R142" s="1">
        <v>110946.33</v>
      </c>
      <c r="S142" s="1">
        <v>110946.33</v>
      </c>
      <c r="T142" s="1">
        <v>110946.33</v>
      </c>
      <c r="U142" s="3">
        <f t="shared" si="24"/>
        <v>0</v>
      </c>
      <c r="V142" s="3">
        <f t="shared" si="25"/>
        <v>0</v>
      </c>
      <c r="W142" s="3">
        <f t="shared" si="26"/>
        <v>0</v>
      </c>
      <c r="X142" s="1">
        <v>2</v>
      </c>
      <c r="Y142" s="1">
        <v>2</v>
      </c>
      <c r="Z142" s="1">
        <v>1</v>
      </c>
      <c r="AA142" s="1">
        <v>0</v>
      </c>
      <c r="AB142" s="1">
        <v>2</v>
      </c>
      <c r="AC142" s="1">
        <v>2</v>
      </c>
      <c r="AD142" s="1">
        <v>2</v>
      </c>
      <c r="AE142" s="1">
        <v>2</v>
      </c>
    </row>
    <row r="143" spans="1:31" x14ac:dyDescent="0.25">
      <c r="A143" s="1">
        <v>142</v>
      </c>
      <c r="B143" s="1">
        <v>224</v>
      </c>
      <c r="C143" s="1">
        <v>349</v>
      </c>
      <c r="D143" s="1">
        <v>6</v>
      </c>
      <c r="E143" s="1">
        <v>0.02</v>
      </c>
      <c r="F143" s="1">
        <v>10</v>
      </c>
      <c r="G143" s="1" t="str">
        <f t="shared" si="18"/>
        <v>RN_10_6_0.02</v>
      </c>
      <c r="H143" s="7">
        <v>459.22</v>
      </c>
      <c r="I143" s="7">
        <v>260.10000000000002</v>
      </c>
      <c r="J143" s="7">
        <v>260.22000000000003</v>
      </c>
      <c r="K143" s="7">
        <v>320.91000000000003</v>
      </c>
      <c r="L143" s="7">
        <f t="shared" si="19"/>
        <v>260.10000000000002</v>
      </c>
      <c r="M143" s="1" t="str">
        <f t="shared" si="20"/>
        <v>1</v>
      </c>
      <c r="N143" s="2">
        <f t="shared" si="21"/>
        <v>1.7655517108804306</v>
      </c>
      <c r="O143" s="2">
        <f t="shared" si="22"/>
        <v>1.7647375297824917</v>
      </c>
      <c r="P143" s="2">
        <f t="shared" si="23"/>
        <v>1.4309931133339566</v>
      </c>
      <c r="Q143" s="7">
        <v>83955.07</v>
      </c>
      <c r="R143" s="1">
        <v>83955.07</v>
      </c>
      <c r="S143" s="1">
        <v>83955.07</v>
      </c>
      <c r="T143" s="1">
        <v>83955.07</v>
      </c>
      <c r="U143" s="3">
        <f t="shared" si="24"/>
        <v>0</v>
      </c>
      <c r="V143" s="3">
        <f t="shared" si="25"/>
        <v>0</v>
      </c>
      <c r="W143" s="3">
        <f t="shared" si="26"/>
        <v>0</v>
      </c>
      <c r="X143" s="1">
        <v>1</v>
      </c>
      <c r="Y143" s="1">
        <v>0</v>
      </c>
      <c r="Z143" s="1">
        <v>1</v>
      </c>
      <c r="AA143" s="1">
        <v>0</v>
      </c>
      <c r="AB143" s="1">
        <v>1</v>
      </c>
      <c r="AC143" s="1">
        <v>0</v>
      </c>
      <c r="AD143" s="1">
        <v>1</v>
      </c>
      <c r="AE143" s="1">
        <v>0</v>
      </c>
    </row>
    <row r="144" spans="1:31" x14ac:dyDescent="0.25">
      <c r="A144" s="1">
        <v>143</v>
      </c>
      <c r="B144" s="1">
        <v>224</v>
      </c>
      <c r="C144" s="1">
        <v>349</v>
      </c>
      <c r="D144" s="1">
        <v>6</v>
      </c>
      <c r="E144" s="1">
        <v>0.04</v>
      </c>
      <c r="F144" s="1">
        <v>10</v>
      </c>
      <c r="G144" s="1" t="str">
        <f t="shared" si="18"/>
        <v>RN_10_6_0.04</v>
      </c>
      <c r="H144" s="7">
        <v>549.77</v>
      </c>
      <c r="I144" s="7">
        <v>222.2</v>
      </c>
      <c r="J144" s="7">
        <v>266.18</v>
      </c>
      <c r="K144" s="7">
        <v>220.46</v>
      </c>
      <c r="L144" s="7">
        <f t="shared" si="19"/>
        <v>220.46</v>
      </c>
      <c r="M144" s="1" t="str">
        <f t="shared" si="20"/>
        <v>1,2b</v>
      </c>
      <c r="N144" s="2">
        <f t="shared" si="21"/>
        <v>2.4742124212421244</v>
      </c>
      <c r="O144" s="2">
        <f t="shared" si="22"/>
        <v>2.0654068675332482</v>
      </c>
      <c r="P144" s="2">
        <f t="shared" si="23"/>
        <v>2.4937403610632312</v>
      </c>
      <c r="Q144" s="7">
        <v>83488.37</v>
      </c>
      <c r="R144" s="1">
        <v>83488.37</v>
      </c>
      <c r="S144" s="1">
        <v>83488.37</v>
      </c>
      <c r="T144" s="1">
        <v>83488.37</v>
      </c>
      <c r="U144" s="3">
        <f t="shared" si="24"/>
        <v>0</v>
      </c>
      <c r="V144" s="3">
        <f t="shared" si="25"/>
        <v>0</v>
      </c>
      <c r="W144" s="3">
        <f t="shared" si="26"/>
        <v>0</v>
      </c>
      <c r="X144" s="1">
        <v>1</v>
      </c>
      <c r="Y144" s="1">
        <v>0</v>
      </c>
      <c r="Z144" s="1">
        <v>1</v>
      </c>
      <c r="AA144" s="1">
        <v>0</v>
      </c>
      <c r="AB144" s="1">
        <v>1</v>
      </c>
      <c r="AC144" s="1">
        <v>0</v>
      </c>
      <c r="AD144" s="1">
        <v>1</v>
      </c>
      <c r="AE144" s="1">
        <v>0</v>
      </c>
    </row>
    <row r="145" spans="1:31" x14ac:dyDescent="0.25">
      <c r="A145" s="1">
        <v>144</v>
      </c>
      <c r="B145" s="1">
        <v>224</v>
      </c>
      <c r="C145" s="1">
        <v>349</v>
      </c>
      <c r="D145" s="1">
        <v>6</v>
      </c>
      <c r="E145" s="1">
        <v>0.06</v>
      </c>
      <c r="F145" s="1">
        <v>10</v>
      </c>
      <c r="G145" s="1" t="str">
        <f t="shared" si="18"/>
        <v>RN_10_6_0.06</v>
      </c>
      <c r="H145" s="7">
        <v>466.77</v>
      </c>
      <c r="I145" s="7">
        <v>238.17</v>
      </c>
      <c r="J145" s="7">
        <v>283.89999999999998</v>
      </c>
      <c r="K145" s="7">
        <v>199.83</v>
      </c>
      <c r="L145" s="7">
        <f t="shared" si="19"/>
        <v>199.83</v>
      </c>
      <c r="M145" s="1" t="str">
        <f t="shared" si="20"/>
        <v>1,2b</v>
      </c>
      <c r="N145" s="2">
        <f t="shared" si="21"/>
        <v>1.9598186169542764</v>
      </c>
      <c r="O145" s="2">
        <f t="shared" si="22"/>
        <v>1.6441352588939768</v>
      </c>
      <c r="P145" s="2">
        <f t="shared" si="23"/>
        <v>2.3358354601411198</v>
      </c>
      <c r="Q145" s="7">
        <v>83301.47</v>
      </c>
      <c r="R145" s="1">
        <v>83301.47</v>
      </c>
      <c r="S145" s="1">
        <v>83301.47</v>
      </c>
      <c r="T145" s="1">
        <v>83301.47</v>
      </c>
      <c r="U145" s="3">
        <f t="shared" si="24"/>
        <v>0</v>
      </c>
      <c r="V145" s="3">
        <f t="shared" si="25"/>
        <v>0</v>
      </c>
      <c r="W145" s="3">
        <f t="shared" si="26"/>
        <v>0</v>
      </c>
      <c r="X145" s="1">
        <v>1</v>
      </c>
      <c r="Y145" s="1">
        <v>0</v>
      </c>
      <c r="Z145" s="1">
        <v>1</v>
      </c>
      <c r="AA145" s="1">
        <v>0</v>
      </c>
      <c r="AB145" s="1">
        <v>1</v>
      </c>
      <c r="AC145" s="1">
        <v>0</v>
      </c>
      <c r="AD145" s="1">
        <v>1</v>
      </c>
      <c r="AE145" s="1">
        <v>0</v>
      </c>
    </row>
    <row r="146" spans="1:31" x14ac:dyDescent="0.25">
      <c r="A146" s="1">
        <v>145</v>
      </c>
      <c r="B146" s="1">
        <v>224</v>
      </c>
      <c r="C146" s="1">
        <v>349</v>
      </c>
      <c r="D146" s="1">
        <v>8</v>
      </c>
      <c r="E146" s="1">
        <v>0.02</v>
      </c>
      <c r="F146" s="1">
        <v>10</v>
      </c>
      <c r="G146" s="1" t="str">
        <f t="shared" si="18"/>
        <v>RN_10_8_0.02</v>
      </c>
      <c r="H146" s="7">
        <v>596.03</v>
      </c>
      <c r="I146" s="7">
        <v>176.96</v>
      </c>
      <c r="J146" s="7">
        <v>163.55000000000001</v>
      </c>
      <c r="K146" s="7">
        <v>195.23</v>
      </c>
      <c r="L146" s="7">
        <f t="shared" si="19"/>
        <v>163.55000000000001</v>
      </c>
      <c r="M146" s="1" t="str">
        <f t="shared" si="20"/>
        <v>1,2a</v>
      </c>
      <c r="N146" s="2">
        <f t="shared" si="21"/>
        <v>3.3681622965641949</v>
      </c>
      <c r="O146" s="2">
        <f t="shared" si="22"/>
        <v>3.6443289513910115</v>
      </c>
      <c r="P146" s="2">
        <f t="shared" si="23"/>
        <v>3.0529631716437025</v>
      </c>
      <c r="Q146" s="7">
        <v>65458.61</v>
      </c>
      <c r="R146" s="1">
        <v>65458.61</v>
      </c>
      <c r="S146" s="1">
        <v>65458.61</v>
      </c>
      <c r="T146" s="1">
        <v>65458.61</v>
      </c>
      <c r="U146" s="3">
        <f t="shared" si="24"/>
        <v>0</v>
      </c>
      <c r="V146" s="3">
        <f t="shared" si="25"/>
        <v>0</v>
      </c>
      <c r="W146" s="3">
        <f t="shared" si="26"/>
        <v>0</v>
      </c>
      <c r="X146" s="1">
        <v>1</v>
      </c>
      <c r="Y146" s="1">
        <v>0</v>
      </c>
      <c r="Z146" s="1">
        <v>1</v>
      </c>
      <c r="AA146" s="1">
        <v>0</v>
      </c>
      <c r="AB146" s="1">
        <v>1</v>
      </c>
      <c r="AC146" s="1">
        <v>0</v>
      </c>
      <c r="AD146" s="1">
        <v>1</v>
      </c>
      <c r="AE146" s="1">
        <v>0</v>
      </c>
    </row>
    <row r="147" spans="1:31" x14ac:dyDescent="0.25">
      <c r="A147" s="1">
        <v>146</v>
      </c>
      <c r="B147" s="1">
        <v>224</v>
      </c>
      <c r="C147" s="1">
        <v>349</v>
      </c>
      <c r="D147" s="1">
        <v>8</v>
      </c>
      <c r="E147" s="1">
        <v>0.04</v>
      </c>
      <c r="F147" s="1">
        <v>10</v>
      </c>
      <c r="G147" s="1" t="str">
        <f t="shared" si="18"/>
        <v>RN_10_8_0.04</v>
      </c>
      <c r="H147" s="7">
        <v>319.39999999999998</v>
      </c>
      <c r="I147" s="7">
        <v>187.84</v>
      </c>
      <c r="J147" s="7">
        <v>130.94</v>
      </c>
      <c r="K147" s="7">
        <v>175.52</v>
      </c>
      <c r="L147" s="7">
        <f t="shared" si="19"/>
        <v>130.94</v>
      </c>
      <c r="M147" s="1" t="str">
        <f t="shared" si="20"/>
        <v>1,2a</v>
      </c>
      <c r="N147" s="2">
        <f t="shared" si="21"/>
        <v>1.7003833049403747</v>
      </c>
      <c r="O147" s="2">
        <f t="shared" si="22"/>
        <v>2.4392851687795938</v>
      </c>
      <c r="P147" s="2">
        <f t="shared" si="23"/>
        <v>1.8197356426618048</v>
      </c>
      <c r="Q147" s="7">
        <v>64983.25</v>
      </c>
      <c r="R147" s="1">
        <v>64983.25</v>
      </c>
      <c r="S147" s="1">
        <v>64983.25</v>
      </c>
      <c r="T147" s="1">
        <v>64983.25</v>
      </c>
      <c r="U147" s="3">
        <f t="shared" si="24"/>
        <v>0</v>
      </c>
      <c r="V147" s="3">
        <f t="shared" si="25"/>
        <v>0</v>
      </c>
      <c r="W147" s="3">
        <f t="shared" si="26"/>
        <v>0</v>
      </c>
      <c r="X147" s="1">
        <v>1</v>
      </c>
      <c r="Y147" s="1">
        <v>0</v>
      </c>
      <c r="Z147" s="1">
        <v>1</v>
      </c>
      <c r="AA147" s="1">
        <v>0</v>
      </c>
      <c r="AB147" s="1">
        <v>1</v>
      </c>
      <c r="AC147" s="1">
        <v>0</v>
      </c>
      <c r="AD147" s="1">
        <v>1</v>
      </c>
      <c r="AE147" s="1">
        <v>0</v>
      </c>
    </row>
    <row r="148" spans="1:31" x14ac:dyDescent="0.25">
      <c r="A148" s="1">
        <v>147</v>
      </c>
      <c r="B148" s="1">
        <v>224</v>
      </c>
      <c r="C148" s="1">
        <v>349</v>
      </c>
      <c r="D148" s="1">
        <v>8</v>
      </c>
      <c r="E148" s="1">
        <v>0.06</v>
      </c>
      <c r="F148" s="1">
        <v>10</v>
      </c>
      <c r="G148" s="1" t="str">
        <f t="shared" si="18"/>
        <v>RN_10_8_0.06</v>
      </c>
      <c r="H148" s="7">
        <v>295.95</v>
      </c>
      <c r="I148" s="7">
        <v>123.58</v>
      </c>
      <c r="J148" s="7">
        <v>160.77000000000001</v>
      </c>
      <c r="K148" s="7">
        <v>161.18</v>
      </c>
      <c r="L148" s="7">
        <f t="shared" si="19"/>
        <v>123.58</v>
      </c>
      <c r="M148" s="1" t="str">
        <f t="shared" si="20"/>
        <v>1</v>
      </c>
      <c r="N148" s="2">
        <f t="shared" si="21"/>
        <v>2.3948049846253436</v>
      </c>
      <c r="O148" s="2">
        <f t="shared" si="22"/>
        <v>1.8408285127822352</v>
      </c>
      <c r="P148" s="2">
        <f t="shared" si="23"/>
        <v>1.8361459238118871</v>
      </c>
      <c r="Q148" s="7">
        <v>64767.02</v>
      </c>
      <c r="R148" s="1">
        <v>64767.02</v>
      </c>
      <c r="S148" s="1">
        <v>64767.02</v>
      </c>
      <c r="T148" s="1">
        <v>64767.02</v>
      </c>
      <c r="U148" s="3">
        <f t="shared" si="24"/>
        <v>0</v>
      </c>
      <c r="V148" s="3">
        <f t="shared" si="25"/>
        <v>0</v>
      </c>
      <c r="W148" s="3">
        <f t="shared" si="26"/>
        <v>0</v>
      </c>
      <c r="X148" s="1">
        <v>1</v>
      </c>
      <c r="Y148" s="1">
        <v>0</v>
      </c>
      <c r="Z148" s="1">
        <v>1</v>
      </c>
      <c r="AA148" s="1">
        <v>0</v>
      </c>
      <c r="AB148" s="1">
        <v>1</v>
      </c>
      <c r="AC148" s="1">
        <v>0</v>
      </c>
      <c r="AD148" s="1">
        <v>1</v>
      </c>
      <c r="AE148" s="1">
        <v>0</v>
      </c>
    </row>
    <row r="149" spans="1:31" x14ac:dyDescent="0.25">
      <c r="A149" s="1">
        <v>148</v>
      </c>
      <c r="B149" s="1">
        <v>224</v>
      </c>
      <c r="C149" s="1">
        <v>349</v>
      </c>
      <c r="D149" s="1">
        <v>10</v>
      </c>
      <c r="E149" s="1">
        <v>0.02</v>
      </c>
      <c r="F149" s="1">
        <v>10</v>
      </c>
      <c r="G149" s="1" t="str">
        <f t="shared" si="18"/>
        <v>RN_10_10_0.02</v>
      </c>
      <c r="H149" s="7" t="s">
        <v>31</v>
      </c>
      <c r="I149" s="7" t="s">
        <v>31</v>
      </c>
      <c r="J149" s="7" t="s">
        <v>31</v>
      </c>
      <c r="K149" s="7" t="s">
        <v>31</v>
      </c>
      <c r="L149" s="7">
        <f t="shared" si="19"/>
        <v>0</v>
      </c>
      <c r="M149" s="1" t="str">
        <f t="shared" si="20"/>
        <v>Infeasible</v>
      </c>
      <c r="N149" s="2" t="str">
        <f t="shared" si="21"/>
        <v>Infeasible</v>
      </c>
      <c r="O149" s="2" t="str">
        <f t="shared" si="22"/>
        <v>Infeasible</v>
      </c>
      <c r="P149" s="2" t="str">
        <f t="shared" si="23"/>
        <v>Infeasible</v>
      </c>
      <c r="Q149" s="7" t="s">
        <v>31</v>
      </c>
      <c r="R149" s="1" t="s">
        <v>31</v>
      </c>
      <c r="S149" s="1" t="s">
        <v>31</v>
      </c>
      <c r="T149" s="1" t="s">
        <v>31</v>
      </c>
      <c r="U149" s="3" t="str">
        <f t="shared" si="24"/>
        <v>Infeasible</v>
      </c>
      <c r="V149" s="3" t="str">
        <f t="shared" si="25"/>
        <v>Infeasible</v>
      </c>
      <c r="W149" s="3" t="str">
        <f t="shared" si="26"/>
        <v>Infeasible</v>
      </c>
      <c r="X149" s="1" t="s">
        <v>31</v>
      </c>
      <c r="Y149" s="1" t="s">
        <v>31</v>
      </c>
      <c r="Z149" s="1" t="s">
        <v>31</v>
      </c>
      <c r="AA149" s="1" t="s">
        <v>31</v>
      </c>
      <c r="AB149" s="1" t="s">
        <v>31</v>
      </c>
      <c r="AC149" s="1" t="s">
        <v>31</v>
      </c>
      <c r="AD149" s="1" t="s">
        <v>31</v>
      </c>
      <c r="AE149" s="1" t="s">
        <v>31</v>
      </c>
    </row>
    <row r="150" spans="1:31" x14ac:dyDescent="0.25">
      <c r="A150" s="1">
        <v>149</v>
      </c>
      <c r="B150" s="1">
        <v>224</v>
      </c>
      <c r="C150" s="1">
        <v>349</v>
      </c>
      <c r="D150" s="1">
        <v>10</v>
      </c>
      <c r="E150" s="1">
        <v>0.04</v>
      </c>
      <c r="F150" s="1">
        <v>10</v>
      </c>
      <c r="G150" s="1" t="str">
        <f t="shared" si="18"/>
        <v>RN_10_10_0.04</v>
      </c>
      <c r="H150" s="7">
        <v>6926.24</v>
      </c>
      <c r="I150" s="7">
        <v>1484.54</v>
      </c>
      <c r="J150" s="7">
        <v>1858.81</v>
      </c>
      <c r="K150" s="7">
        <v>1354.19</v>
      </c>
      <c r="L150" s="7">
        <f t="shared" si="19"/>
        <v>1354.19</v>
      </c>
      <c r="M150" s="1" t="str">
        <f t="shared" si="20"/>
        <v>1,2b</v>
      </c>
      <c r="N150" s="2">
        <f t="shared" si="21"/>
        <v>4.6655799102752367</v>
      </c>
      <c r="O150" s="2">
        <f t="shared" si="22"/>
        <v>3.7261688930014363</v>
      </c>
      <c r="P150" s="2">
        <f t="shared" si="23"/>
        <v>5.1146737163913478</v>
      </c>
      <c r="Q150" s="7">
        <v>56619.12</v>
      </c>
      <c r="R150" s="1">
        <v>56619.12</v>
      </c>
      <c r="S150" s="1">
        <v>56619.12</v>
      </c>
      <c r="T150" s="1">
        <v>56619.12</v>
      </c>
      <c r="U150" s="3">
        <f t="shared" si="24"/>
        <v>0</v>
      </c>
      <c r="V150" s="3">
        <f t="shared" si="25"/>
        <v>0</v>
      </c>
      <c r="W150" s="3">
        <f t="shared" si="26"/>
        <v>0</v>
      </c>
      <c r="X150" s="1">
        <v>1</v>
      </c>
      <c r="Y150" s="1">
        <v>0</v>
      </c>
      <c r="Z150" s="1">
        <v>1</v>
      </c>
      <c r="AA150" s="1">
        <v>0</v>
      </c>
      <c r="AB150" s="1">
        <v>2</v>
      </c>
      <c r="AC150" s="1">
        <v>2</v>
      </c>
      <c r="AD150" s="1">
        <v>2</v>
      </c>
      <c r="AE150" s="1">
        <v>2</v>
      </c>
    </row>
    <row r="151" spans="1:31" x14ac:dyDescent="0.25">
      <c r="A151" s="1">
        <v>150</v>
      </c>
      <c r="B151" s="1">
        <v>224</v>
      </c>
      <c r="C151" s="1">
        <v>349</v>
      </c>
      <c r="D151" s="1">
        <v>10</v>
      </c>
      <c r="E151" s="1">
        <v>0.06</v>
      </c>
      <c r="F151" s="1">
        <v>10</v>
      </c>
      <c r="G151" s="1" t="str">
        <f t="shared" si="18"/>
        <v>RN_10_10_0.06</v>
      </c>
      <c r="H151" s="7">
        <v>3534.65</v>
      </c>
      <c r="I151" s="7">
        <v>435.14</v>
      </c>
      <c r="J151" s="7">
        <v>492.04</v>
      </c>
      <c r="K151" s="7">
        <v>482.21</v>
      </c>
      <c r="L151" s="7">
        <f t="shared" si="19"/>
        <v>435.14</v>
      </c>
      <c r="M151" s="1" t="str">
        <f t="shared" si="20"/>
        <v>1</v>
      </c>
      <c r="N151" s="2">
        <f t="shared" si="21"/>
        <v>8.1230178793032124</v>
      </c>
      <c r="O151" s="2">
        <f t="shared" si="22"/>
        <v>7.1836639297618081</v>
      </c>
      <c r="P151" s="2">
        <f t="shared" si="23"/>
        <v>7.3301051409137106</v>
      </c>
      <c r="Q151" s="7">
        <v>56397.7</v>
      </c>
      <c r="R151" s="1">
        <v>56397.7</v>
      </c>
      <c r="S151" s="1">
        <v>56397.7</v>
      </c>
      <c r="T151" s="1">
        <v>56397.7</v>
      </c>
      <c r="U151" s="3">
        <f t="shared" si="24"/>
        <v>0</v>
      </c>
      <c r="V151" s="3">
        <f t="shared" si="25"/>
        <v>0</v>
      </c>
      <c r="W151" s="3">
        <f t="shared" si="26"/>
        <v>0</v>
      </c>
      <c r="X151" s="1">
        <v>2</v>
      </c>
      <c r="Y151" s="1">
        <v>2</v>
      </c>
      <c r="Z151" s="1">
        <v>1</v>
      </c>
      <c r="AA151" s="1">
        <v>0</v>
      </c>
      <c r="AB151" s="1">
        <v>1</v>
      </c>
      <c r="AC151" s="1">
        <v>0</v>
      </c>
      <c r="AD151" s="1">
        <v>1</v>
      </c>
      <c r="AE151" s="1">
        <v>0</v>
      </c>
    </row>
    <row r="152" spans="1:31" x14ac:dyDescent="0.25">
      <c r="A152" s="1">
        <v>151</v>
      </c>
      <c r="B152" s="1">
        <v>350</v>
      </c>
      <c r="C152" s="1">
        <v>468</v>
      </c>
      <c r="D152" s="1">
        <v>2</v>
      </c>
      <c r="E152" s="1">
        <v>0.02</v>
      </c>
      <c r="F152" s="1">
        <v>11</v>
      </c>
      <c r="G152" s="1" t="str">
        <f t="shared" si="18"/>
        <v>RN_11_2_0.02</v>
      </c>
      <c r="H152" s="7">
        <v>4032.16</v>
      </c>
      <c r="I152" s="7">
        <v>1591.07</v>
      </c>
      <c r="J152" s="7">
        <v>1364.55</v>
      </c>
      <c r="K152" s="7">
        <v>1597.11</v>
      </c>
      <c r="L152" s="7">
        <f t="shared" si="19"/>
        <v>1364.55</v>
      </c>
      <c r="M152" s="1" t="str">
        <f t="shared" si="20"/>
        <v>1,2a</v>
      </c>
      <c r="N152" s="2">
        <f t="shared" si="21"/>
        <v>2.5342442507243552</v>
      </c>
      <c r="O152" s="2">
        <f t="shared" si="22"/>
        <v>2.9549375251914549</v>
      </c>
      <c r="P152" s="2">
        <f t="shared" si="23"/>
        <v>2.5246601674274158</v>
      </c>
      <c r="Q152" s="1">
        <v>337191.15</v>
      </c>
      <c r="R152" s="1">
        <v>337191.15</v>
      </c>
      <c r="S152" s="1">
        <v>337191.15</v>
      </c>
      <c r="T152" s="1">
        <v>337191.15</v>
      </c>
      <c r="U152" s="3">
        <f t="shared" si="24"/>
        <v>0</v>
      </c>
      <c r="V152" s="3">
        <f t="shared" si="25"/>
        <v>0</v>
      </c>
      <c r="W152" s="3">
        <f t="shared" si="26"/>
        <v>0</v>
      </c>
      <c r="X152" s="1">
        <v>1</v>
      </c>
      <c r="Y152" s="1">
        <v>0</v>
      </c>
      <c r="Z152" s="1">
        <v>1</v>
      </c>
      <c r="AA152" s="1">
        <v>0</v>
      </c>
      <c r="AB152" s="1">
        <v>1</v>
      </c>
      <c r="AC152" s="1">
        <v>0</v>
      </c>
      <c r="AD152" s="1">
        <v>1</v>
      </c>
      <c r="AE152" s="1">
        <v>0</v>
      </c>
    </row>
    <row r="153" spans="1:31" x14ac:dyDescent="0.25">
      <c r="A153" s="1">
        <v>152</v>
      </c>
      <c r="B153" s="1">
        <v>350</v>
      </c>
      <c r="C153" s="1">
        <v>468</v>
      </c>
      <c r="D153" s="1">
        <v>2</v>
      </c>
      <c r="E153" s="1">
        <v>0.04</v>
      </c>
      <c r="F153" s="1">
        <v>11</v>
      </c>
      <c r="G153" s="1" t="str">
        <f t="shared" si="18"/>
        <v>RN_11_2_0.04</v>
      </c>
      <c r="H153" s="7">
        <v>4241.4399999999996</v>
      </c>
      <c r="I153" s="7">
        <v>1659.57</v>
      </c>
      <c r="J153" s="7">
        <v>1323.48</v>
      </c>
      <c r="K153" s="7">
        <v>1800.94</v>
      </c>
      <c r="L153" s="7">
        <f t="shared" si="19"/>
        <v>1323.48</v>
      </c>
      <c r="M153" s="1" t="str">
        <f t="shared" si="20"/>
        <v>1,2a</v>
      </c>
      <c r="N153" s="2">
        <f t="shared" si="21"/>
        <v>2.5557463680350931</v>
      </c>
      <c r="O153" s="2">
        <f t="shared" si="22"/>
        <v>3.2047632000483568</v>
      </c>
      <c r="P153" s="2">
        <f t="shared" si="23"/>
        <v>2.3551256566015524</v>
      </c>
      <c r="Q153" s="1">
        <v>337049.38</v>
      </c>
      <c r="R153" s="1">
        <v>337049.38</v>
      </c>
      <c r="S153" s="1">
        <v>337049.38</v>
      </c>
      <c r="T153" s="1">
        <v>337049.38</v>
      </c>
      <c r="U153" s="3">
        <f t="shared" si="24"/>
        <v>0</v>
      </c>
      <c r="V153" s="3">
        <f t="shared" si="25"/>
        <v>0</v>
      </c>
      <c r="W153" s="3">
        <f t="shared" si="26"/>
        <v>0</v>
      </c>
      <c r="X153" s="1">
        <v>1</v>
      </c>
      <c r="Y153" s="1">
        <v>0</v>
      </c>
      <c r="Z153" s="1">
        <v>1</v>
      </c>
      <c r="AA153" s="1">
        <v>0</v>
      </c>
      <c r="AB153" s="1">
        <v>1</v>
      </c>
      <c r="AC153" s="1">
        <v>0</v>
      </c>
      <c r="AD153" s="1">
        <v>1</v>
      </c>
      <c r="AE153" s="1">
        <v>0</v>
      </c>
    </row>
    <row r="154" spans="1:31" x14ac:dyDescent="0.25">
      <c r="A154" s="1">
        <v>153</v>
      </c>
      <c r="B154" s="1">
        <v>350</v>
      </c>
      <c r="C154" s="1">
        <v>468</v>
      </c>
      <c r="D154" s="1">
        <v>2</v>
      </c>
      <c r="E154" s="1">
        <v>0.06</v>
      </c>
      <c r="F154" s="1">
        <v>11</v>
      </c>
      <c r="G154" s="1" t="str">
        <f t="shared" si="18"/>
        <v>RN_11_2_0.06</v>
      </c>
      <c r="H154" s="7">
        <v>5075.46</v>
      </c>
      <c r="I154" s="7">
        <v>1678.8</v>
      </c>
      <c r="J154" s="7">
        <v>1424.22</v>
      </c>
      <c r="K154" s="7">
        <v>1825.92</v>
      </c>
      <c r="L154" s="7">
        <f t="shared" si="19"/>
        <v>1424.22</v>
      </c>
      <c r="M154" s="1" t="str">
        <f t="shared" si="20"/>
        <v>1,2a</v>
      </c>
      <c r="N154" s="2">
        <f t="shared" si="21"/>
        <v>3.0232666190135813</v>
      </c>
      <c r="O154" s="2">
        <f t="shared" si="22"/>
        <v>3.5636769600202216</v>
      </c>
      <c r="P154" s="2">
        <f t="shared" si="23"/>
        <v>2.779672712933754</v>
      </c>
      <c r="Q154" s="1">
        <v>337049.38</v>
      </c>
      <c r="R154" s="1">
        <v>337049.38</v>
      </c>
      <c r="S154" s="1">
        <v>337049.38</v>
      </c>
      <c r="T154" s="1">
        <v>337049.38</v>
      </c>
      <c r="U154" s="3">
        <f t="shared" si="24"/>
        <v>0</v>
      </c>
      <c r="V154" s="3">
        <f t="shared" si="25"/>
        <v>0</v>
      </c>
      <c r="W154" s="3">
        <f t="shared" si="26"/>
        <v>0</v>
      </c>
      <c r="X154" s="1">
        <v>1</v>
      </c>
      <c r="Y154" s="1">
        <v>0</v>
      </c>
      <c r="Z154" s="1">
        <v>1</v>
      </c>
      <c r="AA154" s="1">
        <v>0</v>
      </c>
      <c r="AB154" s="1">
        <v>1</v>
      </c>
      <c r="AC154" s="1">
        <v>0</v>
      </c>
      <c r="AD154" s="1">
        <v>1</v>
      </c>
      <c r="AE154" s="1">
        <v>0</v>
      </c>
    </row>
    <row r="155" spans="1:31" x14ac:dyDescent="0.25">
      <c r="A155" s="1">
        <v>154</v>
      </c>
      <c r="B155" s="1">
        <v>350</v>
      </c>
      <c r="C155" s="1">
        <v>468</v>
      </c>
      <c r="D155" s="1">
        <v>4</v>
      </c>
      <c r="E155" s="1">
        <v>0.02</v>
      </c>
      <c r="F155" s="1">
        <v>11</v>
      </c>
      <c r="G155" s="1" t="str">
        <f t="shared" si="18"/>
        <v>RN_11_4_0.02</v>
      </c>
      <c r="H155" s="7">
        <v>1128.03</v>
      </c>
      <c r="I155" s="7">
        <v>416.61</v>
      </c>
      <c r="J155" s="7">
        <v>616.04</v>
      </c>
      <c r="K155" s="7">
        <v>628.62</v>
      </c>
      <c r="L155" s="7">
        <f t="shared" si="19"/>
        <v>416.61</v>
      </c>
      <c r="M155" s="1" t="str">
        <f t="shared" si="20"/>
        <v>1</v>
      </c>
      <c r="N155" s="2">
        <f t="shared" si="21"/>
        <v>2.7076402390725138</v>
      </c>
      <c r="O155" s="2">
        <f t="shared" si="22"/>
        <v>1.8310986299590937</v>
      </c>
      <c r="P155" s="2">
        <f t="shared" si="23"/>
        <v>1.7944545194234991</v>
      </c>
      <c r="Q155" s="1">
        <v>216647.7</v>
      </c>
      <c r="R155" s="1">
        <v>216647.7</v>
      </c>
      <c r="S155" s="1">
        <v>216647.7</v>
      </c>
      <c r="T155" s="1">
        <v>216648.38</v>
      </c>
      <c r="U155" s="3">
        <f t="shared" si="24"/>
        <v>0</v>
      </c>
      <c r="V155" s="3">
        <f t="shared" si="25"/>
        <v>0</v>
      </c>
      <c r="W155" s="3">
        <f t="shared" si="26"/>
        <v>3.1387362985760526E-6</v>
      </c>
      <c r="X155" s="1">
        <v>1</v>
      </c>
      <c r="Y155" s="1">
        <v>0</v>
      </c>
      <c r="Z155" s="1">
        <v>1</v>
      </c>
      <c r="AA155" s="1">
        <v>0</v>
      </c>
      <c r="AB155" s="1">
        <v>1</v>
      </c>
      <c r="AC155" s="1">
        <v>0</v>
      </c>
      <c r="AD155" s="1">
        <v>1</v>
      </c>
      <c r="AE155" s="1">
        <v>0</v>
      </c>
    </row>
    <row r="156" spans="1:31" x14ac:dyDescent="0.25">
      <c r="A156" s="1">
        <v>155</v>
      </c>
      <c r="B156" s="1">
        <v>350</v>
      </c>
      <c r="C156" s="1">
        <v>468</v>
      </c>
      <c r="D156" s="1">
        <v>4</v>
      </c>
      <c r="E156" s="1">
        <v>0.04</v>
      </c>
      <c r="F156" s="1">
        <v>11</v>
      </c>
      <c r="G156" s="1" t="str">
        <f t="shared" si="18"/>
        <v>RN_11_4_0.04</v>
      </c>
      <c r="H156" s="7">
        <v>1143.28</v>
      </c>
      <c r="I156" s="7">
        <v>531.70000000000005</v>
      </c>
      <c r="J156" s="7">
        <v>536.26</v>
      </c>
      <c r="K156" s="7">
        <v>581.29999999999995</v>
      </c>
      <c r="L156" s="7">
        <f t="shared" si="19"/>
        <v>531.70000000000005</v>
      </c>
      <c r="M156" s="1" t="str">
        <f t="shared" si="20"/>
        <v>1</v>
      </c>
      <c r="N156" s="2">
        <f t="shared" si="21"/>
        <v>2.1502350949783708</v>
      </c>
      <c r="O156" s="2">
        <f t="shared" si="22"/>
        <v>2.1319509193301758</v>
      </c>
      <c r="P156" s="2">
        <f t="shared" si="23"/>
        <v>1.9667641493204886</v>
      </c>
      <c r="Q156" s="1">
        <v>216065.68</v>
      </c>
      <c r="R156" s="1">
        <v>216065.68</v>
      </c>
      <c r="S156" s="1">
        <v>216065.68</v>
      </c>
      <c r="T156" s="1">
        <v>216065.68</v>
      </c>
      <c r="U156" s="3">
        <f t="shared" si="24"/>
        <v>0</v>
      </c>
      <c r="V156" s="3">
        <f t="shared" si="25"/>
        <v>0</v>
      </c>
      <c r="W156" s="3">
        <f t="shared" si="26"/>
        <v>0</v>
      </c>
      <c r="X156" s="1">
        <v>1</v>
      </c>
      <c r="Y156" s="1">
        <v>0</v>
      </c>
      <c r="Z156" s="1">
        <v>1</v>
      </c>
      <c r="AA156" s="1">
        <v>0</v>
      </c>
      <c r="AB156" s="1">
        <v>1</v>
      </c>
      <c r="AC156" s="1">
        <v>0</v>
      </c>
      <c r="AD156" s="1">
        <v>1</v>
      </c>
      <c r="AE156" s="1">
        <v>0</v>
      </c>
    </row>
    <row r="157" spans="1:31" x14ac:dyDescent="0.25">
      <c r="A157" s="1">
        <v>156</v>
      </c>
      <c r="B157" s="1">
        <v>350</v>
      </c>
      <c r="C157" s="1">
        <v>468</v>
      </c>
      <c r="D157" s="1">
        <v>4</v>
      </c>
      <c r="E157" s="1">
        <v>0.06</v>
      </c>
      <c r="F157" s="1">
        <v>11</v>
      </c>
      <c r="G157" s="1" t="str">
        <f t="shared" si="18"/>
        <v>RN_11_4_0.06</v>
      </c>
      <c r="H157" s="7">
        <v>1239.3800000000001</v>
      </c>
      <c r="I157" s="7">
        <v>520.04</v>
      </c>
      <c r="J157" s="7">
        <v>538.65</v>
      </c>
      <c r="K157" s="7">
        <v>589.57000000000005</v>
      </c>
      <c r="L157" s="7">
        <f t="shared" si="19"/>
        <v>520.04</v>
      </c>
      <c r="M157" s="1" t="str">
        <f t="shared" si="20"/>
        <v>1</v>
      </c>
      <c r="N157" s="2">
        <f t="shared" si="21"/>
        <v>2.3832397507884013</v>
      </c>
      <c r="O157" s="2">
        <f t="shared" si="22"/>
        <v>2.3009003991460135</v>
      </c>
      <c r="P157" s="2">
        <f t="shared" si="23"/>
        <v>2.102176162287769</v>
      </c>
      <c r="Q157" s="1">
        <v>215470</v>
      </c>
      <c r="R157" s="1">
        <v>215470</v>
      </c>
      <c r="S157" s="1">
        <v>215470</v>
      </c>
      <c r="T157" s="1">
        <v>215470</v>
      </c>
      <c r="U157" s="3">
        <f t="shared" si="24"/>
        <v>0</v>
      </c>
      <c r="V157" s="3">
        <f t="shared" si="25"/>
        <v>0</v>
      </c>
      <c r="W157" s="3">
        <f t="shared" si="26"/>
        <v>0</v>
      </c>
      <c r="X157" s="1">
        <v>1</v>
      </c>
      <c r="Y157" s="1">
        <v>0</v>
      </c>
      <c r="Z157" s="1">
        <v>1</v>
      </c>
      <c r="AA157" s="1">
        <v>0</v>
      </c>
      <c r="AB157" s="1">
        <v>1</v>
      </c>
      <c r="AC157" s="1">
        <v>0</v>
      </c>
      <c r="AD157" s="1">
        <v>1</v>
      </c>
      <c r="AE157" s="1">
        <v>0</v>
      </c>
    </row>
    <row r="158" spans="1:31" x14ac:dyDescent="0.25">
      <c r="A158" s="1">
        <v>157</v>
      </c>
      <c r="B158" s="1">
        <v>350</v>
      </c>
      <c r="C158" s="1">
        <v>468</v>
      </c>
      <c r="D158" s="1">
        <v>6</v>
      </c>
      <c r="E158" s="1">
        <v>0.02</v>
      </c>
      <c r="F158" s="1">
        <v>11</v>
      </c>
      <c r="G158" s="1" t="str">
        <f t="shared" si="18"/>
        <v>RN_11_6_0.02</v>
      </c>
      <c r="H158" s="7">
        <v>3534.23</v>
      </c>
      <c r="I158" s="7">
        <v>1270.46</v>
      </c>
      <c r="J158" s="7">
        <v>691.16</v>
      </c>
      <c r="K158" s="7">
        <v>1651.99</v>
      </c>
      <c r="L158" s="7">
        <f t="shared" si="19"/>
        <v>691.16</v>
      </c>
      <c r="M158" s="1" t="str">
        <f t="shared" si="20"/>
        <v>1,2a</v>
      </c>
      <c r="N158" s="2">
        <f t="shared" si="21"/>
        <v>2.7818506682618893</v>
      </c>
      <c r="O158" s="2">
        <f t="shared" si="22"/>
        <v>5.1134758955958102</v>
      </c>
      <c r="P158" s="2">
        <f t="shared" si="23"/>
        <v>2.139377357005793</v>
      </c>
      <c r="Q158" s="1">
        <v>174839.2</v>
      </c>
      <c r="R158" s="1">
        <v>174839.2</v>
      </c>
      <c r="S158" s="1">
        <v>174839.2</v>
      </c>
      <c r="T158" s="1">
        <v>174839.2</v>
      </c>
      <c r="U158" s="3">
        <f t="shared" si="24"/>
        <v>0</v>
      </c>
      <c r="V158" s="3">
        <f t="shared" si="25"/>
        <v>0</v>
      </c>
      <c r="W158" s="3">
        <f t="shared" si="26"/>
        <v>0</v>
      </c>
      <c r="X158" s="1">
        <v>2</v>
      </c>
      <c r="Y158" s="1">
        <v>2</v>
      </c>
      <c r="Z158" s="1">
        <v>2</v>
      </c>
      <c r="AA158" s="1">
        <v>2</v>
      </c>
      <c r="AB158" s="1">
        <v>1</v>
      </c>
      <c r="AC158" s="1">
        <v>0</v>
      </c>
      <c r="AD158" s="1">
        <v>2</v>
      </c>
      <c r="AE158" s="1">
        <v>2</v>
      </c>
    </row>
    <row r="159" spans="1:31" x14ac:dyDescent="0.25">
      <c r="A159" s="1">
        <v>158</v>
      </c>
      <c r="B159" s="1">
        <v>350</v>
      </c>
      <c r="C159" s="1">
        <v>468</v>
      </c>
      <c r="D159" s="1">
        <v>6</v>
      </c>
      <c r="E159" s="1">
        <v>0.04</v>
      </c>
      <c r="F159" s="1">
        <v>11</v>
      </c>
      <c r="G159" s="1" t="str">
        <f t="shared" si="18"/>
        <v>RN_11_6_0.04</v>
      </c>
      <c r="H159" s="7">
        <v>2328.5100000000002</v>
      </c>
      <c r="I159" s="7">
        <v>701.75</v>
      </c>
      <c r="J159" s="7">
        <v>863.28</v>
      </c>
      <c r="K159" s="7">
        <v>754.14</v>
      </c>
      <c r="L159" s="7">
        <f t="shared" si="19"/>
        <v>701.75</v>
      </c>
      <c r="M159" s="1" t="str">
        <f t="shared" si="20"/>
        <v>1</v>
      </c>
      <c r="N159" s="2">
        <f t="shared" si="21"/>
        <v>3.3181474884218027</v>
      </c>
      <c r="O159" s="2">
        <f t="shared" si="22"/>
        <v>2.697282457603559</v>
      </c>
      <c r="P159" s="2">
        <f t="shared" si="23"/>
        <v>3.0876362479115289</v>
      </c>
      <c r="Q159" s="1">
        <v>174450.24</v>
      </c>
      <c r="R159" s="1">
        <v>174450.24</v>
      </c>
      <c r="S159" s="1">
        <v>174450.24</v>
      </c>
      <c r="T159" s="1">
        <v>174450.24</v>
      </c>
      <c r="U159" s="3">
        <f t="shared" si="24"/>
        <v>0</v>
      </c>
      <c r="V159" s="3">
        <f t="shared" si="25"/>
        <v>0</v>
      </c>
      <c r="W159" s="3">
        <f t="shared" si="26"/>
        <v>0</v>
      </c>
      <c r="X159" s="1">
        <v>1</v>
      </c>
      <c r="Y159" s="1">
        <v>0</v>
      </c>
      <c r="Z159" s="1">
        <v>1</v>
      </c>
      <c r="AA159" s="1">
        <v>0</v>
      </c>
      <c r="AB159" s="1">
        <v>1</v>
      </c>
      <c r="AC159" s="1">
        <v>0</v>
      </c>
      <c r="AD159" s="1">
        <v>1</v>
      </c>
      <c r="AE159" s="1">
        <v>0</v>
      </c>
    </row>
    <row r="160" spans="1:31" x14ac:dyDescent="0.25">
      <c r="A160" s="1">
        <v>159</v>
      </c>
      <c r="B160" s="1">
        <v>350</v>
      </c>
      <c r="C160" s="1">
        <v>468</v>
      </c>
      <c r="D160" s="1">
        <v>6</v>
      </c>
      <c r="E160" s="1">
        <v>0.06</v>
      </c>
      <c r="F160" s="1">
        <v>11</v>
      </c>
      <c r="G160" s="1" t="str">
        <f t="shared" si="18"/>
        <v>RN_11_6_0.06</v>
      </c>
      <c r="H160" s="7">
        <v>1583.31</v>
      </c>
      <c r="I160" s="7">
        <v>722.99</v>
      </c>
      <c r="J160" s="7">
        <v>953.37</v>
      </c>
      <c r="K160" s="7">
        <v>840.29</v>
      </c>
      <c r="L160" s="7">
        <f t="shared" si="19"/>
        <v>722.99</v>
      </c>
      <c r="M160" s="1" t="str">
        <f t="shared" si="20"/>
        <v>1</v>
      </c>
      <c r="N160" s="2">
        <f t="shared" si="21"/>
        <v>2.1899473021756868</v>
      </c>
      <c r="O160" s="2">
        <f t="shared" si="22"/>
        <v>1.6607508102835205</v>
      </c>
      <c r="P160" s="2">
        <f t="shared" si="23"/>
        <v>1.8842423449047352</v>
      </c>
      <c r="Q160" s="1">
        <v>174291.20000000001</v>
      </c>
      <c r="R160" s="1">
        <v>174291.20000000001</v>
      </c>
      <c r="S160" s="1">
        <v>174291.20000000001</v>
      </c>
      <c r="T160" s="1">
        <v>174291.20000000001</v>
      </c>
      <c r="U160" s="3">
        <f t="shared" si="24"/>
        <v>0</v>
      </c>
      <c r="V160" s="3">
        <f t="shared" si="25"/>
        <v>0</v>
      </c>
      <c r="W160" s="3">
        <f t="shared" si="26"/>
        <v>0</v>
      </c>
      <c r="X160" s="1">
        <v>1</v>
      </c>
      <c r="Y160" s="1">
        <v>0</v>
      </c>
      <c r="Z160" s="1">
        <v>1</v>
      </c>
      <c r="AA160" s="1">
        <v>0</v>
      </c>
      <c r="AB160" s="1">
        <v>1</v>
      </c>
      <c r="AC160" s="1">
        <v>0</v>
      </c>
      <c r="AD160" s="1">
        <v>1</v>
      </c>
      <c r="AE160" s="1">
        <v>0</v>
      </c>
    </row>
    <row r="161" spans="1:31" x14ac:dyDescent="0.25">
      <c r="A161" s="1">
        <v>160</v>
      </c>
      <c r="B161" s="1">
        <v>350</v>
      </c>
      <c r="C161" s="1">
        <v>468</v>
      </c>
      <c r="D161" s="1">
        <v>8</v>
      </c>
      <c r="E161" s="1">
        <v>0.02</v>
      </c>
      <c r="F161" s="1">
        <v>11</v>
      </c>
      <c r="G161" s="1" t="str">
        <f t="shared" si="18"/>
        <v>RN_11_8_0.02</v>
      </c>
      <c r="H161" s="7">
        <v>5771.01</v>
      </c>
      <c r="I161" s="7">
        <v>1818.84</v>
      </c>
      <c r="J161" s="7">
        <v>797.82</v>
      </c>
      <c r="K161" s="7">
        <v>1798.82</v>
      </c>
      <c r="L161" s="7">
        <f t="shared" si="19"/>
        <v>797.82</v>
      </c>
      <c r="M161" s="1" t="str">
        <f t="shared" si="20"/>
        <v>1,2a</v>
      </c>
      <c r="N161" s="2">
        <f t="shared" si="21"/>
        <v>3.1729069076994132</v>
      </c>
      <c r="O161" s="2">
        <f t="shared" si="22"/>
        <v>7.2334737158757614</v>
      </c>
      <c r="P161" s="2">
        <f t="shared" si="23"/>
        <v>3.2082198330016345</v>
      </c>
      <c r="Q161" s="1">
        <v>146346.98000000001</v>
      </c>
      <c r="R161" s="1">
        <v>146346.98000000001</v>
      </c>
      <c r="S161" s="1">
        <v>146346.98000000001</v>
      </c>
      <c r="T161" s="1">
        <v>146346.98000000001</v>
      </c>
      <c r="U161" s="3">
        <f t="shared" si="24"/>
        <v>0</v>
      </c>
      <c r="V161" s="3">
        <f t="shared" si="25"/>
        <v>0</v>
      </c>
      <c r="W161" s="3">
        <f t="shared" si="26"/>
        <v>0</v>
      </c>
      <c r="X161" s="1">
        <v>2</v>
      </c>
      <c r="Y161" s="1">
        <v>2</v>
      </c>
      <c r="Z161" s="1">
        <v>3</v>
      </c>
      <c r="AA161" s="1">
        <v>4</v>
      </c>
      <c r="AB161" s="1">
        <v>1</v>
      </c>
      <c r="AC161" s="1">
        <v>0</v>
      </c>
      <c r="AD161" s="1">
        <v>2</v>
      </c>
      <c r="AE161" s="1">
        <v>2</v>
      </c>
    </row>
    <row r="162" spans="1:31" x14ac:dyDescent="0.25">
      <c r="A162" s="1">
        <v>161</v>
      </c>
      <c r="B162" s="1">
        <v>350</v>
      </c>
      <c r="C162" s="1">
        <v>468</v>
      </c>
      <c r="D162" s="1">
        <v>8</v>
      </c>
      <c r="E162" s="1">
        <v>0.04</v>
      </c>
      <c r="F162" s="1">
        <v>11</v>
      </c>
      <c r="G162" s="1" t="str">
        <f t="shared" si="18"/>
        <v>RN_11_8_0.04</v>
      </c>
      <c r="H162" s="7">
        <v>1526.15</v>
      </c>
      <c r="I162" s="7">
        <v>572.23</v>
      </c>
      <c r="J162" s="7">
        <v>619.41</v>
      </c>
      <c r="K162" s="7">
        <v>529.46</v>
      </c>
      <c r="L162" s="7">
        <f t="shared" si="19"/>
        <v>529.46</v>
      </c>
      <c r="M162" s="1" t="str">
        <f t="shared" si="20"/>
        <v>1,2b</v>
      </c>
      <c r="N162" s="2">
        <f t="shared" si="21"/>
        <v>2.667022001642696</v>
      </c>
      <c r="O162" s="2">
        <f t="shared" si="22"/>
        <v>2.4638769151289135</v>
      </c>
      <c r="P162" s="2">
        <f t="shared" si="23"/>
        <v>2.882465153174933</v>
      </c>
      <c r="Q162" s="1">
        <v>145519.01</v>
      </c>
      <c r="R162" s="1">
        <v>145519.01</v>
      </c>
      <c r="S162" s="1">
        <v>145519.01</v>
      </c>
      <c r="T162" s="1">
        <v>145519.01</v>
      </c>
      <c r="U162" s="3">
        <f t="shared" si="24"/>
        <v>0</v>
      </c>
      <c r="V162" s="3">
        <f t="shared" si="25"/>
        <v>0</v>
      </c>
      <c r="W162" s="3">
        <f t="shared" si="26"/>
        <v>0</v>
      </c>
      <c r="X162" s="1">
        <v>1</v>
      </c>
      <c r="Y162" s="1">
        <v>0</v>
      </c>
      <c r="Z162" s="1">
        <v>1</v>
      </c>
      <c r="AA162" s="1">
        <v>0</v>
      </c>
      <c r="AB162" s="1">
        <v>1</v>
      </c>
      <c r="AC162" s="1">
        <v>0</v>
      </c>
      <c r="AD162" s="1">
        <v>1</v>
      </c>
      <c r="AE162" s="1">
        <v>0</v>
      </c>
    </row>
    <row r="163" spans="1:31" x14ac:dyDescent="0.25">
      <c r="A163" s="1">
        <v>162</v>
      </c>
      <c r="B163" s="1">
        <v>350</v>
      </c>
      <c r="C163" s="1">
        <v>468</v>
      </c>
      <c r="D163" s="1">
        <v>8</v>
      </c>
      <c r="E163" s="1">
        <v>0.06</v>
      </c>
      <c r="F163" s="1">
        <v>11</v>
      </c>
      <c r="G163" s="1" t="str">
        <f t="shared" si="18"/>
        <v>RN_11_8_0.06</v>
      </c>
      <c r="H163" s="7">
        <v>1171.72</v>
      </c>
      <c r="I163" s="7">
        <v>376.76</v>
      </c>
      <c r="J163" s="7">
        <v>359.57</v>
      </c>
      <c r="K163" s="7">
        <v>418.98</v>
      </c>
      <c r="L163" s="7">
        <f t="shared" si="19"/>
        <v>359.57</v>
      </c>
      <c r="M163" s="1" t="str">
        <f t="shared" si="20"/>
        <v>1,2a</v>
      </c>
      <c r="N163" s="2">
        <f t="shared" si="21"/>
        <v>3.1099904448455251</v>
      </c>
      <c r="O163" s="2">
        <f t="shared" si="22"/>
        <v>3.2586700781489002</v>
      </c>
      <c r="P163" s="2">
        <f t="shared" si="23"/>
        <v>2.796601269750346</v>
      </c>
      <c r="Q163" s="1">
        <v>144219.37</v>
      </c>
      <c r="R163" s="1">
        <v>144219.37</v>
      </c>
      <c r="S163" s="1">
        <v>144219.37</v>
      </c>
      <c r="T163" s="1">
        <v>144219.37</v>
      </c>
      <c r="U163" s="3">
        <f t="shared" si="24"/>
        <v>0</v>
      </c>
      <c r="V163" s="3">
        <f t="shared" si="25"/>
        <v>0</v>
      </c>
      <c r="W163" s="3">
        <f t="shared" si="26"/>
        <v>0</v>
      </c>
      <c r="X163" s="1">
        <v>1</v>
      </c>
      <c r="Y163" s="1">
        <v>0</v>
      </c>
      <c r="Z163" s="1">
        <v>1</v>
      </c>
      <c r="AA163" s="1">
        <v>0</v>
      </c>
      <c r="AB163" s="1">
        <v>1</v>
      </c>
      <c r="AC163" s="1">
        <v>0</v>
      </c>
      <c r="AD163" s="1">
        <v>1</v>
      </c>
      <c r="AE163" s="1">
        <v>0</v>
      </c>
    </row>
    <row r="164" spans="1:31" x14ac:dyDescent="0.25">
      <c r="A164" s="1">
        <v>163</v>
      </c>
      <c r="B164" s="1">
        <v>350</v>
      </c>
      <c r="C164" s="1">
        <v>468</v>
      </c>
      <c r="D164" s="1">
        <v>10</v>
      </c>
      <c r="E164" s="1">
        <v>0.02</v>
      </c>
      <c r="F164" s="1">
        <v>11</v>
      </c>
      <c r="G164" s="1" t="str">
        <f t="shared" si="18"/>
        <v>RN_11_10_0.02</v>
      </c>
      <c r="H164" s="7">
        <v>633.33000000000004</v>
      </c>
      <c r="I164" s="7">
        <v>250.87</v>
      </c>
      <c r="J164" s="7">
        <v>267.83</v>
      </c>
      <c r="K164" s="7">
        <v>256.73</v>
      </c>
      <c r="L164" s="7">
        <f t="shared" si="19"/>
        <v>250.87</v>
      </c>
      <c r="M164" s="1" t="str">
        <f t="shared" si="20"/>
        <v>1</v>
      </c>
      <c r="N164" s="2">
        <f t="shared" si="21"/>
        <v>2.5245346195240566</v>
      </c>
      <c r="O164" s="2">
        <f t="shared" si="22"/>
        <v>2.3646716200574995</v>
      </c>
      <c r="P164" s="2">
        <f t="shared" si="23"/>
        <v>2.4669107622794377</v>
      </c>
      <c r="Q164" s="1">
        <v>124824.31</v>
      </c>
      <c r="R164" s="1">
        <v>124824.31</v>
      </c>
      <c r="S164" s="1">
        <v>124824.31</v>
      </c>
      <c r="T164" s="1">
        <v>124824.31</v>
      </c>
      <c r="U164" s="3">
        <f t="shared" si="24"/>
        <v>0</v>
      </c>
      <c r="V164" s="3">
        <f t="shared" si="25"/>
        <v>0</v>
      </c>
      <c r="W164" s="3">
        <f t="shared" si="26"/>
        <v>0</v>
      </c>
      <c r="X164" s="1">
        <v>1</v>
      </c>
      <c r="Y164" s="1">
        <v>0</v>
      </c>
      <c r="Z164" s="1">
        <v>1</v>
      </c>
      <c r="AA164" s="1">
        <v>0</v>
      </c>
      <c r="AB164" s="1">
        <v>1</v>
      </c>
      <c r="AC164" s="1">
        <v>0</v>
      </c>
      <c r="AD164" s="1">
        <v>1</v>
      </c>
      <c r="AE164" s="1">
        <v>0</v>
      </c>
    </row>
    <row r="165" spans="1:31" x14ac:dyDescent="0.25">
      <c r="A165" s="1">
        <v>164</v>
      </c>
      <c r="B165" s="1">
        <v>350</v>
      </c>
      <c r="C165" s="1">
        <v>468</v>
      </c>
      <c r="D165" s="1">
        <v>10</v>
      </c>
      <c r="E165" s="1">
        <v>0.04</v>
      </c>
      <c r="F165" s="1">
        <v>11</v>
      </c>
      <c r="G165" s="1" t="str">
        <f t="shared" si="18"/>
        <v>RN_11_10_0.04</v>
      </c>
      <c r="H165" s="7">
        <v>613.9</v>
      </c>
      <c r="I165" s="7">
        <v>234.09</v>
      </c>
      <c r="J165" s="7">
        <v>286.31</v>
      </c>
      <c r="K165" s="7">
        <v>231.69</v>
      </c>
      <c r="L165" s="7">
        <f t="shared" si="19"/>
        <v>231.69</v>
      </c>
      <c r="M165" s="1" t="str">
        <f t="shared" si="20"/>
        <v>1,2b</v>
      </c>
      <c r="N165" s="2">
        <f t="shared" si="21"/>
        <v>2.6224956213422188</v>
      </c>
      <c r="O165" s="2">
        <f t="shared" si="22"/>
        <v>2.1441793859802312</v>
      </c>
      <c r="P165" s="2">
        <f t="shared" si="23"/>
        <v>2.6496611852043679</v>
      </c>
      <c r="Q165" s="1">
        <v>124037.13</v>
      </c>
      <c r="R165" s="1">
        <v>124037.13</v>
      </c>
      <c r="S165" s="1">
        <v>124037.13</v>
      </c>
      <c r="T165" s="1">
        <v>124037.13</v>
      </c>
      <c r="U165" s="3">
        <f t="shared" si="24"/>
        <v>0</v>
      </c>
      <c r="V165" s="3">
        <f t="shared" si="25"/>
        <v>0</v>
      </c>
      <c r="W165" s="3">
        <f t="shared" si="26"/>
        <v>0</v>
      </c>
      <c r="X165" s="1">
        <v>1</v>
      </c>
      <c r="Y165" s="1">
        <v>0</v>
      </c>
      <c r="Z165" s="1">
        <v>1</v>
      </c>
      <c r="AA165" s="1">
        <v>0</v>
      </c>
      <c r="AB165" s="1">
        <v>1</v>
      </c>
      <c r="AC165" s="1">
        <v>0</v>
      </c>
      <c r="AD165" s="1">
        <v>1</v>
      </c>
      <c r="AE165" s="1">
        <v>0</v>
      </c>
    </row>
    <row r="166" spans="1:31" x14ac:dyDescent="0.25">
      <c r="A166" s="1">
        <v>165</v>
      </c>
      <c r="B166" s="1">
        <v>350</v>
      </c>
      <c r="C166" s="1">
        <v>468</v>
      </c>
      <c r="D166" s="1">
        <v>10</v>
      </c>
      <c r="E166" s="1">
        <v>0.06</v>
      </c>
      <c r="F166" s="1">
        <v>11</v>
      </c>
      <c r="G166" s="1" t="str">
        <f t="shared" si="18"/>
        <v>RN_11_10_0.06</v>
      </c>
      <c r="H166" s="7">
        <v>649.74</v>
      </c>
      <c r="I166" s="7">
        <v>680.3</v>
      </c>
      <c r="J166" s="7">
        <v>829.16</v>
      </c>
      <c r="K166" s="7">
        <v>736.49</v>
      </c>
      <c r="L166" s="7">
        <f t="shared" si="19"/>
        <v>649.74</v>
      </c>
      <c r="M166" s="1" t="str">
        <f t="shared" si="20"/>
        <v>empty</v>
      </c>
      <c r="N166" s="2">
        <f t="shared" si="21"/>
        <v>0.95507864177568724</v>
      </c>
      <c r="O166" s="2">
        <f t="shared" si="22"/>
        <v>0.78361233055140145</v>
      </c>
      <c r="P166" s="2">
        <f t="shared" si="23"/>
        <v>0.88221157110076176</v>
      </c>
      <c r="Q166" s="1">
        <v>123375.75</v>
      </c>
      <c r="R166" s="1">
        <v>123375.75</v>
      </c>
      <c r="S166" s="1">
        <v>123375.75</v>
      </c>
      <c r="T166" s="1">
        <v>123375.75</v>
      </c>
      <c r="U166" s="3">
        <f t="shared" si="24"/>
        <v>0</v>
      </c>
      <c r="V166" s="3">
        <f t="shared" si="25"/>
        <v>0</v>
      </c>
      <c r="W166" s="3">
        <f t="shared" si="26"/>
        <v>0</v>
      </c>
      <c r="X166" s="1">
        <v>1</v>
      </c>
      <c r="Y166" s="1">
        <v>0</v>
      </c>
      <c r="Z166" s="1">
        <v>3</v>
      </c>
      <c r="AA166" s="1">
        <v>4</v>
      </c>
      <c r="AB166" s="1">
        <v>3</v>
      </c>
      <c r="AC166" s="1">
        <v>4</v>
      </c>
      <c r="AD166" s="1">
        <v>3</v>
      </c>
      <c r="AE166" s="1">
        <v>4</v>
      </c>
    </row>
    <row r="167" spans="1:31" x14ac:dyDescent="0.25">
      <c r="A167" s="1">
        <v>166</v>
      </c>
      <c r="B167" s="1">
        <v>400</v>
      </c>
      <c r="C167" s="1">
        <v>675</v>
      </c>
      <c r="D167" s="1">
        <v>2</v>
      </c>
      <c r="E167" s="1">
        <v>0.02</v>
      </c>
      <c r="F167" s="1">
        <v>12</v>
      </c>
      <c r="G167" s="1" t="str">
        <f t="shared" si="18"/>
        <v>RN_12_2_0.02</v>
      </c>
      <c r="H167" s="7">
        <v>14935.37</v>
      </c>
      <c r="I167" s="7">
        <v>5906.79</v>
      </c>
      <c r="J167" s="7">
        <v>6019.12</v>
      </c>
      <c r="K167" s="7">
        <v>6208.19</v>
      </c>
      <c r="L167" s="7">
        <f t="shared" si="19"/>
        <v>5906.79</v>
      </c>
      <c r="M167" s="1" t="str">
        <f t="shared" si="20"/>
        <v>1</v>
      </c>
      <c r="N167" s="2">
        <f t="shared" si="21"/>
        <v>2.5285087162401236</v>
      </c>
      <c r="O167" s="2">
        <f t="shared" si="22"/>
        <v>2.4813211898084773</v>
      </c>
      <c r="P167" s="2">
        <f t="shared" si="23"/>
        <v>2.4057527234185812</v>
      </c>
      <c r="Q167" s="1">
        <v>375784.55</v>
      </c>
      <c r="R167" s="1">
        <v>375784.55</v>
      </c>
      <c r="S167" s="1">
        <v>375784.55</v>
      </c>
      <c r="T167" s="1">
        <v>375784.55</v>
      </c>
      <c r="U167" s="3">
        <f t="shared" si="24"/>
        <v>0</v>
      </c>
      <c r="V167" s="3">
        <f t="shared" si="25"/>
        <v>0</v>
      </c>
      <c r="W167" s="3">
        <f t="shared" si="26"/>
        <v>0</v>
      </c>
      <c r="X167" s="1">
        <v>1</v>
      </c>
      <c r="Y167" s="1">
        <v>0</v>
      </c>
      <c r="Z167" s="1">
        <v>1</v>
      </c>
      <c r="AA167" s="1">
        <v>0</v>
      </c>
      <c r="AB167" s="1">
        <v>1</v>
      </c>
      <c r="AC167" s="1">
        <v>0</v>
      </c>
      <c r="AD167" s="1">
        <v>1</v>
      </c>
      <c r="AE167" s="1">
        <v>0</v>
      </c>
    </row>
    <row r="168" spans="1:31" x14ac:dyDescent="0.25">
      <c r="A168" s="1">
        <v>167</v>
      </c>
      <c r="B168" s="1">
        <v>400</v>
      </c>
      <c r="C168" s="1">
        <v>675</v>
      </c>
      <c r="D168" s="1">
        <v>2</v>
      </c>
      <c r="E168" s="1">
        <v>0.04</v>
      </c>
      <c r="F168" s="1">
        <v>12</v>
      </c>
      <c r="G168" s="1" t="str">
        <f t="shared" si="18"/>
        <v>RN_12_2_0.04</v>
      </c>
      <c r="H168" s="7">
        <v>27477.26</v>
      </c>
      <c r="I168" s="7">
        <v>7783.41</v>
      </c>
      <c r="J168" s="7">
        <v>6306.39</v>
      </c>
      <c r="K168" s="7">
        <v>6879.48</v>
      </c>
      <c r="L168" s="7">
        <f t="shared" si="19"/>
        <v>6306.39</v>
      </c>
      <c r="M168" s="1" t="str">
        <f t="shared" si="20"/>
        <v>1,2a</v>
      </c>
      <c r="N168" s="2">
        <f t="shared" si="21"/>
        <v>3.530234177564846</v>
      </c>
      <c r="O168" s="2">
        <f t="shared" si="22"/>
        <v>4.3570505471434524</v>
      </c>
      <c r="P168" s="2">
        <f t="shared" si="23"/>
        <v>3.9940896695680488</v>
      </c>
      <c r="Q168" s="1">
        <v>375663.85</v>
      </c>
      <c r="R168" s="1">
        <v>375663.85</v>
      </c>
      <c r="S168" s="1">
        <v>375663.85</v>
      </c>
      <c r="T168" s="1">
        <v>375663.85</v>
      </c>
      <c r="U168" s="3">
        <f t="shared" si="24"/>
        <v>0</v>
      </c>
      <c r="V168" s="3">
        <f t="shared" si="25"/>
        <v>0</v>
      </c>
      <c r="W168" s="3">
        <f t="shared" si="26"/>
        <v>0</v>
      </c>
      <c r="X168" s="1">
        <v>1</v>
      </c>
      <c r="Y168" s="1">
        <v>0</v>
      </c>
      <c r="Z168" s="1">
        <v>1</v>
      </c>
      <c r="AA168" s="1">
        <v>0</v>
      </c>
      <c r="AB168" s="1">
        <v>1</v>
      </c>
      <c r="AC168" s="1">
        <v>0</v>
      </c>
      <c r="AD168" s="1">
        <v>1</v>
      </c>
      <c r="AE168" s="1">
        <v>0</v>
      </c>
    </row>
    <row r="169" spans="1:31" x14ac:dyDescent="0.25">
      <c r="A169" s="1">
        <v>168</v>
      </c>
      <c r="B169" s="1">
        <v>400</v>
      </c>
      <c r="C169" s="1">
        <v>675</v>
      </c>
      <c r="D169" s="1">
        <v>2</v>
      </c>
      <c r="E169" s="1">
        <v>0.06</v>
      </c>
      <c r="F169" s="1">
        <v>12</v>
      </c>
      <c r="G169" s="1" t="str">
        <f t="shared" si="18"/>
        <v>RN_12_2_0.06</v>
      </c>
      <c r="H169" s="7">
        <v>20386.46</v>
      </c>
      <c r="I169" s="7">
        <v>7519.09</v>
      </c>
      <c r="J169" s="7">
        <v>6620.64</v>
      </c>
      <c r="K169" s="7">
        <v>6508.72</v>
      </c>
      <c r="L169" s="7">
        <f t="shared" si="19"/>
        <v>6508.72</v>
      </c>
      <c r="M169" s="1" t="str">
        <f t="shared" si="20"/>
        <v>1,2b</v>
      </c>
      <c r="N169" s="2">
        <f t="shared" si="21"/>
        <v>2.7112935208914908</v>
      </c>
      <c r="O169" s="2">
        <f t="shared" si="22"/>
        <v>3.0792279900432584</v>
      </c>
      <c r="P169" s="2">
        <f t="shared" si="23"/>
        <v>3.1321765262601553</v>
      </c>
      <c r="Q169" s="1">
        <v>375663.85</v>
      </c>
      <c r="R169" s="1">
        <v>375663.85</v>
      </c>
      <c r="S169" s="1">
        <v>375663.85</v>
      </c>
      <c r="T169" s="1">
        <v>375663.85</v>
      </c>
      <c r="U169" s="3">
        <f t="shared" si="24"/>
        <v>0</v>
      </c>
      <c r="V169" s="3">
        <f t="shared" si="25"/>
        <v>0</v>
      </c>
      <c r="W169" s="3">
        <f t="shared" si="26"/>
        <v>0</v>
      </c>
      <c r="X169" s="1">
        <v>1</v>
      </c>
      <c r="Y169" s="1">
        <v>0</v>
      </c>
      <c r="Z169" s="1">
        <v>1</v>
      </c>
      <c r="AA169" s="1">
        <v>0</v>
      </c>
      <c r="AB169" s="1">
        <v>1</v>
      </c>
      <c r="AC169" s="1">
        <v>0</v>
      </c>
      <c r="AD169" s="1">
        <v>1</v>
      </c>
      <c r="AE169" s="1">
        <v>0</v>
      </c>
    </row>
    <row r="170" spans="1:31" x14ac:dyDescent="0.25">
      <c r="A170" s="1">
        <v>169</v>
      </c>
      <c r="B170" s="1">
        <v>400</v>
      </c>
      <c r="C170" s="1">
        <v>675</v>
      </c>
      <c r="D170" s="1">
        <v>4</v>
      </c>
      <c r="E170" s="1">
        <v>0.02</v>
      </c>
      <c r="F170" s="1">
        <v>12</v>
      </c>
      <c r="G170" s="1" t="str">
        <f t="shared" si="18"/>
        <v>RN_12_4_0.02</v>
      </c>
      <c r="H170" s="7">
        <v>10467.94</v>
      </c>
      <c r="I170" s="7">
        <v>4815.37</v>
      </c>
      <c r="J170" s="7">
        <v>3603.29</v>
      </c>
      <c r="K170" s="7">
        <v>3996.06</v>
      </c>
      <c r="L170" s="7">
        <f t="shared" si="19"/>
        <v>3603.29</v>
      </c>
      <c r="M170" s="1" t="str">
        <f t="shared" si="20"/>
        <v>1,2a</v>
      </c>
      <c r="N170" s="2">
        <f t="shared" si="21"/>
        <v>2.1738599526100799</v>
      </c>
      <c r="O170" s="2">
        <f t="shared" si="22"/>
        <v>2.9051061668641713</v>
      </c>
      <c r="P170" s="2">
        <f t="shared" si="23"/>
        <v>2.619565271792716</v>
      </c>
      <c r="Q170" s="1">
        <v>253470.14</v>
      </c>
      <c r="R170" s="1">
        <v>253470.14</v>
      </c>
      <c r="S170" s="1">
        <v>253470.14</v>
      </c>
      <c r="T170" s="1">
        <v>253470.14</v>
      </c>
      <c r="U170" s="3">
        <f t="shared" si="24"/>
        <v>0</v>
      </c>
      <c r="V170" s="3">
        <f t="shared" si="25"/>
        <v>0</v>
      </c>
      <c r="W170" s="3">
        <f t="shared" si="26"/>
        <v>0</v>
      </c>
      <c r="X170" s="1">
        <v>1</v>
      </c>
      <c r="Y170" s="1">
        <v>0</v>
      </c>
      <c r="Z170" s="1">
        <v>1</v>
      </c>
      <c r="AA170" s="1">
        <v>0</v>
      </c>
      <c r="AB170" s="1">
        <v>1</v>
      </c>
      <c r="AC170" s="1">
        <v>0</v>
      </c>
      <c r="AD170" s="1">
        <v>1</v>
      </c>
      <c r="AE170" s="1">
        <v>0</v>
      </c>
    </row>
    <row r="171" spans="1:31" x14ac:dyDescent="0.25">
      <c r="A171" s="1">
        <v>170</v>
      </c>
      <c r="B171" s="1">
        <v>400</v>
      </c>
      <c r="C171" s="1">
        <v>675</v>
      </c>
      <c r="D171" s="1">
        <v>4</v>
      </c>
      <c r="E171" s="1">
        <v>0.04</v>
      </c>
      <c r="F171" s="1">
        <v>12</v>
      </c>
      <c r="G171" s="1" t="str">
        <f t="shared" si="18"/>
        <v>RN_12_4_0.04</v>
      </c>
      <c r="H171" s="7">
        <v>11551.98</v>
      </c>
      <c r="I171" s="7">
        <v>4482.6000000000004</v>
      </c>
      <c r="J171" s="7">
        <v>3241.35</v>
      </c>
      <c r="K171" s="7">
        <v>3855.76</v>
      </c>
      <c r="L171" s="7">
        <f t="shared" si="19"/>
        <v>3241.35</v>
      </c>
      <c r="M171" s="1" t="str">
        <f t="shared" si="20"/>
        <v>1,2a</v>
      </c>
      <c r="N171" s="2">
        <f t="shared" si="21"/>
        <v>2.5770713425244276</v>
      </c>
      <c r="O171" s="2">
        <f t="shared" si="22"/>
        <v>3.5639409505298718</v>
      </c>
      <c r="P171" s="2">
        <f t="shared" si="23"/>
        <v>2.9960319106998359</v>
      </c>
      <c r="Q171" s="1">
        <v>252903.67999999999</v>
      </c>
      <c r="R171" s="1">
        <v>252903.67999999999</v>
      </c>
      <c r="S171" s="1">
        <v>252903.67999999999</v>
      </c>
      <c r="T171" s="1">
        <v>252903.67999999999</v>
      </c>
      <c r="U171" s="3">
        <f t="shared" si="24"/>
        <v>0</v>
      </c>
      <c r="V171" s="3">
        <f t="shared" si="25"/>
        <v>0</v>
      </c>
      <c r="W171" s="3">
        <f t="shared" si="26"/>
        <v>0</v>
      </c>
      <c r="X171" s="1">
        <v>1</v>
      </c>
      <c r="Y171" s="1">
        <v>0</v>
      </c>
      <c r="Z171" s="1">
        <v>1</v>
      </c>
      <c r="AA171" s="1">
        <v>0</v>
      </c>
      <c r="AB171" s="1">
        <v>1</v>
      </c>
      <c r="AC171" s="1">
        <v>0</v>
      </c>
      <c r="AD171" s="1">
        <v>1</v>
      </c>
      <c r="AE171" s="1">
        <v>0</v>
      </c>
    </row>
    <row r="172" spans="1:31" x14ac:dyDescent="0.25">
      <c r="A172" s="1">
        <v>171</v>
      </c>
      <c r="B172" s="1">
        <v>400</v>
      </c>
      <c r="C172" s="1">
        <v>675</v>
      </c>
      <c r="D172" s="1">
        <v>4</v>
      </c>
      <c r="E172" s="1">
        <v>0.06</v>
      </c>
      <c r="F172" s="1">
        <v>12</v>
      </c>
      <c r="G172" s="1" t="str">
        <f t="shared" si="18"/>
        <v>RN_12_4_0.06</v>
      </c>
      <c r="H172" s="7">
        <v>10156.219999999999</v>
      </c>
      <c r="I172" s="7">
        <v>4212.97</v>
      </c>
      <c r="J172" s="7">
        <v>3254.95</v>
      </c>
      <c r="K172" s="7">
        <v>3613.99</v>
      </c>
      <c r="L172" s="7">
        <f t="shared" si="19"/>
        <v>3254.95</v>
      </c>
      <c r="M172" s="1" t="str">
        <f t="shared" si="20"/>
        <v>1,2a</v>
      </c>
      <c r="N172" s="2">
        <f t="shared" si="21"/>
        <v>2.4107031381661863</v>
      </c>
      <c r="O172" s="2">
        <f t="shared" si="22"/>
        <v>3.1202384061199098</v>
      </c>
      <c r="P172" s="2">
        <f t="shared" si="23"/>
        <v>2.8102512735231695</v>
      </c>
      <c r="Q172" s="1">
        <v>252514.83</v>
      </c>
      <c r="R172" s="1">
        <v>252514.83</v>
      </c>
      <c r="S172" s="1">
        <v>252514.83</v>
      </c>
      <c r="T172" s="1">
        <v>252514.83</v>
      </c>
      <c r="U172" s="3">
        <f t="shared" si="24"/>
        <v>0</v>
      </c>
      <c r="V172" s="3">
        <f t="shared" si="25"/>
        <v>0</v>
      </c>
      <c r="W172" s="3">
        <f t="shared" si="26"/>
        <v>0</v>
      </c>
      <c r="X172" s="1">
        <v>1</v>
      </c>
      <c r="Y172" s="1">
        <v>0</v>
      </c>
      <c r="Z172" s="1">
        <v>1</v>
      </c>
      <c r="AA172" s="1">
        <v>0</v>
      </c>
      <c r="AB172" s="1">
        <v>1</v>
      </c>
      <c r="AC172" s="1">
        <v>0</v>
      </c>
      <c r="AD172" s="1">
        <v>1</v>
      </c>
      <c r="AE172" s="1">
        <v>0</v>
      </c>
    </row>
    <row r="173" spans="1:31" x14ac:dyDescent="0.25">
      <c r="A173" s="1">
        <v>172</v>
      </c>
      <c r="B173" s="1">
        <v>400</v>
      </c>
      <c r="C173" s="1">
        <v>675</v>
      </c>
      <c r="D173" s="1">
        <v>6</v>
      </c>
      <c r="E173" s="1">
        <v>0.02</v>
      </c>
      <c r="F173" s="1">
        <v>12</v>
      </c>
      <c r="G173" s="1" t="str">
        <f t="shared" si="18"/>
        <v>RN_12_6_0.02</v>
      </c>
      <c r="H173" s="7">
        <v>8048.47</v>
      </c>
      <c r="I173" s="7">
        <v>3590.91</v>
      </c>
      <c r="J173" s="7">
        <v>3856.62</v>
      </c>
      <c r="K173" s="7">
        <v>2862.68</v>
      </c>
      <c r="L173" s="7">
        <f t="shared" si="19"/>
        <v>2862.68</v>
      </c>
      <c r="M173" s="1" t="str">
        <f t="shared" si="20"/>
        <v>1,2b</v>
      </c>
      <c r="N173" s="2">
        <f t="shared" si="21"/>
        <v>2.2413455085201246</v>
      </c>
      <c r="O173" s="2">
        <f t="shared" si="22"/>
        <v>2.0869232644128797</v>
      </c>
      <c r="P173" s="2">
        <f t="shared" si="23"/>
        <v>2.8115157824136827</v>
      </c>
      <c r="Q173" s="1">
        <v>199841.03</v>
      </c>
      <c r="R173" s="1">
        <v>199841.03</v>
      </c>
      <c r="S173" s="1">
        <v>199841.03</v>
      </c>
      <c r="T173" s="1">
        <v>199841.03</v>
      </c>
      <c r="U173" s="3">
        <f t="shared" si="24"/>
        <v>0</v>
      </c>
      <c r="V173" s="3">
        <f t="shared" si="25"/>
        <v>0</v>
      </c>
      <c r="W173" s="3">
        <f t="shared" si="26"/>
        <v>0</v>
      </c>
      <c r="X173" s="1">
        <v>1</v>
      </c>
      <c r="Y173" s="1">
        <v>0</v>
      </c>
      <c r="Z173" s="1">
        <v>1</v>
      </c>
      <c r="AA173" s="1">
        <v>0</v>
      </c>
      <c r="AB173" s="1">
        <v>1</v>
      </c>
      <c r="AC173" s="1">
        <v>0</v>
      </c>
      <c r="AD173" s="1">
        <v>1</v>
      </c>
      <c r="AE173" s="1">
        <v>0</v>
      </c>
    </row>
    <row r="174" spans="1:31" x14ac:dyDescent="0.25">
      <c r="A174" s="1">
        <v>173</v>
      </c>
      <c r="B174" s="1">
        <v>400</v>
      </c>
      <c r="C174" s="1">
        <v>675</v>
      </c>
      <c r="D174" s="1">
        <v>6</v>
      </c>
      <c r="E174" s="1">
        <v>0.04</v>
      </c>
      <c r="F174" s="1">
        <v>12</v>
      </c>
      <c r="G174" s="1" t="str">
        <f t="shared" si="18"/>
        <v>RN_12_6_0.04</v>
      </c>
      <c r="H174" s="7">
        <v>9631.92</v>
      </c>
      <c r="I174" s="7">
        <v>3849.71</v>
      </c>
      <c r="J174" s="7">
        <v>7727.14</v>
      </c>
      <c r="K174" s="7">
        <v>3360.37</v>
      </c>
      <c r="L174" s="7">
        <f t="shared" si="19"/>
        <v>3360.37</v>
      </c>
      <c r="M174" s="1" t="str">
        <f t="shared" si="20"/>
        <v>1,2b</v>
      </c>
      <c r="N174" s="2">
        <f t="shared" si="21"/>
        <v>2.5019858638702654</v>
      </c>
      <c r="O174" s="2">
        <f t="shared" si="22"/>
        <v>1.2465051752653633</v>
      </c>
      <c r="P174" s="2">
        <f t="shared" si="23"/>
        <v>2.8663272199192353</v>
      </c>
      <c r="Q174" s="1">
        <v>199367.73</v>
      </c>
      <c r="R174" s="1">
        <v>199367.73</v>
      </c>
      <c r="S174" s="1">
        <v>199367.73</v>
      </c>
      <c r="T174" s="1">
        <v>199367.73</v>
      </c>
      <c r="U174" s="3">
        <f t="shared" si="24"/>
        <v>0</v>
      </c>
      <c r="V174" s="3">
        <f t="shared" si="25"/>
        <v>0</v>
      </c>
      <c r="W174" s="3">
        <f t="shared" si="26"/>
        <v>0</v>
      </c>
      <c r="X174" s="1">
        <v>1</v>
      </c>
      <c r="Y174" s="1">
        <v>0</v>
      </c>
      <c r="Z174" s="1">
        <v>1</v>
      </c>
      <c r="AA174" s="1">
        <v>0</v>
      </c>
      <c r="AB174" s="1">
        <v>1</v>
      </c>
      <c r="AC174" s="1">
        <v>0</v>
      </c>
      <c r="AD174" s="1">
        <v>1</v>
      </c>
      <c r="AE174" s="1">
        <v>0</v>
      </c>
    </row>
    <row r="175" spans="1:31" x14ac:dyDescent="0.25">
      <c r="A175" s="1">
        <v>174</v>
      </c>
      <c r="B175" s="1">
        <v>400</v>
      </c>
      <c r="C175" s="1">
        <v>675</v>
      </c>
      <c r="D175" s="1">
        <v>6</v>
      </c>
      <c r="E175" s="1">
        <v>0.06</v>
      </c>
      <c r="F175" s="1">
        <v>12</v>
      </c>
      <c r="G175" s="1" t="str">
        <f t="shared" si="18"/>
        <v>RN_12_6_0.06</v>
      </c>
      <c r="H175" s="7">
        <v>13459.66</v>
      </c>
      <c r="I175" s="7">
        <v>4195.66</v>
      </c>
      <c r="J175" s="7">
        <v>2897.56</v>
      </c>
      <c r="K175" s="7">
        <v>3153.82</v>
      </c>
      <c r="L175" s="7">
        <f t="shared" si="19"/>
        <v>2897.56</v>
      </c>
      <c r="M175" s="1" t="str">
        <f t="shared" si="20"/>
        <v>1,2a</v>
      </c>
      <c r="N175" s="2">
        <f t="shared" si="21"/>
        <v>3.2079958814584595</v>
      </c>
      <c r="O175" s="2">
        <f t="shared" si="22"/>
        <v>4.6451704192492995</v>
      </c>
      <c r="P175" s="2">
        <f t="shared" si="23"/>
        <v>4.2677324641228731</v>
      </c>
      <c r="Q175" s="1">
        <v>199047.59</v>
      </c>
      <c r="R175" s="1">
        <v>199047.59</v>
      </c>
      <c r="S175" s="1">
        <v>199047.59</v>
      </c>
      <c r="T175" s="1">
        <v>199047.59</v>
      </c>
      <c r="U175" s="3">
        <f t="shared" si="24"/>
        <v>0</v>
      </c>
      <c r="V175" s="3">
        <f t="shared" si="25"/>
        <v>0</v>
      </c>
      <c r="W175" s="3">
        <f t="shared" si="26"/>
        <v>0</v>
      </c>
      <c r="X175" s="1">
        <v>1</v>
      </c>
      <c r="Y175" s="1">
        <v>0</v>
      </c>
      <c r="Z175" s="1">
        <v>1</v>
      </c>
      <c r="AA175" s="1">
        <v>0</v>
      </c>
      <c r="AB175" s="1">
        <v>1</v>
      </c>
      <c r="AC175" s="1">
        <v>0</v>
      </c>
      <c r="AD175" s="1">
        <v>1</v>
      </c>
      <c r="AE175" s="1">
        <v>0</v>
      </c>
    </row>
    <row r="176" spans="1:31" x14ac:dyDescent="0.25">
      <c r="A176" s="1">
        <v>175</v>
      </c>
      <c r="B176" s="1">
        <v>400</v>
      </c>
      <c r="C176" s="1">
        <v>675</v>
      </c>
      <c r="D176" s="1">
        <v>8</v>
      </c>
      <c r="E176" s="1">
        <v>0.02</v>
      </c>
      <c r="F176" s="1">
        <v>12</v>
      </c>
      <c r="G176" s="1" t="str">
        <f t="shared" si="18"/>
        <v>RN_12_8_0.02</v>
      </c>
      <c r="H176" s="7">
        <v>33258.269999999997</v>
      </c>
      <c r="I176" s="7">
        <v>19724.47</v>
      </c>
      <c r="J176" s="7">
        <v>23915.11</v>
      </c>
      <c r="K176" s="7">
        <v>20315.38</v>
      </c>
      <c r="L176" s="7">
        <f t="shared" si="19"/>
        <v>19724.47</v>
      </c>
      <c r="M176" s="1" t="str">
        <f t="shared" si="20"/>
        <v>1</v>
      </c>
      <c r="N176" s="2">
        <f t="shared" si="21"/>
        <v>1.6861426441369525</v>
      </c>
      <c r="O176" s="2">
        <f t="shared" si="22"/>
        <v>1.3906802017636546</v>
      </c>
      <c r="P176" s="2">
        <f t="shared" si="23"/>
        <v>1.6370981000601512</v>
      </c>
      <c r="Q176" s="1">
        <v>168388.95</v>
      </c>
      <c r="R176" s="1">
        <v>168388.95</v>
      </c>
      <c r="S176" s="1">
        <v>168388.95</v>
      </c>
      <c r="T176" s="1">
        <v>168388.95</v>
      </c>
      <c r="U176" s="3">
        <f t="shared" si="24"/>
        <v>0</v>
      </c>
      <c r="V176" s="3">
        <f t="shared" si="25"/>
        <v>0</v>
      </c>
      <c r="W176" s="3">
        <f t="shared" si="26"/>
        <v>0</v>
      </c>
      <c r="X176" s="1">
        <v>1</v>
      </c>
      <c r="Y176" s="1">
        <v>0</v>
      </c>
      <c r="Z176" s="1">
        <v>1</v>
      </c>
      <c r="AA176" s="1">
        <v>0</v>
      </c>
      <c r="AB176" s="1">
        <v>1</v>
      </c>
      <c r="AC176" s="1">
        <v>0</v>
      </c>
      <c r="AD176" s="1">
        <v>1</v>
      </c>
      <c r="AE176" s="1">
        <v>0</v>
      </c>
    </row>
    <row r="177" spans="1:31" x14ac:dyDescent="0.25">
      <c r="A177" s="1">
        <v>176</v>
      </c>
      <c r="B177" s="1">
        <v>400</v>
      </c>
      <c r="C177" s="1">
        <v>675</v>
      </c>
      <c r="D177" s="1">
        <v>8</v>
      </c>
      <c r="E177" s="1">
        <v>0.04</v>
      </c>
      <c r="F177" s="1">
        <v>12</v>
      </c>
      <c r="G177" s="1" t="str">
        <f t="shared" si="18"/>
        <v>RN_12_8_0.04</v>
      </c>
      <c r="H177" s="7">
        <v>17645.150000000001</v>
      </c>
      <c r="I177" s="7">
        <v>14764.52</v>
      </c>
      <c r="J177" s="7">
        <v>14072.03</v>
      </c>
      <c r="K177" s="7">
        <v>14950.52</v>
      </c>
      <c r="L177" s="7">
        <f t="shared" si="19"/>
        <v>14072.03</v>
      </c>
      <c r="M177" s="1" t="str">
        <f t="shared" si="20"/>
        <v>1,2a</v>
      </c>
      <c r="N177" s="2">
        <f t="shared" si="21"/>
        <v>1.1951048865794487</v>
      </c>
      <c r="O177" s="2">
        <f t="shared" si="22"/>
        <v>1.2539164569717376</v>
      </c>
      <c r="P177" s="2">
        <f t="shared" si="23"/>
        <v>1.1802365402674957</v>
      </c>
      <c r="Q177" s="1">
        <v>167893.12</v>
      </c>
      <c r="R177" s="1">
        <v>167893.12</v>
      </c>
      <c r="S177" s="1">
        <v>167893.12</v>
      </c>
      <c r="T177" s="1">
        <v>167893.12</v>
      </c>
      <c r="U177" s="3">
        <f t="shared" si="24"/>
        <v>0</v>
      </c>
      <c r="V177" s="3">
        <f t="shared" si="25"/>
        <v>0</v>
      </c>
      <c r="W177" s="3">
        <f t="shared" si="26"/>
        <v>0</v>
      </c>
      <c r="X177" s="1">
        <v>1</v>
      </c>
      <c r="Y177" s="1">
        <v>0</v>
      </c>
      <c r="Z177" s="1">
        <v>1</v>
      </c>
      <c r="AA177" s="1">
        <v>0</v>
      </c>
      <c r="AB177" s="1">
        <v>1</v>
      </c>
      <c r="AC177" s="1">
        <v>0</v>
      </c>
      <c r="AD177" s="1">
        <v>1</v>
      </c>
      <c r="AE177" s="1">
        <v>0</v>
      </c>
    </row>
    <row r="178" spans="1:31" x14ac:dyDescent="0.25">
      <c r="A178" s="1">
        <v>177</v>
      </c>
      <c r="B178" s="1">
        <v>400</v>
      </c>
      <c r="C178" s="1">
        <v>675</v>
      </c>
      <c r="D178" s="1">
        <v>8</v>
      </c>
      <c r="E178" s="1">
        <v>0.06</v>
      </c>
      <c r="F178" s="1">
        <v>12</v>
      </c>
      <c r="G178" s="1" t="str">
        <f t="shared" si="18"/>
        <v>RN_12_8_0.06</v>
      </c>
      <c r="H178" s="7">
        <v>12641.48</v>
      </c>
      <c r="I178" s="7">
        <v>14711.42</v>
      </c>
      <c r="J178" s="7">
        <v>15719.78</v>
      </c>
      <c r="K178" s="7">
        <v>13778.56</v>
      </c>
      <c r="L178" s="7">
        <f t="shared" si="19"/>
        <v>12641.48</v>
      </c>
      <c r="M178" s="1" t="str">
        <f t="shared" si="20"/>
        <v>empty</v>
      </c>
      <c r="N178" s="2">
        <f t="shared" si="21"/>
        <v>0.85929706309791987</v>
      </c>
      <c r="O178" s="2">
        <f t="shared" si="22"/>
        <v>0.80417664878261652</v>
      </c>
      <c r="P178" s="2">
        <f t="shared" si="23"/>
        <v>0.91747468530818899</v>
      </c>
      <c r="Q178" s="1">
        <v>167427.01</v>
      </c>
      <c r="R178" s="1">
        <v>167427.01</v>
      </c>
      <c r="S178" s="1">
        <v>167427.01</v>
      </c>
      <c r="T178" s="1">
        <v>167427.01</v>
      </c>
      <c r="U178" s="3">
        <f t="shared" si="24"/>
        <v>0</v>
      </c>
      <c r="V178" s="3">
        <f t="shared" si="25"/>
        <v>0</v>
      </c>
      <c r="W178" s="3">
        <f t="shared" si="26"/>
        <v>0</v>
      </c>
      <c r="X178" s="1">
        <v>1</v>
      </c>
      <c r="Y178" s="1">
        <v>0</v>
      </c>
      <c r="Z178" s="1">
        <v>1</v>
      </c>
      <c r="AA178" s="1">
        <v>0</v>
      </c>
      <c r="AB178" s="1">
        <v>1</v>
      </c>
      <c r="AC178" s="1">
        <v>0</v>
      </c>
      <c r="AD178" s="1">
        <v>1</v>
      </c>
      <c r="AE178" s="1">
        <v>0</v>
      </c>
    </row>
    <row r="179" spans="1:31" x14ac:dyDescent="0.25">
      <c r="A179" s="1">
        <v>178</v>
      </c>
      <c r="B179" s="1">
        <v>400</v>
      </c>
      <c r="C179" s="1">
        <v>675</v>
      </c>
      <c r="D179" s="1">
        <v>10</v>
      </c>
      <c r="E179" s="1">
        <v>0.02</v>
      </c>
      <c r="F179" s="1">
        <v>12</v>
      </c>
      <c r="G179" s="1" t="str">
        <f t="shared" si="18"/>
        <v>RN_12_10_0.02</v>
      </c>
      <c r="H179" s="7">
        <v>3052.74</v>
      </c>
      <c r="I179" s="7">
        <v>1399.27</v>
      </c>
      <c r="J179" s="7">
        <v>1493.11</v>
      </c>
      <c r="K179" s="7">
        <v>1785.87</v>
      </c>
      <c r="L179" s="7">
        <f t="shared" si="19"/>
        <v>1399.27</v>
      </c>
      <c r="M179" s="1" t="str">
        <f t="shared" si="20"/>
        <v>1</v>
      </c>
      <c r="N179" s="2">
        <f t="shared" si="21"/>
        <v>2.1816661544948435</v>
      </c>
      <c r="O179" s="2">
        <f t="shared" si="22"/>
        <v>2.0445513056640165</v>
      </c>
      <c r="P179" s="2">
        <f t="shared" si="23"/>
        <v>1.7093853415982125</v>
      </c>
      <c r="Q179" s="1">
        <v>143133.14000000001</v>
      </c>
      <c r="R179" s="1">
        <v>143133.14000000001</v>
      </c>
      <c r="S179" s="1">
        <v>143133.14000000001</v>
      </c>
      <c r="T179" s="1">
        <v>143133.14000000001</v>
      </c>
      <c r="U179" s="3">
        <f t="shared" si="24"/>
        <v>0</v>
      </c>
      <c r="V179" s="3">
        <f t="shared" si="25"/>
        <v>0</v>
      </c>
      <c r="W179" s="3">
        <f t="shared" si="26"/>
        <v>0</v>
      </c>
      <c r="X179" s="1">
        <v>1</v>
      </c>
      <c r="Y179" s="1">
        <v>0</v>
      </c>
      <c r="Z179" s="1">
        <v>1</v>
      </c>
      <c r="AA179" s="1">
        <v>0</v>
      </c>
      <c r="AB179" s="1">
        <v>1</v>
      </c>
      <c r="AC179" s="1">
        <v>0</v>
      </c>
      <c r="AD179" s="1">
        <v>1</v>
      </c>
      <c r="AE179" s="1">
        <v>0</v>
      </c>
    </row>
    <row r="180" spans="1:31" x14ac:dyDescent="0.25">
      <c r="A180" s="1">
        <v>179</v>
      </c>
      <c r="B180" s="1">
        <v>400</v>
      </c>
      <c r="C180" s="1">
        <v>675</v>
      </c>
      <c r="D180" s="1">
        <v>10</v>
      </c>
      <c r="E180" s="1">
        <v>0.04</v>
      </c>
      <c r="F180" s="1">
        <v>12</v>
      </c>
      <c r="G180" s="1" t="str">
        <f t="shared" si="18"/>
        <v>RN_12_10_0.04</v>
      </c>
      <c r="H180" s="7">
        <v>4434.67</v>
      </c>
      <c r="I180" s="7">
        <v>1379.8</v>
      </c>
      <c r="J180" s="7">
        <v>1300.8900000000001</v>
      </c>
      <c r="K180" s="7">
        <v>1378.84</v>
      </c>
      <c r="L180" s="7">
        <f t="shared" si="19"/>
        <v>1300.8900000000001</v>
      </c>
      <c r="M180" s="1" t="str">
        <f t="shared" si="20"/>
        <v>1,2a</v>
      </c>
      <c r="N180" s="2">
        <f t="shared" si="21"/>
        <v>3.2139947818524424</v>
      </c>
      <c r="O180" s="2">
        <f t="shared" si="22"/>
        <v>3.4089507952248073</v>
      </c>
      <c r="P180" s="2">
        <f t="shared" si="23"/>
        <v>3.2162324852774797</v>
      </c>
      <c r="Q180" s="1">
        <v>142441.82</v>
      </c>
      <c r="R180" s="1">
        <v>142441.82</v>
      </c>
      <c r="S180" s="1">
        <v>142441.82</v>
      </c>
      <c r="T180" s="1">
        <v>142441.82</v>
      </c>
      <c r="U180" s="3">
        <f t="shared" si="24"/>
        <v>0</v>
      </c>
      <c r="V180" s="3">
        <f t="shared" si="25"/>
        <v>0</v>
      </c>
      <c r="W180" s="3">
        <f t="shared" si="26"/>
        <v>0</v>
      </c>
      <c r="X180" s="1">
        <v>1</v>
      </c>
      <c r="Y180" s="1">
        <v>0</v>
      </c>
      <c r="Z180" s="1">
        <v>1</v>
      </c>
      <c r="AA180" s="1">
        <v>0</v>
      </c>
      <c r="AB180" s="1">
        <v>1</v>
      </c>
      <c r="AC180" s="1">
        <v>0</v>
      </c>
      <c r="AD180" s="1">
        <v>1</v>
      </c>
      <c r="AE180" s="1">
        <v>0</v>
      </c>
    </row>
    <row r="181" spans="1:31" x14ac:dyDescent="0.25">
      <c r="A181" s="1">
        <v>180</v>
      </c>
      <c r="B181" s="1">
        <v>400</v>
      </c>
      <c r="C181" s="1">
        <v>675</v>
      </c>
      <c r="D181" s="1">
        <v>10</v>
      </c>
      <c r="E181" s="1">
        <v>0.06</v>
      </c>
      <c r="F181" s="1">
        <v>12</v>
      </c>
      <c r="G181" s="1" t="str">
        <f t="shared" si="18"/>
        <v>RN_12_10_0.06</v>
      </c>
      <c r="H181" s="7">
        <v>2279.5</v>
      </c>
      <c r="I181" s="7">
        <v>1246.79</v>
      </c>
      <c r="J181" s="7">
        <v>1263.6199999999999</v>
      </c>
      <c r="K181" s="7">
        <v>1365.43</v>
      </c>
      <c r="L181" s="7">
        <f t="shared" si="19"/>
        <v>1246.79</v>
      </c>
      <c r="M181" s="1" t="str">
        <f t="shared" si="20"/>
        <v>1</v>
      </c>
      <c r="N181" s="2">
        <f t="shared" si="21"/>
        <v>1.8282950617184932</v>
      </c>
      <c r="O181" s="2">
        <f t="shared" si="22"/>
        <v>1.8039442237381493</v>
      </c>
      <c r="P181" s="2">
        <f t="shared" si="23"/>
        <v>1.6694374665856175</v>
      </c>
      <c r="Q181" s="1">
        <v>142180.04999999999</v>
      </c>
      <c r="R181" s="1">
        <v>142180.04999999999</v>
      </c>
      <c r="S181" s="1">
        <v>142180.04999999999</v>
      </c>
      <c r="T181" s="1">
        <v>142180.04999999999</v>
      </c>
      <c r="U181" s="3">
        <f t="shared" si="24"/>
        <v>0</v>
      </c>
      <c r="V181" s="3">
        <f t="shared" si="25"/>
        <v>0</v>
      </c>
      <c r="W181" s="3">
        <f t="shared" si="26"/>
        <v>0</v>
      </c>
      <c r="X181" s="1">
        <v>1</v>
      </c>
      <c r="Y181" s="1">
        <v>0</v>
      </c>
      <c r="Z181" s="1">
        <v>1</v>
      </c>
      <c r="AA181" s="1">
        <v>0</v>
      </c>
      <c r="AB181" s="1">
        <v>1</v>
      </c>
      <c r="AC181" s="1">
        <v>0</v>
      </c>
      <c r="AD181" s="1">
        <v>1</v>
      </c>
      <c r="AE181" s="1">
        <v>0</v>
      </c>
    </row>
    <row r="182" spans="1:31" x14ac:dyDescent="0.25">
      <c r="A182" s="1">
        <v>181</v>
      </c>
      <c r="B182" s="1">
        <v>500</v>
      </c>
      <c r="C182" s="1">
        <v>687</v>
      </c>
      <c r="D182" s="1">
        <v>2</v>
      </c>
      <c r="E182" s="1">
        <v>0.02</v>
      </c>
      <c r="F182" s="1">
        <v>13</v>
      </c>
      <c r="G182" s="1" t="str">
        <f t="shared" si="18"/>
        <v>RN_13_2_0.02</v>
      </c>
      <c r="H182" s="7">
        <v>10462.09</v>
      </c>
      <c r="I182" s="7">
        <v>3805.41</v>
      </c>
      <c r="J182" s="7">
        <v>4514.41</v>
      </c>
      <c r="K182" s="7">
        <v>3888.57</v>
      </c>
      <c r="L182" s="7">
        <f t="shared" si="19"/>
        <v>3805.41</v>
      </c>
      <c r="M182" s="1" t="str">
        <f t="shared" si="20"/>
        <v>1</v>
      </c>
      <c r="N182" s="2">
        <f t="shared" si="21"/>
        <v>2.7492674902310132</v>
      </c>
      <c r="O182" s="2">
        <f t="shared" si="22"/>
        <v>2.3174877780263645</v>
      </c>
      <c r="P182" s="2">
        <f t="shared" si="23"/>
        <v>2.6904723330170217</v>
      </c>
      <c r="Q182" s="1">
        <v>581123.39</v>
      </c>
      <c r="R182" s="1">
        <v>581123.39</v>
      </c>
      <c r="S182" s="1">
        <v>581123.39</v>
      </c>
      <c r="T182" s="1">
        <v>581123.39</v>
      </c>
      <c r="U182" s="3">
        <f t="shared" si="24"/>
        <v>0</v>
      </c>
      <c r="V182" s="3">
        <f t="shared" si="25"/>
        <v>0</v>
      </c>
      <c r="W182" s="3">
        <f t="shared" si="26"/>
        <v>0</v>
      </c>
      <c r="X182" s="1">
        <v>1</v>
      </c>
      <c r="Y182" s="1">
        <v>0</v>
      </c>
      <c r="Z182" s="1">
        <v>1</v>
      </c>
      <c r="AA182" s="1">
        <v>0</v>
      </c>
      <c r="AB182" s="1">
        <v>1</v>
      </c>
      <c r="AC182" s="1">
        <v>0</v>
      </c>
      <c r="AD182" s="1">
        <v>1</v>
      </c>
      <c r="AE182" s="1">
        <v>0</v>
      </c>
    </row>
    <row r="183" spans="1:31" x14ac:dyDescent="0.25">
      <c r="A183" s="1">
        <v>182</v>
      </c>
      <c r="B183" s="1">
        <v>500</v>
      </c>
      <c r="C183" s="1">
        <v>687</v>
      </c>
      <c r="D183" s="1">
        <v>2</v>
      </c>
      <c r="E183" s="1">
        <v>0.04</v>
      </c>
      <c r="F183" s="1">
        <v>13</v>
      </c>
      <c r="G183" s="1" t="str">
        <f t="shared" si="18"/>
        <v>RN_13_2_0.04</v>
      </c>
      <c r="H183" s="7">
        <v>12474.25</v>
      </c>
      <c r="I183" s="7">
        <v>3753.47</v>
      </c>
      <c r="J183" s="7">
        <v>5422.85</v>
      </c>
      <c r="K183" s="7">
        <v>4636.58</v>
      </c>
      <c r="L183" s="7">
        <f t="shared" si="19"/>
        <v>3753.47</v>
      </c>
      <c r="M183" s="1" t="str">
        <f t="shared" si="20"/>
        <v>1</v>
      </c>
      <c r="N183" s="2">
        <f t="shared" si="21"/>
        <v>3.3233914218043572</v>
      </c>
      <c r="O183" s="2">
        <f t="shared" si="22"/>
        <v>2.3003125662705033</v>
      </c>
      <c r="P183" s="2">
        <f t="shared" si="23"/>
        <v>2.6903989578525551</v>
      </c>
      <c r="Q183" s="1">
        <v>579183.18000000005</v>
      </c>
      <c r="R183" s="1">
        <v>579183.18000000005</v>
      </c>
      <c r="S183" s="1">
        <v>579183.18000000005</v>
      </c>
      <c r="T183" s="1">
        <v>579183.18000000005</v>
      </c>
      <c r="U183" s="3">
        <f t="shared" si="24"/>
        <v>0</v>
      </c>
      <c r="V183" s="3">
        <f t="shared" si="25"/>
        <v>0</v>
      </c>
      <c r="W183" s="3">
        <f t="shared" si="26"/>
        <v>0</v>
      </c>
      <c r="X183" s="1">
        <v>1</v>
      </c>
      <c r="Y183" s="1">
        <v>0</v>
      </c>
      <c r="Z183" s="1">
        <v>1</v>
      </c>
      <c r="AA183" s="1">
        <v>0</v>
      </c>
      <c r="AB183" s="1">
        <v>1</v>
      </c>
      <c r="AC183" s="1">
        <v>0</v>
      </c>
      <c r="AD183" s="1">
        <v>1</v>
      </c>
      <c r="AE183" s="1">
        <v>0</v>
      </c>
    </row>
    <row r="184" spans="1:31" x14ac:dyDescent="0.25">
      <c r="A184" s="1">
        <v>183</v>
      </c>
      <c r="B184" s="1">
        <v>500</v>
      </c>
      <c r="C184" s="1">
        <v>687</v>
      </c>
      <c r="D184" s="1">
        <v>2</v>
      </c>
      <c r="E184" s="1">
        <v>0.06</v>
      </c>
      <c r="F184" s="1">
        <v>13</v>
      </c>
      <c r="G184" s="1" t="str">
        <f t="shared" si="18"/>
        <v>RN_13_2_0.06</v>
      </c>
      <c r="H184" s="7">
        <v>13402.07</v>
      </c>
      <c r="I184" s="7">
        <v>5182.3100000000004</v>
      </c>
      <c r="J184" s="7">
        <v>5125.05</v>
      </c>
      <c r="K184" s="7">
        <v>5695.59</v>
      </c>
      <c r="L184" s="7">
        <f t="shared" si="19"/>
        <v>5125.05</v>
      </c>
      <c r="M184" s="1" t="str">
        <f t="shared" si="20"/>
        <v>1,2a</v>
      </c>
      <c r="N184" s="2">
        <f t="shared" si="21"/>
        <v>2.5861189315189557</v>
      </c>
      <c r="O184" s="2">
        <f t="shared" si="22"/>
        <v>2.6150125364630585</v>
      </c>
      <c r="P184" s="2">
        <f t="shared" si="23"/>
        <v>2.3530608769240762</v>
      </c>
      <c r="Q184" s="1">
        <v>577775.28</v>
      </c>
      <c r="R184" s="1">
        <v>577775.28</v>
      </c>
      <c r="S184" s="1">
        <v>577775.28</v>
      </c>
      <c r="T184" s="1">
        <v>577775.28</v>
      </c>
      <c r="U184" s="3">
        <f t="shared" si="24"/>
        <v>0</v>
      </c>
      <c r="V184" s="3">
        <f t="shared" si="25"/>
        <v>0</v>
      </c>
      <c r="W184" s="3">
        <f t="shared" si="26"/>
        <v>0</v>
      </c>
      <c r="X184" s="1">
        <v>1</v>
      </c>
      <c r="Y184" s="1">
        <v>0</v>
      </c>
      <c r="Z184" s="1">
        <v>1</v>
      </c>
      <c r="AA184" s="1">
        <v>0</v>
      </c>
      <c r="AB184" s="1">
        <v>1</v>
      </c>
      <c r="AC184" s="1">
        <v>0</v>
      </c>
      <c r="AD184" s="1">
        <v>1</v>
      </c>
      <c r="AE184" s="1">
        <v>0</v>
      </c>
    </row>
    <row r="185" spans="1:31" x14ac:dyDescent="0.25">
      <c r="A185" s="1">
        <v>184</v>
      </c>
      <c r="B185" s="1">
        <v>500</v>
      </c>
      <c r="C185" s="1">
        <v>687</v>
      </c>
      <c r="D185" s="1">
        <v>4</v>
      </c>
      <c r="E185" s="1">
        <v>0.02</v>
      </c>
      <c r="F185" s="1">
        <v>13</v>
      </c>
      <c r="G185" s="1" t="str">
        <f t="shared" si="18"/>
        <v>RN_13_4_0.02</v>
      </c>
      <c r="H185" s="7">
        <v>3795.21</v>
      </c>
      <c r="I185" s="7">
        <v>2795.44</v>
      </c>
      <c r="J185" s="7">
        <v>2101.0700000000002</v>
      </c>
      <c r="K185" s="7">
        <v>2631.94</v>
      </c>
      <c r="L185" s="7">
        <f t="shared" si="19"/>
        <v>2101.0700000000002</v>
      </c>
      <c r="M185" s="1" t="str">
        <f t="shared" si="20"/>
        <v>1,2a</v>
      </c>
      <c r="N185" s="2">
        <f t="shared" si="21"/>
        <v>1.3576431617205162</v>
      </c>
      <c r="O185" s="2">
        <f t="shared" si="22"/>
        <v>1.8063224928250843</v>
      </c>
      <c r="P185" s="2">
        <f t="shared" si="23"/>
        <v>1.4419819600750776</v>
      </c>
      <c r="Q185" s="1">
        <v>402339.93</v>
      </c>
      <c r="R185" s="1">
        <v>402339.93</v>
      </c>
      <c r="S185" s="1">
        <v>402339.93</v>
      </c>
      <c r="T185" s="1">
        <v>402339.93</v>
      </c>
      <c r="U185" s="3">
        <f t="shared" si="24"/>
        <v>0</v>
      </c>
      <c r="V185" s="3">
        <f t="shared" si="25"/>
        <v>0</v>
      </c>
      <c r="W185" s="3">
        <f t="shared" si="26"/>
        <v>0</v>
      </c>
      <c r="X185" s="1">
        <v>1</v>
      </c>
      <c r="Y185" s="1">
        <v>0</v>
      </c>
      <c r="Z185" s="1">
        <v>1</v>
      </c>
      <c r="AA185" s="1">
        <v>0</v>
      </c>
      <c r="AB185" s="1">
        <v>1</v>
      </c>
      <c r="AC185" s="1">
        <v>0</v>
      </c>
      <c r="AD185" s="1">
        <v>1</v>
      </c>
      <c r="AE185" s="1">
        <v>0</v>
      </c>
    </row>
    <row r="186" spans="1:31" x14ac:dyDescent="0.25">
      <c r="A186" s="1">
        <v>185</v>
      </c>
      <c r="B186" s="1">
        <v>500</v>
      </c>
      <c r="C186" s="1">
        <v>687</v>
      </c>
      <c r="D186" s="1">
        <v>4</v>
      </c>
      <c r="E186" s="1">
        <v>0.04</v>
      </c>
      <c r="F186" s="1">
        <v>13</v>
      </c>
      <c r="G186" s="1" t="str">
        <f t="shared" si="18"/>
        <v>RN_13_4_0.04</v>
      </c>
      <c r="H186" s="7">
        <v>4827.47</v>
      </c>
      <c r="I186" s="7">
        <v>2215.65</v>
      </c>
      <c r="J186" s="7">
        <v>2493.34</v>
      </c>
      <c r="K186" s="7">
        <v>2616.25</v>
      </c>
      <c r="L186" s="7">
        <f t="shared" si="19"/>
        <v>2215.65</v>
      </c>
      <c r="M186" s="1" t="str">
        <f t="shared" si="20"/>
        <v>1</v>
      </c>
      <c r="N186" s="2">
        <f t="shared" si="21"/>
        <v>2.1788053167242118</v>
      </c>
      <c r="O186" s="2">
        <f t="shared" si="22"/>
        <v>1.936145892658041</v>
      </c>
      <c r="P186" s="2">
        <f t="shared" si="23"/>
        <v>1.8451868131868132</v>
      </c>
      <c r="Q186" s="1">
        <v>401546.59</v>
      </c>
      <c r="R186" s="1">
        <v>401546.59</v>
      </c>
      <c r="S186" s="1">
        <v>401546.59</v>
      </c>
      <c r="T186" s="1">
        <v>401546.59</v>
      </c>
      <c r="U186" s="3">
        <f t="shared" si="24"/>
        <v>0</v>
      </c>
      <c r="V186" s="3">
        <f t="shared" si="25"/>
        <v>0</v>
      </c>
      <c r="W186" s="3">
        <f t="shared" si="26"/>
        <v>0</v>
      </c>
      <c r="X186" s="1">
        <v>1</v>
      </c>
      <c r="Y186" s="1">
        <v>0</v>
      </c>
      <c r="Z186" s="1">
        <v>1</v>
      </c>
      <c r="AA186" s="1">
        <v>0</v>
      </c>
      <c r="AB186" s="1">
        <v>1</v>
      </c>
      <c r="AC186" s="1">
        <v>0</v>
      </c>
      <c r="AD186" s="1">
        <v>1</v>
      </c>
      <c r="AE186" s="1">
        <v>0</v>
      </c>
    </row>
    <row r="187" spans="1:31" x14ac:dyDescent="0.25">
      <c r="A187" s="1">
        <v>186</v>
      </c>
      <c r="B187" s="1">
        <v>500</v>
      </c>
      <c r="C187" s="1">
        <v>687</v>
      </c>
      <c r="D187" s="1">
        <v>4</v>
      </c>
      <c r="E187" s="1">
        <v>0.06</v>
      </c>
      <c r="F187" s="1">
        <v>13</v>
      </c>
      <c r="G187" s="1" t="str">
        <f t="shared" si="18"/>
        <v>RN_13_4_0.06</v>
      </c>
      <c r="H187" s="7">
        <v>4973.3999999999996</v>
      </c>
      <c r="I187" s="7">
        <v>2321.71</v>
      </c>
      <c r="J187" s="7">
        <v>2470.79</v>
      </c>
      <c r="K187" s="7">
        <v>2432.02</v>
      </c>
      <c r="L187" s="7">
        <f t="shared" si="19"/>
        <v>2321.71</v>
      </c>
      <c r="M187" s="1" t="str">
        <f t="shared" si="20"/>
        <v>1</v>
      </c>
      <c r="N187" s="2">
        <f t="shared" si="21"/>
        <v>2.142128000482403</v>
      </c>
      <c r="O187" s="2">
        <f t="shared" si="22"/>
        <v>2.012878472067638</v>
      </c>
      <c r="P187" s="2">
        <f t="shared" si="23"/>
        <v>2.0449667354709251</v>
      </c>
      <c r="Q187" s="1">
        <v>400752.85</v>
      </c>
      <c r="R187" s="1">
        <v>400752.85</v>
      </c>
      <c r="S187" s="1">
        <v>400752.85</v>
      </c>
      <c r="T187" s="1">
        <v>400752.85</v>
      </c>
      <c r="U187" s="3">
        <f t="shared" si="24"/>
        <v>0</v>
      </c>
      <c r="V187" s="3">
        <f t="shared" si="25"/>
        <v>0</v>
      </c>
      <c r="W187" s="3">
        <f t="shared" si="26"/>
        <v>0</v>
      </c>
      <c r="X187" s="1">
        <v>1</v>
      </c>
      <c r="Y187" s="1">
        <v>0</v>
      </c>
      <c r="Z187" s="1">
        <v>1</v>
      </c>
      <c r="AA187" s="1">
        <v>0</v>
      </c>
      <c r="AB187" s="1">
        <v>1</v>
      </c>
      <c r="AC187" s="1">
        <v>0</v>
      </c>
      <c r="AD187" s="1">
        <v>1</v>
      </c>
      <c r="AE187" s="1">
        <v>0</v>
      </c>
    </row>
    <row r="188" spans="1:31" x14ac:dyDescent="0.25">
      <c r="A188" s="1">
        <v>187</v>
      </c>
      <c r="B188" s="1">
        <v>500</v>
      </c>
      <c r="C188" s="1">
        <v>687</v>
      </c>
      <c r="D188" s="1">
        <v>6</v>
      </c>
      <c r="E188" s="1">
        <v>0.02</v>
      </c>
      <c r="F188" s="1">
        <v>13</v>
      </c>
      <c r="G188" s="1" t="str">
        <f t="shared" si="18"/>
        <v>RN_13_6_0.02</v>
      </c>
      <c r="H188" s="7">
        <v>78707.55</v>
      </c>
      <c r="I188" s="7">
        <v>47062.83</v>
      </c>
      <c r="J188" s="7">
        <v>60444.53</v>
      </c>
      <c r="K188" s="7">
        <v>42378.79</v>
      </c>
      <c r="L188" s="7">
        <f t="shared" si="19"/>
        <v>42378.79</v>
      </c>
      <c r="M188" s="1" t="str">
        <f t="shared" si="20"/>
        <v>1,2b</v>
      </c>
      <c r="N188" s="2">
        <f t="shared" si="21"/>
        <v>1.6723930541363534</v>
      </c>
      <c r="O188" s="2">
        <f t="shared" si="22"/>
        <v>1.3021451238019388</v>
      </c>
      <c r="P188" s="2">
        <f t="shared" si="23"/>
        <v>1.8572391991371155</v>
      </c>
      <c r="Q188" s="1">
        <v>353331.54</v>
      </c>
      <c r="R188" s="1">
        <v>353331.54</v>
      </c>
      <c r="S188" s="1">
        <v>353331.54</v>
      </c>
      <c r="T188" s="1">
        <v>353331.54</v>
      </c>
      <c r="U188" s="3">
        <f t="shared" si="24"/>
        <v>0</v>
      </c>
      <c r="V188" s="3">
        <f t="shared" si="25"/>
        <v>0</v>
      </c>
      <c r="W188" s="3">
        <f t="shared" si="26"/>
        <v>0</v>
      </c>
      <c r="X188" s="1">
        <v>4</v>
      </c>
      <c r="Y188" s="1">
        <v>11</v>
      </c>
      <c r="Z188" s="1">
        <v>5</v>
      </c>
      <c r="AA188" s="1">
        <v>17</v>
      </c>
      <c r="AB188" s="1">
        <v>5</v>
      </c>
      <c r="AC188" s="1">
        <v>16</v>
      </c>
      <c r="AD188" s="1">
        <v>4</v>
      </c>
      <c r="AE188" s="1">
        <v>8</v>
      </c>
    </row>
    <row r="189" spans="1:31" x14ac:dyDescent="0.25">
      <c r="X189">
        <f>AVERAGE(X2:X188)</f>
        <v>1.2733333333333334</v>
      </c>
      <c r="Y189">
        <f>AVERAGE(Y2:Y188)</f>
        <v>0.66</v>
      </c>
      <c r="Z189">
        <f t="shared" ref="Z189:AE189" si="27">AVERAGE(Z2:Z188)</f>
        <v>1.3333333333333333</v>
      </c>
      <c r="AA189">
        <f t="shared" si="27"/>
        <v>0.92</v>
      </c>
      <c r="AB189">
        <f t="shared" si="27"/>
        <v>1.2733333333333334</v>
      </c>
      <c r="AC189">
        <f t="shared" si="27"/>
        <v>0.64666666666666661</v>
      </c>
      <c r="AD189">
        <f t="shared" si="27"/>
        <v>1.2933333333333332</v>
      </c>
      <c r="AE189">
        <f t="shared" si="27"/>
        <v>0.66</v>
      </c>
    </row>
    <row r="191" spans="1:31" x14ac:dyDescent="0.25">
      <c r="B191" s="6"/>
    </row>
    <row r="192" spans="1:31" x14ac:dyDescent="0.25">
      <c r="D192" s="4">
        <f>34/37</f>
        <v>0.91891891891891897</v>
      </c>
    </row>
  </sheetData>
  <autoFilter ref="A1:AE189" xr:uid="{CD1B9E74-E740-4400-A5F2-59765B6FCC8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AE77-733B-4C82-8D71-F0DA0A7C3F2F}">
  <dimension ref="A1:G50"/>
  <sheetViews>
    <sheetView topLeftCell="A16" workbookViewId="0">
      <selection activeCell="C40" sqref="C40"/>
    </sheetView>
  </sheetViews>
  <sheetFormatPr defaultRowHeight="15" x14ac:dyDescent="0.25"/>
  <cols>
    <col min="1" max="1" width="14.140625" bestFit="1" customWidth="1"/>
    <col min="2" max="2" width="15.28515625" bestFit="1" customWidth="1"/>
    <col min="3" max="3" width="24.85546875" bestFit="1" customWidth="1"/>
    <col min="4" max="4" width="13.5703125" customWidth="1"/>
    <col min="5" max="5" width="9.5703125" bestFit="1" customWidth="1"/>
  </cols>
  <sheetData>
    <row r="1" spans="1:5" x14ac:dyDescent="0.25">
      <c r="A1" s="1"/>
      <c r="B1" s="15" t="s">
        <v>36</v>
      </c>
      <c r="C1" s="15"/>
      <c r="D1" s="15"/>
      <c r="E1" s="15"/>
    </row>
    <row r="2" spans="1:5" x14ac:dyDescent="0.25">
      <c r="A2" s="8" t="s">
        <v>32</v>
      </c>
      <c r="B2" s="8" t="s">
        <v>33</v>
      </c>
      <c r="C2" s="8">
        <v>1</v>
      </c>
      <c r="D2" s="8" t="s">
        <v>34</v>
      </c>
      <c r="E2" s="8" t="s">
        <v>35</v>
      </c>
    </row>
    <row r="3" spans="1:5" x14ac:dyDescent="0.25">
      <c r="A3" s="8">
        <v>1</v>
      </c>
      <c r="B3" s="9">
        <v>27.314999999999998</v>
      </c>
      <c r="C3" s="9">
        <v>19.278333333333332</v>
      </c>
      <c r="D3" s="9">
        <v>16.358333333333331</v>
      </c>
      <c r="E3" s="9">
        <v>18.638333333333332</v>
      </c>
    </row>
    <row r="4" spans="1:5" x14ac:dyDescent="0.25">
      <c r="A4" s="8">
        <v>2</v>
      </c>
      <c r="B4" s="9">
        <v>81.828181818181832</v>
      </c>
      <c r="C4" s="9">
        <v>53.192727272727275</v>
      </c>
      <c r="D4" s="9">
        <v>44.21</v>
      </c>
      <c r="E4" s="9">
        <v>57.860909090909097</v>
      </c>
    </row>
    <row r="5" spans="1:5" x14ac:dyDescent="0.25">
      <c r="A5" s="8">
        <v>3</v>
      </c>
      <c r="B5" s="9">
        <v>97.095454545454544</v>
      </c>
      <c r="C5" s="9">
        <v>46.258181818181818</v>
      </c>
      <c r="D5" s="9">
        <v>46.625454545454545</v>
      </c>
      <c r="E5" s="9">
        <v>47.355454545454542</v>
      </c>
    </row>
    <row r="6" spans="1:5" x14ac:dyDescent="0.25">
      <c r="A6" s="8">
        <v>4</v>
      </c>
      <c r="B6" s="9">
        <v>107.15090909090908</v>
      </c>
      <c r="C6" s="9">
        <v>58.92818181818182</v>
      </c>
      <c r="D6" s="9">
        <v>64.548181818181803</v>
      </c>
      <c r="E6" s="9">
        <v>60.628181818181822</v>
      </c>
    </row>
    <row r="7" spans="1:5" x14ac:dyDescent="0.25">
      <c r="A7" s="8">
        <v>5</v>
      </c>
      <c r="B7" s="9">
        <v>157.05599999999998</v>
      </c>
      <c r="C7" s="9">
        <v>93.326999999999998</v>
      </c>
      <c r="D7" s="9">
        <v>70.206999999999994</v>
      </c>
      <c r="E7" s="9">
        <v>96.84</v>
      </c>
    </row>
    <row r="8" spans="1:5" x14ac:dyDescent="0.25">
      <c r="A8" s="8">
        <v>6</v>
      </c>
      <c r="B8" s="9">
        <v>177.26272727272729</v>
      </c>
      <c r="C8" s="9">
        <v>87.204545454545453</v>
      </c>
      <c r="D8" s="9">
        <v>99.491818181818189</v>
      </c>
      <c r="E8" s="9">
        <v>97.919090909090897</v>
      </c>
    </row>
    <row r="9" spans="1:5" x14ac:dyDescent="0.25">
      <c r="A9" s="8">
        <v>7</v>
      </c>
      <c r="B9" s="9">
        <v>147.16499999999999</v>
      </c>
      <c r="C9" s="9">
        <v>92.015833333333333</v>
      </c>
      <c r="D9" s="9">
        <v>79.156666666666666</v>
      </c>
      <c r="E9" s="9">
        <v>94.020000000000024</v>
      </c>
    </row>
    <row r="10" spans="1:5" x14ac:dyDescent="0.25">
      <c r="A10" s="8">
        <v>8</v>
      </c>
      <c r="B10" s="9">
        <v>374.63083333333338</v>
      </c>
      <c r="C10" s="9">
        <v>175.45916666666668</v>
      </c>
      <c r="D10" s="9">
        <v>167.48416666666662</v>
      </c>
      <c r="E10" s="9">
        <v>168.74333333333334</v>
      </c>
    </row>
    <row r="11" spans="1:5" x14ac:dyDescent="0.25">
      <c r="A11" s="8">
        <v>9</v>
      </c>
      <c r="B11" s="9">
        <v>178.6573333333333</v>
      </c>
      <c r="C11" s="9">
        <v>89.031333333333322</v>
      </c>
      <c r="D11" s="9">
        <v>75.796666666666667</v>
      </c>
      <c r="E11" s="9">
        <v>85.49</v>
      </c>
    </row>
    <row r="12" spans="1:5" x14ac:dyDescent="0.25">
      <c r="A12" s="8">
        <v>10</v>
      </c>
      <c r="B12" s="9">
        <v>1149.4907142857141</v>
      </c>
      <c r="C12" s="9">
        <v>336.16785714285714</v>
      </c>
      <c r="D12" s="9">
        <v>383.8535714285714</v>
      </c>
      <c r="E12" s="9">
        <v>356.10214285714284</v>
      </c>
    </row>
    <row r="13" spans="1:5" x14ac:dyDescent="0.25">
      <c r="A13" s="8">
        <v>11</v>
      </c>
      <c r="B13" s="9">
        <v>2311.4433333333336</v>
      </c>
      <c r="C13" s="9">
        <v>868.40533333333337</v>
      </c>
      <c r="D13" s="9">
        <v>764.74066666666658</v>
      </c>
      <c r="E13" s="9">
        <v>949.46999999999991</v>
      </c>
    </row>
    <row r="14" spans="1:5" x14ac:dyDescent="0.25">
      <c r="A14" s="8">
        <v>12</v>
      </c>
      <c r="B14" s="9">
        <v>13295.139333333333</v>
      </c>
      <c r="C14" s="9">
        <v>6638.8519999999999</v>
      </c>
      <c r="D14" s="9">
        <v>6752.7733333333326</v>
      </c>
      <c r="E14" s="9">
        <v>6267.5779999999986</v>
      </c>
    </row>
    <row r="15" spans="1:5" x14ac:dyDescent="0.25">
      <c r="A15" s="8">
        <v>13</v>
      </c>
      <c r="B15" s="9">
        <v>18377.434285714287</v>
      </c>
      <c r="C15" s="9">
        <v>9590.9742857142865</v>
      </c>
      <c r="D15" s="9">
        <v>11796.005714285715</v>
      </c>
      <c r="E15" s="9">
        <v>9182.8200000000015</v>
      </c>
    </row>
    <row r="18" spans="1:7" x14ac:dyDescent="0.25">
      <c r="A18" s="8" t="s">
        <v>32</v>
      </c>
      <c r="B18" s="8" t="s">
        <v>39</v>
      </c>
      <c r="C18" s="8" t="s">
        <v>40</v>
      </c>
      <c r="D18" s="8" t="s">
        <v>41</v>
      </c>
    </row>
    <row r="19" spans="1:7" x14ac:dyDescent="0.25">
      <c r="A19" s="8">
        <v>1</v>
      </c>
      <c r="B19" s="11">
        <v>15</v>
      </c>
      <c r="C19" s="13">
        <v>9</v>
      </c>
      <c r="D19" s="12">
        <v>0.6</v>
      </c>
      <c r="G19" t="s">
        <v>31</v>
      </c>
    </row>
    <row r="20" spans="1:7" x14ac:dyDescent="0.25">
      <c r="A20" s="8">
        <v>2</v>
      </c>
      <c r="B20" s="11">
        <v>15</v>
      </c>
      <c r="C20" s="13">
        <v>4</v>
      </c>
      <c r="D20" s="12">
        <v>0.26666666666666666</v>
      </c>
    </row>
    <row r="21" spans="1:7" x14ac:dyDescent="0.25">
      <c r="A21" s="8">
        <v>3</v>
      </c>
      <c r="B21" s="11">
        <v>15</v>
      </c>
      <c r="C21" s="13">
        <v>4</v>
      </c>
      <c r="D21" s="12">
        <v>0.26666666666666666</v>
      </c>
    </row>
    <row r="22" spans="1:7" x14ac:dyDescent="0.25">
      <c r="A22" s="8">
        <v>4</v>
      </c>
      <c r="B22" s="11">
        <v>15</v>
      </c>
      <c r="C22" s="13">
        <v>4</v>
      </c>
      <c r="D22" s="12">
        <v>0.26666666666666666</v>
      </c>
    </row>
    <row r="23" spans="1:7" x14ac:dyDescent="0.25">
      <c r="A23" s="8">
        <v>5</v>
      </c>
      <c r="B23" s="11">
        <v>15</v>
      </c>
      <c r="C23" s="13">
        <v>5</v>
      </c>
      <c r="D23" s="12">
        <v>0.33333333333333331</v>
      </c>
    </row>
    <row r="24" spans="1:7" x14ac:dyDescent="0.25">
      <c r="A24" s="8">
        <v>6</v>
      </c>
      <c r="B24" s="11">
        <v>15</v>
      </c>
      <c r="C24" s="13">
        <v>4</v>
      </c>
      <c r="D24" s="12">
        <v>0.26666666666666666</v>
      </c>
    </row>
    <row r="25" spans="1:7" x14ac:dyDescent="0.25">
      <c r="A25" s="8">
        <v>7</v>
      </c>
      <c r="B25" s="11">
        <v>15</v>
      </c>
      <c r="C25" s="13">
        <v>3</v>
      </c>
      <c r="D25" s="12">
        <v>0.2</v>
      </c>
    </row>
    <row r="26" spans="1:7" x14ac:dyDescent="0.25">
      <c r="A26" s="8">
        <v>8</v>
      </c>
      <c r="B26" s="11">
        <v>15</v>
      </c>
      <c r="C26" s="13">
        <v>3</v>
      </c>
      <c r="D26" s="12">
        <v>0.2</v>
      </c>
    </row>
    <row r="27" spans="1:7" x14ac:dyDescent="0.25">
      <c r="A27" s="8">
        <v>9</v>
      </c>
      <c r="B27" s="11">
        <v>15</v>
      </c>
      <c r="C27" s="13">
        <v>0</v>
      </c>
      <c r="D27" s="12">
        <v>0</v>
      </c>
    </row>
    <row r="28" spans="1:7" x14ac:dyDescent="0.25">
      <c r="A28" s="8">
        <v>10</v>
      </c>
      <c r="B28" s="11">
        <v>15</v>
      </c>
      <c r="C28" s="13">
        <v>1</v>
      </c>
      <c r="D28" s="12">
        <v>6.6666666666666666E-2</v>
      </c>
    </row>
    <row r="29" spans="1:7" x14ac:dyDescent="0.25">
      <c r="A29" s="8">
        <v>11</v>
      </c>
      <c r="B29" s="11">
        <v>15</v>
      </c>
      <c r="C29" s="13">
        <v>0</v>
      </c>
      <c r="D29" s="12">
        <v>0</v>
      </c>
    </row>
    <row r="30" spans="1:7" x14ac:dyDescent="0.25">
      <c r="A30" s="8">
        <v>12</v>
      </c>
      <c r="B30" s="11">
        <v>15</v>
      </c>
      <c r="C30" s="13">
        <v>0</v>
      </c>
      <c r="D30" s="12">
        <v>0</v>
      </c>
    </row>
    <row r="33" spans="1:7" x14ac:dyDescent="0.25">
      <c r="B33" s="15" t="s">
        <v>42</v>
      </c>
      <c r="C33" s="15"/>
      <c r="D33" s="15"/>
    </row>
    <row r="34" spans="1:7" x14ac:dyDescent="0.25">
      <c r="A34" s="8" t="s">
        <v>32</v>
      </c>
      <c r="B34" s="8">
        <v>0.02</v>
      </c>
      <c r="C34" s="8">
        <v>0.04</v>
      </c>
      <c r="D34" s="8">
        <v>0.06</v>
      </c>
    </row>
    <row r="35" spans="1:7" x14ac:dyDescent="0.25">
      <c r="A35" s="8">
        <v>1</v>
      </c>
      <c r="B35" s="13">
        <f>COUNTIFS(Results!$H:$H,Summary!$G$19,Results!$F:$F,Summary!$A35,Results!$E:$E,Summary!B$34)</f>
        <v>4</v>
      </c>
      <c r="C35" s="13">
        <f>COUNTIFS(Results!$H:$H,Summary!$G$19,Results!$F:$F,Summary!$A35,Results!$E:$E,Summary!C$34)</f>
        <v>3</v>
      </c>
      <c r="D35" s="13">
        <f>COUNTIFS(Results!$H:$H,Summary!$G$19,Results!$F:$F,Summary!$A35,Results!$E:$E,Summary!D$34)</f>
        <v>2</v>
      </c>
      <c r="E35" s="14">
        <f>SUM(B35:D35)</f>
        <v>9</v>
      </c>
      <c r="F35" s="13">
        <v>9</v>
      </c>
      <c r="G35" s="14">
        <f>E35-F35</f>
        <v>0</v>
      </c>
    </row>
    <row r="36" spans="1:7" x14ac:dyDescent="0.25">
      <c r="A36" s="8">
        <v>2</v>
      </c>
      <c r="B36" s="13">
        <f>COUNTIFS(Results!$H:$H,Summary!$G$19,Results!F:F,Summary!A36,Results!E:E,Summary!B$34)</f>
        <v>3</v>
      </c>
      <c r="C36" s="13">
        <f>COUNTIFS(Results!$H:$H,Summary!$G$19,Results!$F:$F,Summary!$A36,Results!$E:$E,Summary!C$34)</f>
        <v>1</v>
      </c>
      <c r="D36" s="13">
        <f>COUNTIFS(Results!$H:$H,Summary!$G$19,Results!$F:$F,Summary!$A36,Results!$E:$E,Summary!D$34)</f>
        <v>0</v>
      </c>
      <c r="E36" s="14">
        <f t="shared" ref="E36:E46" si="0">SUM(B36:D36)</f>
        <v>4</v>
      </c>
      <c r="F36" s="13">
        <v>4</v>
      </c>
      <c r="G36" s="14">
        <f t="shared" ref="G36:G46" si="1">E36-F36</f>
        <v>0</v>
      </c>
    </row>
    <row r="37" spans="1:7" x14ac:dyDescent="0.25">
      <c r="A37" s="8">
        <v>3</v>
      </c>
      <c r="B37" s="13">
        <f>COUNTIFS(Results!$H:$H,Summary!$G$19,Results!F:F,Summary!A37,Results!E:E,Summary!B$34)</f>
        <v>2</v>
      </c>
      <c r="C37" s="13">
        <f>COUNTIFS(Results!$H:$H,Summary!$G$19,Results!$F:$F,Summary!$A37,Results!$E:$E,Summary!C$34)</f>
        <v>2</v>
      </c>
      <c r="D37" s="13">
        <f>COUNTIFS(Results!$H:$H,Summary!$G$19,Results!$F:$F,Summary!$A37,Results!$E:$E,Summary!D$34)</f>
        <v>0</v>
      </c>
      <c r="E37" s="14">
        <f t="shared" si="0"/>
        <v>4</v>
      </c>
      <c r="F37" s="13">
        <v>4</v>
      </c>
      <c r="G37" s="14">
        <f t="shared" si="1"/>
        <v>0</v>
      </c>
    </row>
    <row r="38" spans="1:7" x14ac:dyDescent="0.25">
      <c r="A38" s="8">
        <v>4</v>
      </c>
      <c r="B38" s="13">
        <f>COUNTIFS(Results!$H:$H,Summary!$G$19,Results!F:F,Summary!A38,Results!E:E,Summary!B$34)</f>
        <v>3</v>
      </c>
      <c r="C38" s="13">
        <f>COUNTIFS(Results!$H:$H,Summary!$G$19,Results!$F:$F,Summary!$A38,Results!$E:$E,Summary!C$34)</f>
        <v>1</v>
      </c>
      <c r="D38" s="13">
        <f>COUNTIFS(Results!$H:$H,Summary!$G$19,Results!$F:$F,Summary!$A38,Results!$E:$E,Summary!D$34)</f>
        <v>0</v>
      </c>
      <c r="E38" s="14">
        <f t="shared" si="0"/>
        <v>4</v>
      </c>
      <c r="F38" s="13">
        <v>4</v>
      </c>
      <c r="G38" s="14">
        <f t="shared" si="1"/>
        <v>0</v>
      </c>
    </row>
    <row r="39" spans="1:7" x14ac:dyDescent="0.25">
      <c r="A39" s="8">
        <v>5</v>
      </c>
      <c r="B39" s="13">
        <f>COUNTIFS(Results!$H:$H,Summary!$G$19,Results!F:F,Summary!A39,Results!E:E,Summary!B$34)</f>
        <v>4</v>
      </c>
      <c r="C39" s="13">
        <f>COUNTIFS(Results!$H:$H,Summary!$G$19,Results!$F:$F,Summary!$A39,Results!$E:$E,Summary!C$34)</f>
        <v>1</v>
      </c>
      <c r="D39" s="13">
        <f>COUNTIFS(Results!$H:$H,Summary!$G$19,Results!$F:$F,Summary!$A39,Results!$E:$E,Summary!D$34)</f>
        <v>0</v>
      </c>
      <c r="E39" s="14">
        <f t="shared" si="0"/>
        <v>5</v>
      </c>
      <c r="F39" s="13">
        <v>5</v>
      </c>
      <c r="G39" s="14">
        <f t="shared" si="1"/>
        <v>0</v>
      </c>
    </row>
    <row r="40" spans="1:7" x14ac:dyDescent="0.25">
      <c r="A40" s="8">
        <v>6</v>
      </c>
      <c r="B40" s="13">
        <f>COUNTIFS(Results!$H:$H,Summary!$G$19,Results!F:F,Summary!A40,Results!E:E,Summary!B$34)</f>
        <v>3</v>
      </c>
      <c r="C40" s="13">
        <f>COUNTIFS(Results!$H:$H,Summary!$G$19,Results!$F:$F,Summary!$A40,Results!$E:$E,Summary!C$34)</f>
        <v>1</v>
      </c>
      <c r="D40" s="13">
        <f>COUNTIFS(Results!$H:$H,Summary!$G$19,Results!$F:$F,Summary!$A40,Results!$E:$E,Summary!D$34)</f>
        <v>0</v>
      </c>
      <c r="E40" s="14">
        <f t="shared" si="0"/>
        <v>4</v>
      </c>
      <c r="F40" s="13">
        <v>4</v>
      </c>
      <c r="G40" s="14">
        <f t="shared" si="1"/>
        <v>0</v>
      </c>
    </row>
    <row r="41" spans="1:7" x14ac:dyDescent="0.25">
      <c r="A41" s="8">
        <v>7</v>
      </c>
      <c r="B41" s="13">
        <f>COUNTIFS(Results!$H:$H,Summary!$G$19,Results!F:F,Summary!A41,Results!E:E,Summary!B$34)</f>
        <v>3</v>
      </c>
      <c r="C41" s="13">
        <f>COUNTIFS(Results!$H:$H,Summary!$G$19,Results!$F:$F,Summary!$A41,Results!$E:$E,Summary!C$34)</f>
        <v>0</v>
      </c>
      <c r="D41" s="13">
        <f>COUNTIFS(Results!$H:$H,Summary!$G$19,Results!$F:$F,Summary!$A41,Results!$E:$E,Summary!D$34)</f>
        <v>0</v>
      </c>
      <c r="E41" s="14">
        <f t="shared" si="0"/>
        <v>3</v>
      </c>
      <c r="F41" s="13">
        <v>3</v>
      </c>
      <c r="G41" s="14">
        <f t="shared" si="1"/>
        <v>0</v>
      </c>
    </row>
    <row r="42" spans="1:7" x14ac:dyDescent="0.25">
      <c r="A42" s="8">
        <v>8</v>
      </c>
      <c r="B42" s="13">
        <f>COUNTIFS(Results!$H:$H,Summary!$G$19,Results!F:F,Summary!A42,Results!E:E,Summary!B$34)</f>
        <v>2</v>
      </c>
      <c r="C42" s="13">
        <f>COUNTIFS(Results!$H:$H,Summary!$G$19,Results!$F:$F,Summary!$A42,Results!$E:$E,Summary!C$34)</f>
        <v>1</v>
      </c>
      <c r="D42" s="13">
        <f>COUNTIFS(Results!$H:$H,Summary!$G$19,Results!$F:$F,Summary!$A42,Results!$E:$E,Summary!D$34)</f>
        <v>0</v>
      </c>
      <c r="E42" s="14">
        <f t="shared" si="0"/>
        <v>3</v>
      </c>
      <c r="F42" s="13">
        <v>3</v>
      </c>
      <c r="G42" s="14">
        <f t="shared" si="1"/>
        <v>0</v>
      </c>
    </row>
    <row r="43" spans="1:7" x14ac:dyDescent="0.25">
      <c r="A43" s="8">
        <v>9</v>
      </c>
      <c r="B43" s="13">
        <f>COUNTIFS(Results!$H:$H,Summary!$G$19,Results!F:F,Summary!A43,Results!E:E,Summary!B$34)</f>
        <v>0</v>
      </c>
      <c r="C43" s="13">
        <f>COUNTIFS(Results!$H:$H,Summary!$G$19,Results!$F:$F,Summary!$A43,Results!$E:$E,Summary!C$34)</f>
        <v>0</v>
      </c>
      <c r="D43" s="13">
        <f>COUNTIFS(Results!$H:$H,Summary!$G$19,Results!$F:$F,Summary!$A43,Results!$E:$E,Summary!D$34)</f>
        <v>0</v>
      </c>
      <c r="E43" s="14">
        <f t="shared" si="0"/>
        <v>0</v>
      </c>
      <c r="F43" s="13">
        <v>0</v>
      </c>
      <c r="G43" s="14">
        <f t="shared" si="1"/>
        <v>0</v>
      </c>
    </row>
    <row r="44" spans="1:7" x14ac:dyDescent="0.25">
      <c r="A44" s="8">
        <v>10</v>
      </c>
      <c r="B44" s="13">
        <f>COUNTIFS(Results!$H:$H,Summary!$G$19,Results!F:F,Summary!A44,Results!E:E,Summary!B$34)</f>
        <v>1</v>
      </c>
      <c r="C44" s="13">
        <f>COUNTIFS(Results!$H:$H,Summary!$G$19,Results!$F:$F,Summary!$A44,Results!$E:$E,Summary!C$34)</f>
        <v>0</v>
      </c>
      <c r="D44" s="13">
        <f>COUNTIFS(Results!$H:$H,Summary!$G$19,Results!$F:$F,Summary!$A44,Results!$E:$E,Summary!D$34)</f>
        <v>0</v>
      </c>
      <c r="E44" s="14">
        <f t="shared" si="0"/>
        <v>1</v>
      </c>
      <c r="F44" s="13">
        <v>1</v>
      </c>
      <c r="G44" s="14">
        <f t="shared" si="1"/>
        <v>0</v>
      </c>
    </row>
    <row r="45" spans="1:7" x14ac:dyDescent="0.25">
      <c r="A45" s="8">
        <v>11</v>
      </c>
      <c r="B45" s="13">
        <f>COUNTIFS(Results!$H:$H,Summary!$G$19,Results!F:F,Summary!A45,Results!E:E,Summary!B$34)</f>
        <v>0</v>
      </c>
      <c r="C45" s="13">
        <f>COUNTIFS(Results!$H:$H,Summary!$G$19,Results!$F:$F,Summary!$A45,Results!$E:$E,Summary!C$34)</f>
        <v>0</v>
      </c>
      <c r="D45" s="13">
        <f>COUNTIFS(Results!$H:$H,Summary!$G$19,Results!$F:$F,Summary!$A45,Results!$E:$E,Summary!D$34)</f>
        <v>0</v>
      </c>
      <c r="E45" s="14">
        <f t="shared" si="0"/>
        <v>0</v>
      </c>
      <c r="F45" s="13">
        <v>0</v>
      </c>
      <c r="G45" s="14">
        <f t="shared" si="1"/>
        <v>0</v>
      </c>
    </row>
    <row r="46" spans="1:7" x14ac:dyDescent="0.25">
      <c r="A46" s="8">
        <v>12</v>
      </c>
      <c r="B46" s="13">
        <f>COUNTIFS(Results!$H:$H,Summary!$G$19,Results!F:F,Summary!A46,Results!E:E,Summary!B$34)</f>
        <v>0</v>
      </c>
      <c r="C46" s="13">
        <f>COUNTIFS(Results!$H:$H,Summary!$G$19,Results!$F:$F,Summary!$A46,Results!$E:$E,Summary!C$34)</f>
        <v>0</v>
      </c>
      <c r="D46" s="13">
        <f>COUNTIFS(Results!$H:$H,Summary!$G$19,Results!$F:$F,Summary!$A46,Results!$E:$E,Summary!D$34)</f>
        <v>0</v>
      </c>
      <c r="E46" s="14">
        <f t="shared" si="0"/>
        <v>0</v>
      </c>
      <c r="F46" s="13">
        <v>0</v>
      </c>
      <c r="G46" s="14">
        <f t="shared" si="1"/>
        <v>0</v>
      </c>
    </row>
    <row r="47" spans="1:7" x14ac:dyDescent="0.25">
      <c r="B47" s="14">
        <f>SUM(B35:B46)</f>
        <v>25</v>
      </c>
    </row>
    <row r="48" spans="1:7" x14ac:dyDescent="0.25">
      <c r="B48" s="14">
        <f>SUM(B35:D46)</f>
        <v>37</v>
      </c>
    </row>
    <row r="49" spans="2:2" x14ac:dyDescent="0.25">
      <c r="B49">
        <f>B47/B48</f>
        <v>0.67567567567567566</v>
      </c>
    </row>
    <row r="50" spans="2:2" x14ac:dyDescent="0.25">
      <c r="B50">
        <f>35/37</f>
        <v>0.94594594594594594</v>
      </c>
    </row>
  </sheetData>
  <mergeCells count="2">
    <mergeCell ref="B1:E1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7F78-C6F1-48BD-913F-982E0FE7C6D7}">
  <dimension ref="A1:Q15"/>
  <sheetViews>
    <sheetView workbookViewId="0">
      <selection activeCell="J34" sqref="J34"/>
    </sheetView>
  </sheetViews>
  <sheetFormatPr defaultRowHeight="15" x14ac:dyDescent="0.25"/>
  <cols>
    <col min="1" max="1" width="14.140625" bestFit="1" customWidth="1"/>
    <col min="2" max="2" width="10.5703125" bestFit="1" customWidth="1"/>
    <col min="3" max="3" width="9.5703125" bestFit="1" customWidth="1"/>
    <col min="4" max="4" width="10.5703125" bestFit="1" customWidth="1"/>
    <col min="5" max="5" width="9.5703125" bestFit="1" customWidth="1"/>
    <col min="8" max="8" width="14.140625" bestFit="1" customWidth="1"/>
    <col min="9" max="9" width="10.5703125" bestFit="1" customWidth="1"/>
    <col min="10" max="12" width="9.5703125" bestFit="1" customWidth="1"/>
  </cols>
  <sheetData>
    <row r="1" spans="1:17" x14ac:dyDescent="0.25">
      <c r="A1" s="1" t="s">
        <v>37</v>
      </c>
      <c r="B1" s="15" t="s">
        <v>36</v>
      </c>
      <c r="C1" s="15"/>
      <c r="D1" s="15"/>
      <c r="E1" s="15"/>
      <c r="H1" s="1" t="s">
        <v>38</v>
      </c>
      <c r="I1" s="15" t="s">
        <v>36</v>
      </c>
      <c r="J1" s="15"/>
      <c r="K1" s="15"/>
      <c r="L1" s="15"/>
    </row>
    <row r="2" spans="1:17" x14ac:dyDescent="0.25">
      <c r="A2" s="8" t="s">
        <v>32</v>
      </c>
      <c r="B2" s="8" t="s">
        <v>33</v>
      </c>
      <c r="C2" s="8">
        <v>1</v>
      </c>
      <c r="D2" s="8" t="s">
        <v>34</v>
      </c>
      <c r="E2" s="8" t="s">
        <v>35</v>
      </c>
      <c r="H2" s="8" t="s">
        <v>32</v>
      </c>
      <c r="I2" s="8" t="s">
        <v>33</v>
      </c>
      <c r="J2" s="8">
        <v>1</v>
      </c>
      <c r="K2" s="8" t="s">
        <v>34</v>
      </c>
      <c r="L2" s="8" t="s">
        <v>35</v>
      </c>
    </row>
    <row r="3" spans="1:17" x14ac:dyDescent="0.25">
      <c r="A3" s="8">
        <v>1</v>
      </c>
      <c r="B3" s="9">
        <v>27.314999999999998</v>
      </c>
      <c r="C3" s="9">
        <v>19.278333333333332</v>
      </c>
      <c r="D3" s="9">
        <v>16.358333333333331</v>
      </c>
      <c r="E3" s="9">
        <v>18.638333333333332</v>
      </c>
      <c r="H3" s="8">
        <v>1</v>
      </c>
      <c r="I3" s="10">
        <v>24.515599999999996</v>
      </c>
      <c r="J3" s="10">
        <v>12.484000000000004</v>
      </c>
      <c r="K3" s="10">
        <v>28.329599999999996</v>
      </c>
      <c r="L3" s="10">
        <v>12.576799999999999</v>
      </c>
      <c r="N3" s="4">
        <f>(B3-I3)/B3</f>
        <v>0.10248581365550073</v>
      </c>
      <c r="O3" s="4">
        <f t="shared" ref="O3:Q15" si="0">(C3-J3)/C3</f>
        <v>0.35243364744531835</v>
      </c>
      <c r="P3" s="4">
        <f t="shared" si="0"/>
        <v>-0.73181456953642388</v>
      </c>
      <c r="Q3" s="4">
        <f t="shared" si="0"/>
        <v>0.32521863542877583</v>
      </c>
    </row>
    <row r="4" spans="1:17" x14ac:dyDescent="0.25">
      <c r="A4" s="8">
        <v>2</v>
      </c>
      <c r="B4" s="9">
        <v>81.828181818181832</v>
      </c>
      <c r="C4" s="9">
        <v>53.192727272727275</v>
      </c>
      <c r="D4" s="9">
        <v>44.21</v>
      </c>
      <c r="E4" s="9">
        <v>57.860909090909097</v>
      </c>
      <c r="H4" s="8">
        <v>2</v>
      </c>
      <c r="I4" s="10">
        <v>68.096800000000002</v>
      </c>
      <c r="J4" s="10">
        <v>31.387200000000004</v>
      </c>
      <c r="K4" s="10">
        <v>56.268799999999999</v>
      </c>
      <c r="L4" s="10">
        <v>28.2088</v>
      </c>
      <c r="N4" s="4">
        <f t="shared" ref="N4:N15" si="1">(B4-I4)/B4</f>
        <v>0.16780749019564287</v>
      </c>
      <c r="O4" s="4">
        <f t="shared" si="0"/>
        <v>0.40993437243642328</v>
      </c>
      <c r="P4" s="4">
        <f t="shared" si="0"/>
        <v>-0.27276181859307846</v>
      </c>
      <c r="Q4" s="4">
        <f t="shared" si="0"/>
        <v>0.51247222964161709</v>
      </c>
    </row>
    <row r="5" spans="1:17" x14ac:dyDescent="0.25">
      <c r="A5" s="8">
        <v>3</v>
      </c>
      <c r="B5" s="9">
        <v>97.095454545454544</v>
      </c>
      <c r="C5" s="9">
        <v>46.258181818181818</v>
      </c>
      <c r="D5" s="9">
        <v>46.625454545454545</v>
      </c>
      <c r="E5" s="9">
        <v>47.355454545454542</v>
      </c>
      <c r="H5" s="8">
        <v>3</v>
      </c>
      <c r="I5" s="10">
        <v>64.935600000000008</v>
      </c>
      <c r="J5" s="10">
        <v>41.443999999999996</v>
      </c>
      <c r="K5" s="10">
        <v>63.260400000000011</v>
      </c>
      <c r="L5" s="10">
        <v>29.428000000000008</v>
      </c>
      <c r="N5" s="4">
        <f t="shared" si="1"/>
        <v>0.33121895042366922</v>
      </c>
      <c r="O5" s="4">
        <f t="shared" si="0"/>
        <v>0.10407200691769523</v>
      </c>
      <c r="P5" s="4">
        <f t="shared" si="0"/>
        <v>-0.35677819372952763</v>
      </c>
      <c r="Q5" s="4">
        <f t="shared" si="0"/>
        <v>0.37857211418479181</v>
      </c>
    </row>
    <row r="6" spans="1:17" x14ac:dyDescent="0.25">
      <c r="A6" s="8">
        <v>4</v>
      </c>
      <c r="B6" s="9">
        <v>107.15090909090908</v>
      </c>
      <c r="C6" s="9">
        <v>58.92818181818182</v>
      </c>
      <c r="D6" s="9">
        <v>64.548181818181803</v>
      </c>
      <c r="E6" s="9">
        <v>60.628181818181822</v>
      </c>
      <c r="H6" s="8">
        <v>4</v>
      </c>
      <c r="I6" s="10">
        <v>99.015599999999992</v>
      </c>
      <c r="J6" s="10">
        <v>45.246799999999993</v>
      </c>
      <c r="K6" s="10">
        <v>58.422399999999996</v>
      </c>
      <c r="L6" s="10">
        <v>45.331600000000009</v>
      </c>
      <c r="N6" s="4">
        <f t="shared" si="1"/>
        <v>7.5923845723109284E-2</v>
      </c>
      <c r="O6" s="4">
        <f t="shared" si="0"/>
        <v>0.23217043859243161</v>
      </c>
      <c r="P6" s="4">
        <f t="shared" si="0"/>
        <v>9.4902468909764226E-2</v>
      </c>
      <c r="Q6" s="4">
        <f t="shared" si="0"/>
        <v>0.25230150994886857</v>
      </c>
    </row>
    <row r="7" spans="1:17" x14ac:dyDescent="0.25">
      <c r="A7" s="8">
        <v>5</v>
      </c>
      <c r="B7" s="9">
        <v>157.05599999999998</v>
      </c>
      <c r="C7" s="9">
        <v>93.326999999999998</v>
      </c>
      <c r="D7" s="9">
        <v>70.206999999999994</v>
      </c>
      <c r="E7" s="9">
        <v>96.84</v>
      </c>
      <c r="H7" s="8">
        <v>5</v>
      </c>
      <c r="I7" s="10">
        <v>102.02680000000001</v>
      </c>
      <c r="J7" s="10">
        <v>75.272400000000019</v>
      </c>
      <c r="K7" s="10">
        <v>117.9736</v>
      </c>
      <c r="L7" s="10">
        <v>68.361599999999996</v>
      </c>
      <c r="N7" s="4">
        <f t="shared" si="1"/>
        <v>0.35037948247758749</v>
      </c>
      <c r="O7" s="4">
        <f t="shared" si="0"/>
        <v>0.19345527017904765</v>
      </c>
      <c r="P7" s="4">
        <f t="shared" si="0"/>
        <v>-0.68036805446750348</v>
      </c>
      <c r="Q7" s="4">
        <f t="shared" si="0"/>
        <v>0.29407682775712524</v>
      </c>
    </row>
    <row r="8" spans="1:17" x14ac:dyDescent="0.25">
      <c r="A8" s="8">
        <v>6</v>
      </c>
      <c r="B8" s="9">
        <v>177.26272727272729</v>
      </c>
      <c r="C8" s="9">
        <v>87.204545454545453</v>
      </c>
      <c r="D8" s="9">
        <v>99.491818181818189</v>
      </c>
      <c r="E8" s="9">
        <v>97.919090909090897</v>
      </c>
      <c r="H8" s="8">
        <v>6</v>
      </c>
      <c r="I8" s="10">
        <v>141.17279999999997</v>
      </c>
      <c r="J8" s="10">
        <v>77.736799999999974</v>
      </c>
      <c r="K8" s="10">
        <v>93.987999999999971</v>
      </c>
      <c r="L8" s="10">
        <v>73.285199999999989</v>
      </c>
      <c r="N8" s="4">
        <f t="shared" si="1"/>
        <v>0.20359569001328306</v>
      </c>
      <c r="O8" s="4">
        <f t="shared" si="0"/>
        <v>0.10856940317956766</v>
      </c>
      <c r="P8" s="4">
        <f t="shared" si="0"/>
        <v>5.5319304465420084E-2</v>
      </c>
      <c r="Q8" s="4">
        <f t="shared" si="0"/>
        <v>0.25157393395289246</v>
      </c>
    </row>
    <row r="9" spans="1:17" x14ac:dyDescent="0.25">
      <c r="A9" s="8">
        <v>7</v>
      </c>
      <c r="B9" s="9">
        <v>147.16499999999999</v>
      </c>
      <c r="C9" s="9">
        <v>92.015833333333333</v>
      </c>
      <c r="D9" s="9">
        <v>79.156666666666666</v>
      </c>
      <c r="E9" s="9">
        <v>94.020000000000024</v>
      </c>
      <c r="H9" s="8">
        <v>7</v>
      </c>
      <c r="I9" s="10">
        <v>149.13800000000001</v>
      </c>
      <c r="J9" s="10">
        <v>75.094799999999992</v>
      </c>
      <c r="K9" s="10">
        <v>82.613599999999991</v>
      </c>
      <c r="L9" s="10">
        <v>65.398399999999995</v>
      </c>
      <c r="N9" s="4">
        <f t="shared" si="1"/>
        <v>-1.34067203479089E-2</v>
      </c>
      <c r="O9" s="4">
        <f t="shared" si="0"/>
        <v>0.18389262717467111</v>
      </c>
      <c r="P9" s="4">
        <f t="shared" si="0"/>
        <v>-4.3672042784351599E-2</v>
      </c>
      <c r="Q9" s="4">
        <f t="shared" si="0"/>
        <v>0.30442033609870262</v>
      </c>
    </row>
    <row r="10" spans="1:17" x14ac:dyDescent="0.25">
      <c r="A10" s="8">
        <v>8</v>
      </c>
      <c r="B10" s="9">
        <v>374.63083333333338</v>
      </c>
      <c r="C10" s="9">
        <v>175.45916666666668</v>
      </c>
      <c r="D10" s="9">
        <v>167.48416666666662</v>
      </c>
      <c r="E10" s="9">
        <v>168.74333333333334</v>
      </c>
      <c r="H10" s="8">
        <v>8</v>
      </c>
      <c r="I10" s="10">
        <v>180.9572</v>
      </c>
      <c r="J10" s="10">
        <v>73.139999999999986</v>
      </c>
      <c r="K10" s="10">
        <v>91.661599999999993</v>
      </c>
      <c r="L10" s="10">
        <v>69.706799999999987</v>
      </c>
      <c r="N10" s="4">
        <f t="shared" si="1"/>
        <v>0.51697195238868487</v>
      </c>
      <c r="O10" s="4">
        <f t="shared" si="0"/>
        <v>0.58315087555984069</v>
      </c>
      <c r="P10" s="4">
        <f t="shared" si="0"/>
        <v>0.45271483374050275</v>
      </c>
      <c r="Q10" s="4">
        <f t="shared" si="0"/>
        <v>0.58690634691740917</v>
      </c>
    </row>
    <row r="11" spans="1:17" x14ac:dyDescent="0.25">
      <c r="A11" s="8">
        <v>9</v>
      </c>
      <c r="B11" s="9">
        <v>178.6573333333333</v>
      </c>
      <c r="C11" s="9">
        <v>89.031333333333322</v>
      </c>
      <c r="D11" s="9">
        <v>75.796666666666667</v>
      </c>
      <c r="E11" s="9">
        <v>85.49</v>
      </c>
      <c r="H11" s="8">
        <v>9</v>
      </c>
      <c r="I11" s="10">
        <v>154.11679999999996</v>
      </c>
      <c r="J11" s="10">
        <v>65.050399999999996</v>
      </c>
      <c r="K11" s="10">
        <v>77.377199999999974</v>
      </c>
      <c r="L11" s="10">
        <v>88.764399999999981</v>
      </c>
      <c r="N11" s="4">
        <f t="shared" si="1"/>
        <v>0.13736090691304778</v>
      </c>
      <c r="O11" s="4">
        <f t="shared" si="0"/>
        <v>0.26935386043864701</v>
      </c>
      <c r="P11" s="4">
        <f t="shared" si="0"/>
        <v>-2.0852280223404372E-2</v>
      </c>
      <c r="Q11" s="4">
        <f t="shared" si="0"/>
        <v>-3.8301555737512996E-2</v>
      </c>
    </row>
    <row r="12" spans="1:17" x14ac:dyDescent="0.25">
      <c r="A12" s="8">
        <v>10</v>
      </c>
      <c r="B12" s="9">
        <v>1149.4907142857141</v>
      </c>
      <c r="C12" s="9">
        <v>336.16785714285714</v>
      </c>
      <c r="D12" s="9">
        <v>383.8535714285714</v>
      </c>
      <c r="E12" s="9">
        <v>356.10214285714284</v>
      </c>
      <c r="H12" s="8">
        <v>10</v>
      </c>
      <c r="I12" s="10">
        <v>1315.7967999999998</v>
      </c>
      <c r="J12" s="10">
        <v>329.8368000000001</v>
      </c>
      <c r="K12" s="10">
        <v>354.1644</v>
      </c>
      <c r="L12" s="10">
        <v>309.09240000000011</v>
      </c>
      <c r="N12" s="4">
        <f t="shared" si="1"/>
        <v>-0.14467805928961086</v>
      </c>
      <c r="O12" s="4">
        <f t="shared" si="0"/>
        <v>1.8833023468292558E-2</v>
      </c>
      <c r="P12" s="4">
        <f t="shared" si="0"/>
        <v>7.7345044148159098E-2</v>
      </c>
      <c r="Q12" s="4">
        <f t="shared" si="0"/>
        <v>0.13201196285977301</v>
      </c>
    </row>
    <row r="13" spans="1:17" x14ac:dyDescent="0.25">
      <c r="A13" s="8">
        <v>11</v>
      </c>
      <c r="B13" s="9">
        <v>2311.4433333333336</v>
      </c>
      <c r="C13" s="9">
        <v>868.40533333333337</v>
      </c>
      <c r="D13" s="9">
        <v>764.74066666666658</v>
      </c>
      <c r="E13" s="9">
        <v>949.46999999999991</v>
      </c>
      <c r="H13" s="8">
        <v>11</v>
      </c>
      <c r="I13" s="10">
        <v>3064.1444000000006</v>
      </c>
      <c r="J13" s="10">
        <v>961.82519999999988</v>
      </c>
      <c r="K13" s="10">
        <v>878.93120000000022</v>
      </c>
      <c r="L13" s="10">
        <v>1083.5520000000001</v>
      </c>
      <c r="N13" s="4">
        <f t="shared" si="1"/>
        <v>-0.32564115062305959</v>
      </c>
      <c r="O13" s="4">
        <f t="shared" si="0"/>
        <v>-0.10757633915959348</v>
      </c>
      <c r="P13" s="4">
        <f t="shared" si="0"/>
        <v>-0.14931928993794016</v>
      </c>
      <c r="Q13" s="4">
        <f t="shared" si="0"/>
        <v>-0.14121773199785168</v>
      </c>
    </row>
    <row r="14" spans="1:17" x14ac:dyDescent="0.25">
      <c r="A14" s="8">
        <v>12</v>
      </c>
      <c r="B14" s="9">
        <v>13295.139333333333</v>
      </c>
      <c r="C14" s="9">
        <v>6638.8519999999999</v>
      </c>
      <c r="D14" s="9">
        <v>6752.7733333333326</v>
      </c>
      <c r="E14" s="9">
        <v>6267.5779999999986</v>
      </c>
      <c r="H14" s="8">
        <v>12</v>
      </c>
      <c r="I14" s="10">
        <v>14427.912499999999</v>
      </c>
      <c r="J14" s="10">
        <v>5489.7375000000002</v>
      </c>
      <c r="K14" s="10">
        <v>5299.9050000000007</v>
      </c>
      <c r="L14" s="10">
        <v>6483.4124999999995</v>
      </c>
      <c r="N14" s="4">
        <f t="shared" si="1"/>
        <v>-8.5202053041038658E-2</v>
      </c>
      <c r="O14" s="4">
        <f t="shared" si="0"/>
        <v>0.1730893383374113</v>
      </c>
      <c r="P14" s="4">
        <f t="shared" si="0"/>
        <v>0.21515135509755973</v>
      </c>
      <c r="Q14" s="4">
        <f t="shared" si="0"/>
        <v>-3.443666756121757E-2</v>
      </c>
    </row>
    <row r="15" spans="1:17" x14ac:dyDescent="0.25">
      <c r="A15" s="8">
        <v>13</v>
      </c>
      <c r="B15" s="9">
        <v>18377.434285714287</v>
      </c>
      <c r="C15" s="9">
        <v>9590.9742857142865</v>
      </c>
      <c r="D15" s="9">
        <v>11796.005714285715</v>
      </c>
      <c r="E15" s="9">
        <v>9182.8200000000015</v>
      </c>
      <c r="H15" s="8">
        <v>13</v>
      </c>
      <c r="I15" s="10">
        <v>18358.212499999998</v>
      </c>
      <c r="J15" s="10">
        <v>3740.7249999999999</v>
      </c>
      <c r="K15" s="10">
        <v>3610.0425</v>
      </c>
      <c r="L15" s="10">
        <v>4201.4675000000007</v>
      </c>
      <c r="N15" s="4">
        <f t="shared" si="1"/>
        <v>1.0459450114443697E-3</v>
      </c>
      <c r="O15" s="4">
        <f t="shared" si="0"/>
        <v>0.60997445217095481</v>
      </c>
      <c r="P15" s="4">
        <f t="shared" si="0"/>
        <v>0.69396060094918333</v>
      </c>
      <c r="Q15" s="4">
        <f t="shared" si="0"/>
        <v>0.54246435190932629</v>
      </c>
    </row>
  </sheetData>
  <mergeCells count="2">
    <mergeCell ref="B1:E1"/>
    <mergeCell ref="I1:L1"/>
  </mergeCells>
  <conditionalFormatting sqref="N3:Q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Summary</vt:lpstr>
      <vt:lpstr>Comparison between two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Kassem (Student)</dc:creator>
  <cp:lastModifiedBy>Zeyad Kassem (Student)</cp:lastModifiedBy>
  <dcterms:created xsi:type="dcterms:W3CDTF">2022-04-18T06:51:47Z</dcterms:created>
  <dcterms:modified xsi:type="dcterms:W3CDTF">2022-08-25T20:37:01Z</dcterms:modified>
</cp:coreProperties>
</file>