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8B30CBEA-29E7-45D8-B7E7-1206EC54F024}"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 name="_xlnm.Print_Titles" localSheetId="0">'Project 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1" l="1"/>
  <c r="H46" i="11"/>
  <c r="H45" i="11"/>
  <c r="H7" i="11" l="1"/>
  <c r="H34" i="11"/>
  <c r="I6" i="11"/>
  <c r="H33" i="11" l="1"/>
  <c r="H8" i="11"/>
  <c r="H35" i="11"/>
  <c r="H13" i="11"/>
  <c r="J5" i="11"/>
  <c r="K5" i="11" s="1"/>
  <c r="L5" i="11" s="1"/>
  <c r="M5" i="11" s="1"/>
  <c r="N5" i="11" s="1"/>
  <c r="O5" i="11" s="1"/>
  <c r="P5" i="11" s="1"/>
  <c r="I4" i="11"/>
  <c r="H14" i="11" l="1"/>
  <c r="H9" i="11"/>
  <c r="H44" i="11"/>
  <c r="H36" i="11"/>
  <c r="H39" i="11"/>
  <c r="P4" i="11"/>
  <c r="Q5" i="11"/>
  <c r="R5" i="11" s="1"/>
  <c r="S5" i="11" s="1"/>
  <c r="T5" i="11" s="1"/>
  <c r="U5" i="11" s="1"/>
  <c r="V5" i="11" s="1"/>
  <c r="W5" i="11" s="1"/>
  <c r="J6" i="11"/>
  <c r="H12" i="11" l="1"/>
  <c r="H11" i="11"/>
  <c r="H38" i="11"/>
  <c r="H37" i="11"/>
  <c r="H10" i="11"/>
  <c r="W4" i="11"/>
  <c r="X5" i="11"/>
  <c r="Y5" i="11" s="1"/>
  <c r="Z5" i="11" s="1"/>
  <c r="AA5" i="11" s="1"/>
  <c r="AB5" i="11" s="1"/>
  <c r="AC5" i="11" s="1"/>
  <c r="AD5" i="11" s="1"/>
  <c r="K6" i="11"/>
  <c r="H15" i="11" l="1"/>
  <c r="H16" i="11"/>
  <c r="AE5" i="11"/>
  <c r="AF5" i="11" s="1"/>
  <c r="AG5" i="11" s="1"/>
  <c r="AH5" i="11" s="1"/>
  <c r="AI5" i="11" s="1"/>
  <c r="AJ5" i="11" s="1"/>
  <c r="AD4" i="11"/>
  <c r="L6" i="11"/>
  <c r="H17" i="11" l="1"/>
  <c r="AK5" i="11"/>
  <c r="AL5" i="11" s="1"/>
  <c r="AM5" i="11" s="1"/>
  <c r="AN5" i="11" s="1"/>
  <c r="AO5" i="11" s="1"/>
  <c r="AP5" i="11" s="1"/>
  <c r="AQ5" i="11" s="1"/>
  <c r="M6" i="11"/>
  <c r="H32" i="11" l="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<sst xmlns="http://schemas.openxmlformats.org/spreadsheetml/2006/main" count="90" uniqueCount="70">
  <si>
    <t>Enhanced Course Feedback System</t>
  </si>
  <si>
    <t>Project start:</t>
  </si>
  <si>
    <t xml:space="preserve">Zekiye İpek Özmen
Emre Buğra Yaşar </t>
  </si>
  <si>
    <t>Project Managers</t>
  </si>
  <si>
    <t>Display week:</t>
  </si>
  <si>
    <t>TASK</t>
  </si>
  <si>
    <t>ASSIGNED TO</t>
  </si>
  <si>
    <t>PROGRESS</t>
  </si>
  <si>
    <t>START</t>
  </si>
  <si>
    <t>END</t>
  </si>
  <si>
    <t xml:space="preserve">Do not delete this row. This row is hidden to preserve a formula that is used to highlight the current day within the project schedule. </t>
  </si>
  <si>
    <t>Initiation</t>
  </si>
  <si>
    <t>Preliminary Work</t>
  </si>
  <si>
    <t>PW1. Team Introduction</t>
  </si>
  <si>
    <t>Satrio, Andrey, Josip, Anna, Jose, İpek, Buğra</t>
  </si>
  <si>
    <t>PW2. Architectural Design</t>
  </si>
  <si>
    <t>İpek, Buğra</t>
  </si>
  <si>
    <t>PW3. Technical Documentation</t>
  </si>
  <si>
    <t>PW4. UI Design</t>
  </si>
  <si>
    <t>Development</t>
  </si>
  <si>
    <t>Front-end</t>
  </si>
  <si>
    <t>FRO1. Teacher Sign-In Page</t>
  </si>
  <si>
    <t>Satrio</t>
  </si>
  <si>
    <t>FRO2. Feedback Request Form Page</t>
  </si>
  <si>
    <t>FRO3. Student Feedback Form Page</t>
  </si>
  <si>
    <t>FRO4. List of Previous Feedback Page</t>
  </si>
  <si>
    <t>FRO5. Admin Configuration Page</t>
  </si>
  <si>
    <t>Back-end</t>
  </si>
  <si>
    <t>BAC1. Implement Authentication</t>
  </si>
  <si>
    <t>Andrey</t>
  </si>
  <si>
    <t>BAC2. Course Management</t>
  </si>
  <si>
    <t>BAC3. Feedback Management</t>
  </si>
  <si>
    <t>Josip</t>
  </si>
  <si>
    <t>BAC4. Integration with ChatGPT API</t>
  </si>
  <si>
    <t>BAC5. Email Notification</t>
  </si>
  <si>
    <t>Admin Configuration</t>
  </si>
  <si>
    <t>ADMIN1. Configure University Authentication API</t>
  </si>
  <si>
    <t>Jose</t>
  </si>
  <si>
    <t>ADMIN2. Configure ChatGPT API</t>
  </si>
  <si>
    <t>ADMIN3. Configure Email Server</t>
  </si>
  <si>
    <t>Security</t>
  </si>
  <si>
    <t>SEC1. 48 Hour Time Limit</t>
  </si>
  <si>
    <t>System Tasks</t>
  </si>
  <si>
    <t>S1. Server Settings for performance needs</t>
  </si>
  <si>
    <t>S2. Deployment</t>
  </si>
  <si>
    <t>Evaluation</t>
  </si>
  <si>
    <t>ND1. PM</t>
  </si>
  <si>
    <t>ND2. TL</t>
  </si>
  <si>
    <t>ND3. Non-Dev</t>
  </si>
  <si>
    <t>Anna</t>
  </si>
  <si>
    <t>ND4. Planning</t>
  </si>
  <si>
    <t>ND5. Functional Testing</t>
  </si>
  <si>
    <t>ND6. Regression Testing</t>
  </si>
  <si>
    <t>ND7. Performance Testing</t>
  </si>
  <si>
    <t>ND8. Security Testing</t>
  </si>
  <si>
    <t>ND9. Bug Fix</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</si>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</sst>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m/yy;@"/>
    <numFmt numFmtId="170" formatCode="dd/mm/yyyy;@"/>
  </numFmts>
  <fonts count="35">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12"/>
      <color rgb="FF000000"/>
      <name val="Arial"/>
      <scheme val="minor"/>
    </font>
    <font>
      <b/>
      <sz val="20"/>
      <color theme="9" tint="-0.499984740745262"/>
      <name val="Arial Black"/>
      <scheme val="major"/>
    </font>
    <font>
      <b/>
      <sz val="20"/>
      <color theme="9" tint="-0.499984740745262"/>
      <name val="Arial"/>
      <family val="2"/>
    </font>
    <font>
      <sz val="10"/>
      <color theme="9" tint="-0.499984740745262"/>
      <name val="Arial"/>
      <family val="2"/>
    </font>
    <font>
      <sz val="11"/>
      <color theme="9" tint="-0.499984740745262"/>
      <name val="Arial"/>
      <family val="2"/>
      <scheme val="minor"/>
    </font>
    <font>
      <sz val="10"/>
      <color theme="9" tint="-0.499984740745262"/>
      <name val="Arial"/>
      <family val="2"/>
      <scheme val="minor"/>
    </font>
    <font>
      <b/>
      <sz val="16"/>
      <color theme="9" tint="-0.499984740745262"/>
      <name val="Arial"/>
      <family val="2"/>
      <scheme val="minor"/>
    </font>
    <font>
      <sz val="16"/>
      <color theme="9" tint="-0.499984740745262"/>
      <name val="Arial"/>
      <family val="2"/>
      <scheme val="minor"/>
    </font>
    <font>
      <b/>
      <sz val="16"/>
      <color theme="9" tint="-0.499984740745262"/>
      <name val="Arial Black"/>
      <family val="2"/>
      <scheme val="major"/>
    </font>
    <font>
      <sz val="11"/>
      <color theme="9" tint="-0.499984740745262"/>
      <name val="Arial Black"/>
      <family val="2"/>
      <scheme val="major"/>
    </font>
    <font>
      <sz val="11"/>
      <color theme="9" tint="-0.499984740745262"/>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39997558519241921"/>
        <bgColor indexed="64"/>
      </patternFill>
    </fill>
  </fills>
  <borders count="3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right/>
      <top/>
      <bottom style="medium">
        <color theme="8" tint="0.59999389629810485"/>
      </bottom>
      <diagonal/>
    </border>
    <border>
      <left/>
      <right/>
      <top style="thin">
        <color theme="5" tint="0.59996337778862885"/>
      </top>
      <bottom/>
      <diagonal/>
    </border>
    <border>
      <left/>
      <right/>
      <top style="thin">
        <color theme="5" tint="0.59999389629810485"/>
      </top>
      <bottom/>
      <diagonal/>
    </border>
    <border>
      <left/>
      <right/>
      <top/>
      <bottom style="double">
        <color theme="5" tint="0.59999389629810485"/>
      </bottom>
      <diagonal/>
    </border>
    <border>
      <left/>
      <right/>
      <top/>
      <bottom style="thin">
        <color theme="6" tint="0.39997558519241921"/>
      </bottom>
      <diagonal/>
    </border>
    <border>
      <left/>
      <right/>
      <top style="thin">
        <color theme="6" tint="0.39997558519241921"/>
      </top>
      <bottom style="thin">
        <color theme="6" tint="0.39997558519241921"/>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
      <left style="thin">
        <color theme="0" tint="-4.9989318521683403E-2"/>
      </left>
      <right style="thin">
        <color theme="0" tint="-4.9989318521683403E-2"/>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5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8" fontId="16" fillId="12" borderId="17" xfId="0" applyNumberFormat="1" applyFont="1" applyFill="1" applyBorder="1" applyAlignment="1">
      <alignment horizontal="center" vertical="center"/>
    </xf>
    <xf numFmtId="168" fontId="16" fillId="12" borderId="15" xfId="0" applyNumberFormat="1" applyFont="1" applyFill="1" applyBorder="1" applyAlignment="1">
      <alignment horizontal="center" vertical="center"/>
    </xf>
    <xf numFmtId="168" fontId="16" fillId="12" borderId="16" xfId="0" applyNumberFormat="1" applyFont="1" applyFill="1" applyBorder="1" applyAlignment="1">
      <alignment horizontal="center" vertical="center"/>
    </xf>
    <xf numFmtId="0" fontId="17" fillId="2" borderId="14" xfId="0" applyFont="1" applyFill="1" applyBorder="1" applyAlignment="1">
      <alignment horizontal="center" vertical="center" shrinkToFit="1"/>
    </xf>
    <xf numFmtId="0" fontId="17" fillId="2" borderId="11" xfId="0" applyFont="1" applyFill="1" applyBorder="1" applyAlignment="1">
      <alignment horizontal="center" vertical="center" shrinkToFit="1"/>
    </xf>
    <xf numFmtId="0" fontId="17" fillId="2" borderId="12"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5" fontId="14"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9"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14" fillId="3" borderId="6" xfId="12" applyFont="1" applyFill="1" applyBorder="1">
      <alignment horizontal="left" vertical="center" indent="2"/>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5" fontId="14"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5" fontId="14"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8" xfId="0" applyFont="1" applyBorder="1" applyAlignment="1">
      <alignment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5" fontId="14"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7" xfId="0" applyFont="1" applyBorder="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2" fillId="0" borderId="0" xfId="0" applyFont="1" applyAlignment="1">
      <alignment horizontal="left" vertical="top" wrapText="1" indent="1"/>
    </xf>
    <xf numFmtId="0" fontId="0" fillId="0" borderId="0" xfId="0" applyAlignment="1">
      <alignment horizontal="left" vertical="top" wrapText="1" indent="1"/>
    </xf>
    <xf numFmtId="0" fontId="23" fillId="0" borderId="0" xfId="1" applyFont="1" applyAlignment="1" applyProtection="1">
      <alignment horizontal="left" vertical="top" indent="1"/>
    </xf>
    <xf numFmtId="0" fontId="1" fillId="0" borderId="0" xfId="0" applyFont="1" applyAlignment="1">
      <alignment horizontal="left" vertical="top" indent="1"/>
    </xf>
    <xf numFmtId="0" fontId="14" fillId="13" borderId="5" xfId="11" applyFont="1" applyFill="1" applyBorder="1" applyAlignment="1">
      <alignment vertical="center"/>
    </xf>
    <xf numFmtId="9" fontId="1" fillId="13" borderId="5" xfId="2" applyFont="1" applyFill="1" applyBorder="1" applyAlignment="1">
      <alignment horizontal="center" vertical="center"/>
    </xf>
    <xf numFmtId="165" fontId="14" fillId="13" borderId="5" xfId="10" applyFont="1" applyFill="1" applyBorder="1">
      <alignment horizontal="center" vertical="center"/>
    </xf>
    <xf numFmtId="0" fontId="24" fillId="13" borderId="5" xfId="12" applyFont="1" applyFill="1" applyBorder="1">
      <alignment horizontal="left" vertical="center" indent="2"/>
    </xf>
    <xf numFmtId="0" fontId="14" fillId="3" borderId="6" xfId="11" applyFont="1" applyFill="1" applyBorder="1" applyAlignment="1">
      <alignment vertical="center" wrapText="1"/>
    </xf>
    <xf numFmtId="0" fontId="25" fillId="0" borderId="0" xfId="5" applyFont="1" applyAlignment="1">
      <alignment horizontal="left"/>
    </xf>
    <xf numFmtId="0" fontId="26" fillId="0" borderId="0" xfId="0" applyFont="1"/>
    <xf numFmtId="0" fontId="27" fillId="0" borderId="0" xfId="0" applyFont="1"/>
    <xf numFmtId="0" fontId="27" fillId="0" borderId="0" xfId="0" applyFont="1" applyAlignment="1">
      <alignment horizontal="center"/>
    </xf>
    <xf numFmtId="0" fontId="27" fillId="0" borderId="0" xfId="0" applyFont="1" applyAlignment="1">
      <alignment horizontal="center" vertical="center"/>
    </xf>
    <xf numFmtId="0" fontId="28" fillId="0" borderId="0" xfId="0" applyFont="1"/>
    <xf numFmtId="0" fontId="29" fillId="0" borderId="0" xfId="0" applyFont="1"/>
    <xf numFmtId="0" fontId="31" fillId="0" borderId="0" xfId="0" applyFont="1"/>
    <xf numFmtId="0" fontId="30" fillId="0" borderId="0" xfId="6" applyFont="1" applyAlignment="1">
      <alignment horizontal="left" vertical="center" wrapText="1" indent="1"/>
    </xf>
    <xf numFmtId="0" fontId="30" fillId="0" borderId="0" xfId="7" applyFont="1" applyAlignment="1">
      <alignment horizontal="left" vertical="center" indent="1"/>
    </xf>
    <xf numFmtId="0" fontId="34" fillId="0" borderId="0" xfId="0" applyFont="1"/>
    <xf numFmtId="0" fontId="34" fillId="0" borderId="0" xfId="0" applyFont="1" applyAlignment="1">
      <alignment horizontal="center"/>
    </xf>
    <xf numFmtId="0" fontId="19" fillId="0" borderId="0" xfId="0" applyFont="1" applyAlignment="1">
      <alignment horizontal="left" vertical="center" indent="1"/>
    </xf>
    <xf numFmtId="0" fontId="19" fillId="0" borderId="0" xfId="0" applyFont="1" applyAlignment="1">
      <alignment vertical="center"/>
    </xf>
    <xf numFmtId="9" fontId="1" fillId="0" borderId="0" xfId="2" applyFont="1" applyFill="1" applyBorder="1" applyAlignment="1">
      <alignment horizontal="center" vertical="center"/>
    </xf>
    <xf numFmtId="165" fontId="20" fillId="0" borderId="0" xfId="0" applyNumberFormat="1" applyFont="1" applyAlignment="1">
      <alignment horizontal="left" vertical="center"/>
    </xf>
    <xf numFmtId="165" fontId="1" fillId="0" borderId="0" xfId="0" applyNumberFormat="1" applyFont="1" applyAlignment="1">
      <alignment horizontal="center" vertical="center"/>
    </xf>
    <xf numFmtId="169" fontId="14" fillId="3" borderId="6" xfId="10" applyNumberFormat="1" applyFont="1" applyFill="1" applyBorder="1">
      <alignment horizontal="center" vertical="center"/>
    </xf>
    <xf numFmtId="0" fontId="4" fillId="0" borderId="19" xfId="0" applyFont="1" applyBorder="1" applyAlignment="1">
      <alignment vertical="center"/>
    </xf>
    <xf numFmtId="0" fontId="4" fillId="0" borderId="20" xfId="0" applyFont="1" applyBorder="1" applyAlignment="1">
      <alignment vertical="center"/>
    </xf>
    <xf numFmtId="0" fontId="14" fillId="10" borderId="21" xfId="12" applyFont="1" applyFill="1" applyBorder="1">
      <alignment horizontal="left" vertical="center" indent="2"/>
    </xf>
    <xf numFmtId="0" fontId="14" fillId="10" borderId="21" xfId="11" applyFont="1" applyFill="1" applyBorder="1" applyAlignment="1">
      <alignment vertical="center"/>
    </xf>
    <xf numFmtId="9" fontId="1" fillId="10" borderId="21" xfId="2" applyFont="1" applyFill="1" applyBorder="1" applyAlignment="1">
      <alignment horizontal="center" vertical="center"/>
    </xf>
    <xf numFmtId="169" fontId="14" fillId="10" borderId="21" xfId="10" applyNumberFormat="1" applyFont="1" applyFill="1" applyBorder="1">
      <alignment horizontal="center" vertical="center"/>
    </xf>
    <xf numFmtId="165" fontId="14" fillId="14" borderId="22" xfId="10" applyFont="1" applyFill="1" applyBorder="1">
      <alignment horizontal="center" vertical="center"/>
    </xf>
    <xf numFmtId="0" fontId="14" fillId="14" borderId="22" xfId="11" applyFont="1" applyFill="1" applyBorder="1" applyAlignment="1">
      <alignment vertical="center"/>
    </xf>
    <xf numFmtId="9" fontId="1" fillId="14" borderId="22" xfId="2" applyFont="1" applyFill="1" applyBorder="1" applyAlignment="1">
      <alignment horizontal="center" vertical="center"/>
    </xf>
    <xf numFmtId="0" fontId="14" fillId="14" borderId="22" xfId="12" applyFont="1" applyFill="1" applyBorder="1">
      <alignment horizontal="left" vertical="center" indent="2"/>
    </xf>
    <xf numFmtId="165" fontId="14" fillId="14" borderId="0" xfId="10" applyFont="1" applyFill="1" applyBorder="1">
      <alignment horizontal="center" vertical="center"/>
    </xf>
    <xf numFmtId="0" fontId="14" fillId="14" borderId="0" xfId="12" applyFont="1" applyFill="1" applyBorder="1">
      <alignment horizontal="left" vertical="center" indent="2"/>
    </xf>
    <xf numFmtId="0" fontId="14" fillId="14" borderId="0" xfId="11" applyFont="1" applyFill="1" applyBorder="1" applyAlignment="1">
      <alignment vertical="center"/>
    </xf>
    <xf numFmtId="9" fontId="1" fillId="14" borderId="0" xfId="2" applyFont="1" applyFill="1" applyBorder="1" applyAlignment="1">
      <alignment horizontal="center" vertical="center"/>
    </xf>
    <xf numFmtId="0" fontId="14" fillId="14" borderId="0" xfId="12" applyFont="1" applyFill="1" applyBorder="1" applyAlignment="1">
      <alignment horizontal="left" vertical="center" wrapText="1" indent="2"/>
    </xf>
    <xf numFmtId="0" fontId="14" fillId="4" borderId="23" xfId="12" applyFont="1" applyFill="1" applyBorder="1">
      <alignment horizontal="left" vertical="center" indent="2"/>
    </xf>
    <xf numFmtId="0" fontId="14" fillId="4" borderId="23" xfId="11" applyFont="1" applyFill="1" applyBorder="1" applyAlignment="1">
      <alignment vertical="center"/>
    </xf>
    <xf numFmtId="9" fontId="1" fillId="4" borderId="23" xfId="2" applyFont="1" applyFill="1" applyBorder="1" applyAlignment="1">
      <alignment horizontal="center" vertical="center"/>
    </xf>
    <xf numFmtId="169" fontId="14" fillId="4" borderId="23" xfId="10" applyNumberFormat="1" applyFont="1" applyFill="1" applyBorder="1">
      <alignment horizontal="center" vertical="center"/>
    </xf>
    <xf numFmtId="0" fontId="14" fillId="4" borderId="24" xfId="12" applyFont="1" applyFill="1" applyBorder="1">
      <alignment horizontal="left" vertical="center" indent="2"/>
    </xf>
    <xf numFmtId="0" fontId="14" fillId="4" borderId="24" xfId="11" applyFont="1" applyFill="1" applyBorder="1" applyAlignment="1">
      <alignment vertical="center"/>
    </xf>
    <xf numFmtId="9" fontId="1" fillId="4" borderId="24" xfId="2" applyFont="1" applyFill="1" applyBorder="1" applyAlignment="1">
      <alignment horizontal="center" vertical="center"/>
    </xf>
    <xf numFmtId="169" fontId="14" fillId="4" borderId="24" xfId="10" applyNumberFormat="1" applyFont="1" applyFill="1" applyBorder="1">
      <alignment horizontal="center" vertical="center"/>
    </xf>
    <xf numFmtId="0" fontId="14" fillId="5" borderId="25" xfId="12" applyFont="1" applyFill="1" applyBorder="1">
      <alignment horizontal="left" vertical="center" indent="2"/>
    </xf>
    <xf numFmtId="0" fontId="14" fillId="5" borderId="25" xfId="11" applyFont="1" applyFill="1" applyBorder="1" applyAlignment="1">
      <alignment vertical="center"/>
    </xf>
    <xf numFmtId="9" fontId="1" fillId="5" borderId="25" xfId="2" applyFont="1" applyFill="1" applyBorder="1" applyAlignment="1">
      <alignment horizontal="center" vertical="center"/>
    </xf>
    <xf numFmtId="169" fontId="14" fillId="5" borderId="25" xfId="10" applyNumberFormat="1" applyFont="1" applyFill="1" applyBorder="1">
      <alignment horizontal="center" vertical="center"/>
    </xf>
    <xf numFmtId="0" fontId="14" fillId="5" borderId="26" xfId="12" applyFont="1" applyFill="1" applyBorder="1">
      <alignment horizontal="left" vertical="center" indent="2"/>
    </xf>
    <xf numFmtId="0" fontId="14" fillId="5" borderId="26" xfId="11" applyFont="1" applyFill="1" applyBorder="1" applyAlignment="1">
      <alignment vertical="center"/>
    </xf>
    <xf numFmtId="9" fontId="1" fillId="5" borderId="26" xfId="2" applyFont="1" applyFill="1" applyBorder="1" applyAlignment="1">
      <alignment horizontal="center" vertical="center"/>
    </xf>
    <xf numFmtId="169" fontId="14" fillId="5" borderId="26" xfId="10" applyNumberFormat="1" applyFont="1" applyFill="1" applyBorder="1">
      <alignment horizontal="center" vertical="center"/>
    </xf>
    <xf numFmtId="0" fontId="14" fillId="4" borderId="27" xfId="12" applyFont="1" applyFill="1" applyBorder="1">
      <alignment horizontal="left" vertical="center" indent="2"/>
    </xf>
    <xf numFmtId="0" fontId="14" fillId="4" borderId="27" xfId="11" applyFont="1" applyFill="1" applyBorder="1" applyAlignment="1">
      <alignment vertical="center"/>
    </xf>
    <xf numFmtId="9" fontId="1" fillId="4" borderId="27" xfId="2" applyFont="1" applyFill="1" applyBorder="1" applyAlignment="1">
      <alignment horizontal="center" vertical="center"/>
    </xf>
    <xf numFmtId="169" fontId="14" fillId="4" borderId="27" xfId="10" applyNumberFormat="1" applyFont="1" applyFill="1" applyBorder="1">
      <alignment horizontal="center" vertical="center"/>
    </xf>
    <xf numFmtId="0" fontId="14" fillId="4" borderId="28" xfId="12" applyFont="1" applyFill="1" applyBorder="1">
      <alignment horizontal="left" vertical="center" indent="2"/>
    </xf>
    <xf numFmtId="0" fontId="14" fillId="4" borderId="28" xfId="11" applyFont="1" applyFill="1" applyBorder="1" applyAlignment="1">
      <alignment vertical="center"/>
    </xf>
    <xf numFmtId="9" fontId="1" fillId="4" borderId="28" xfId="2" applyFont="1" applyFill="1" applyBorder="1" applyAlignment="1">
      <alignment horizontal="center" vertical="center"/>
    </xf>
    <xf numFmtId="169" fontId="14" fillId="4" borderId="28" xfId="10" applyNumberFormat="1" applyFont="1" applyFill="1" applyBorder="1">
      <alignment horizontal="center" vertical="center"/>
    </xf>
    <xf numFmtId="0" fontId="14" fillId="4" borderId="29" xfId="12" applyFont="1" applyFill="1" applyBorder="1">
      <alignment horizontal="left" vertical="center" indent="2"/>
    </xf>
    <xf numFmtId="0" fontId="14" fillId="4" borderId="29" xfId="11" applyFont="1" applyFill="1" applyBorder="1" applyAlignment="1">
      <alignment vertical="center"/>
    </xf>
    <xf numFmtId="9" fontId="1" fillId="4" borderId="29" xfId="2" applyFont="1" applyFill="1" applyBorder="1" applyAlignment="1">
      <alignment horizontal="center" vertical="center"/>
    </xf>
    <xf numFmtId="169" fontId="14" fillId="4" borderId="29" xfId="10" applyNumberFormat="1" applyFont="1" applyFill="1" applyBorder="1">
      <alignment horizontal="center" vertical="center"/>
    </xf>
    <xf numFmtId="0" fontId="4" fillId="0" borderId="30" xfId="0" applyFont="1" applyBorder="1" applyAlignment="1">
      <alignment vertical="center"/>
    </xf>
    <xf numFmtId="0" fontId="14" fillId="10" borderId="31" xfId="12" applyFont="1" applyFill="1" applyBorder="1">
      <alignment horizontal="left" vertical="center" indent="2"/>
    </xf>
    <xf numFmtId="0" fontId="14" fillId="10" borderId="31" xfId="11" applyFont="1" applyFill="1" applyBorder="1" applyAlignment="1">
      <alignment vertical="center"/>
    </xf>
    <xf numFmtId="9" fontId="1" fillId="10" borderId="31" xfId="2" applyFont="1" applyFill="1" applyBorder="1" applyAlignment="1">
      <alignment horizontal="center" vertical="center"/>
    </xf>
    <xf numFmtId="169" fontId="14" fillId="10" borderId="31" xfId="10" applyNumberFormat="1" applyFont="1" applyFill="1" applyBorder="1">
      <alignment horizontal="center" vertical="center"/>
    </xf>
    <xf numFmtId="0" fontId="14" fillId="10" borderId="32" xfId="12" applyFont="1" applyFill="1" applyBorder="1">
      <alignment horizontal="left" vertical="center" indent="2"/>
    </xf>
    <xf numFmtId="0" fontId="14" fillId="10" borderId="32" xfId="11" applyFont="1" applyFill="1" applyBorder="1" applyAlignment="1">
      <alignment vertical="center"/>
    </xf>
    <xf numFmtId="9" fontId="1" fillId="10" borderId="32" xfId="2" applyFont="1" applyFill="1" applyBorder="1" applyAlignment="1">
      <alignment horizontal="center" vertical="center"/>
    </xf>
    <xf numFmtId="169" fontId="14" fillId="10" borderId="32" xfId="10" applyNumberFormat="1" applyFont="1" applyFill="1" applyBorder="1">
      <alignment horizontal="center" vertical="center"/>
    </xf>
    <xf numFmtId="0" fontId="13" fillId="0" borderId="0" xfId="3" applyAlignment="1">
      <alignment wrapText="1"/>
    </xf>
    <xf numFmtId="0" fontId="15" fillId="11" borderId="13" xfId="0" applyFont="1" applyFill="1" applyBorder="1" applyAlignment="1">
      <alignment horizontal="left" vertical="center" indent="1"/>
    </xf>
    <xf numFmtId="0" fontId="4" fillId="2" borderId="18" xfId="0" applyFont="1" applyFill="1" applyBorder="1" applyAlignment="1">
      <alignment horizontal="left" indent="1"/>
    </xf>
    <xf numFmtId="0" fontId="15" fillId="11" borderId="13" xfId="0" applyFont="1" applyFill="1" applyBorder="1" applyAlignment="1">
      <alignment vertical="center"/>
    </xf>
    <xf numFmtId="0" fontId="15" fillId="11" borderId="13" xfId="0" applyFont="1" applyFill="1" applyBorder="1" applyAlignment="1">
      <alignment horizontal="center" vertical="center"/>
    </xf>
    <xf numFmtId="1" fontId="32" fillId="0" borderId="0" xfId="0" applyNumberFormat="1" applyFont="1" applyAlignment="1">
      <alignment horizontal="left"/>
    </xf>
    <xf numFmtId="170" fontId="32" fillId="0" borderId="0" xfId="9" applyNumberFormat="1" applyFont="1" applyBorder="1" applyAlignment="1">
      <alignment horizontal="left"/>
    </xf>
    <xf numFmtId="0" fontId="30" fillId="0" borderId="0" xfId="8" applyFont="1" applyAlignment="1">
      <alignment horizontal="left"/>
    </xf>
    <xf numFmtId="167" fontId="14" fillId="2" borderId="10" xfId="0" applyNumberFormat="1" applyFont="1" applyFill="1" applyBorder="1" applyAlignment="1">
      <alignment horizontal="center" vertical="center" wrapText="1"/>
    </xf>
    <xf numFmtId="167" fontId="14" fillId="2" borderId="16" xfId="0" applyNumberFormat="1" applyFont="1" applyFill="1" applyBorder="1" applyAlignment="1">
      <alignment horizontal="center" vertical="center" wrapText="1"/>
    </xf>
    <xf numFmtId="167" fontId="14" fillId="2" borderId="15" xfId="0" applyNumberFormat="1" applyFont="1" applyFill="1" applyBorder="1" applyAlignment="1">
      <alignment horizontal="center" vertical="center" wrapText="1"/>
    </xf>
    <xf numFmtId="0" fontId="28" fillId="0" borderId="0" xfId="0" applyFont="1" applyAlignment="1"/>
    <xf numFmtId="170" fontId="33" fillId="0" borderId="0" xfId="0" applyNumberFormat="1" applyFont="1" applyAlignment="1"/>
    <xf numFmtId="1" fontId="33" fillId="0" borderId="0" xfId="0" applyNumberFormat="1" applyFont="1" applyAlignment="1"/>
    <xf numFmtId="0" fontId="4" fillId="2" borderId="18" xfId="0" applyFont="1" applyFill="1" applyBorder="1" applyAlignment="1"/>
  </cellXfs>
  <cellStyles count="13">
    <cellStyle name="Ana Başlık" xfId="5" builtinId="15" customBuiltin="1"/>
    <cellStyle name="Başlık 1" xfId="6" builtinId="16" customBuiltin="1"/>
    <cellStyle name="Başlık 2" xfId="7" builtinId="17" customBuiltin="1"/>
    <cellStyle name="Başlık 3" xfId="8" builtinId="18" customBuiltin="1"/>
    <cellStyle name="Date" xfId="10" xr:uid="{229918B6-DD13-4F5A-97B9-305F7E002AA3}"/>
    <cellStyle name="Köprü" xfId="1" builtinId="8" customBuiltin="1"/>
    <cellStyle name="Name" xfId="11" xr:uid="{B2D3C1EE-6B41-4801-AAFC-C2274E49E503}"/>
    <cellStyle name="Normal" xfId="0" builtinId="0"/>
    <cellStyle name="Project Start" xfId="9" xr:uid="{8EB8A09A-C31C-40A3-B2C1-9449520178B8}"/>
    <cellStyle name="Task" xfId="12" xr:uid="{6391D789-272B-4DD2-9BF3-2CDCF610FA41}"/>
    <cellStyle name="Virgül" xfId="4" builtinId="3" customBuiltin="1"/>
    <cellStyle name="Yüzde" xfId="2" builtinId="5"/>
    <cellStyle name="zHiddenText" xfId="3" xr:uid="{26E66EE6-E33F-4D77-BAE4-0FB4F5BBF673}"/>
  </cellStyles>
  <dxfs count="2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Normal="100" zoomScalePageLayoutView="70" workbookViewId="0">
      <selection activeCell="BY1" sqref="BY1"/>
    </sheetView>
  </sheetViews>
  <sheetFormatPr defaultColWidth="8.75" defaultRowHeight="30" customHeight="1"/>
  <cols>
    <col min="1" max="1" width="2.75" style="13" customWidth="1"/>
    <col min="2" max="2" width="40.625" customWidth="1"/>
    <col min="3" max="3" width="20.625" customWidth="1"/>
    <col min="4" max="4" width="10.75" customWidth="1"/>
    <col min="5" max="5" width="10.75" style="2" customWidth="1"/>
    <col min="6" max="6" width="10.75" customWidth="1"/>
    <col min="7" max="7" width="2.75" customWidth="1"/>
    <col min="8" max="8" width="6" hidden="1" customWidth="1"/>
    <col min="9" max="64" width="2.75" customWidth="1"/>
  </cols>
  <sheetData>
    <row r="1" spans="1:64" ht="90" customHeight="1">
      <c r="A1" s="14"/>
      <c r="B1" s="71" t="s">
        <v>0</v>
      </c>
      <c r="C1" s="72"/>
      <c r="D1" s="73"/>
      <c r="E1" s="74"/>
      <c r="F1" s="75"/>
      <c r="G1" s="76"/>
      <c r="H1" s="77"/>
      <c r="I1" s="148" t="s">
        <v>1</v>
      </c>
      <c r="J1" s="152"/>
      <c r="K1" s="152"/>
      <c r="L1" s="152"/>
      <c r="M1" s="152"/>
      <c r="N1" s="152"/>
      <c r="O1" s="152"/>
      <c r="P1" s="78"/>
      <c r="Q1" s="147">
        <v>45249</v>
      </c>
      <c r="R1" s="153"/>
      <c r="S1" s="153"/>
      <c r="T1" s="153"/>
      <c r="U1" s="153"/>
      <c r="V1" s="153"/>
      <c r="W1" s="153"/>
      <c r="X1" s="153"/>
      <c r="Y1" s="153"/>
      <c r="Z1" s="153"/>
    </row>
    <row r="2" spans="1:64" ht="41.25" customHeight="1">
      <c r="B2" s="79" t="s">
        <v>2</v>
      </c>
      <c r="C2" s="80" t="s">
        <v>3</v>
      </c>
      <c r="D2" s="81"/>
      <c r="E2" s="82"/>
      <c r="F2" s="81"/>
      <c r="G2" s="76"/>
      <c r="H2" s="76"/>
      <c r="I2" s="148" t="s">
        <v>4</v>
      </c>
      <c r="J2" s="152"/>
      <c r="K2" s="152"/>
      <c r="L2" s="152"/>
      <c r="M2" s="152"/>
      <c r="N2" s="152"/>
      <c r="O2" s="152"/>
      <c r="P2" s="78"/>
      <c r="Q2" s="146">
        <v>1</v>
      </c>
      <c r="R2" s="154"/>
      <c r="S2" s="154"/>
      <c r="T2" s="154"/>
      <c r="U2" s="154"/>
      <c r="V2" s="154"/>
      <c r="W2" s="154"/>
      <c r="X2" s="154"/>
      <c r="Y2" s="154"/>
      <c r="Z2" s="154"/>
    </row>
    <row r="3" spans="1:64" s="18" customFormat="1" ht="30" customHeight="1">
      <c r="A3" s="13"/>
      <c r="B3" s="19"/>
      <c r="E3" s="20"/>
    </row>
    <row r="4" spans="1:64" s="18" customFormat="1" ht="30" customHeight="1">
      <c r="A4" s="14"/>
      <c r="B4" s="142" t="s">
        <v>5</v>
      </c>
      <c r="C4" s="144" t="s">
        <v>6</v>
      </c>
      <c r="D4" s="145" t="s">
        <v>7</v>
      </c>
      <c r="E4" s="145" t="s">
        <v>8</v>
      </c>
      <c r="F4" s="145" t="s">
        <v>9</v>
      </c>
      <c r="I4" s="151">
        <f>I5</f>
        <v>45250</v>
      </c>
      <c r="J4" s="149"/>
      <c r="K4" s="149"/>
      <c r="L4" s="149"/>
      <c r="M4" s="149"/>
      <c r="N4" s="149"/>
      <c r="O4" s="149"/>
      <c r="P4" s="149">
        <f>P5</f>
        <v>45257</v>
      </c>
      <c r="Q4" s="149"/>
      <c r="R4" s="149"/>
      <c r="S4" s="149"/>
      <c r="T4" s="149"/>
      <c r="U4" s="149"/>
      <c r="V4" s="149"/>
      <c r="W4" s="149">
        <f>W5</f>
        <v>45264</v>
      </c>
      <c r="X4" s="149"/>
      <c r="Y4" s="149"/>
      <c r="Z4" s="149"/>
      <c r="AA4" s="149"/>
      <c r="AB4" s="149"/>
      <c r="AC4" s="149"/>
      <c r="AD4" s="149">
        <f>AD5</f>
        <v>45271</v>
      </c>
      <c r="AE4" s="149"/>
      <c r="AF4" s="149"/>
      <c r="AG4" s="149"/>
      <c r="AH4" s="149"/>
      <c r="AI4" s="149"/>
      <c r="AJ4" s="149"/>
      <c r="AK4" s="149">
        <f>AK5</f>
        <v>45278</v>
      </c>
      <c r="AL4" s="149"/>
      <c r="AM4" s="149"/>
      <c r="AN4" s="149"/>
      <c r="AO4" s="149"/>
      <c r="AP4" s="149"/>
      <c r="AQ4" s="149"/>
      <c r="AR4" s="149">
        <f>AR5</f>
        <v>45285</v>
      </c>
      <c r="AS4" s="149"/>
      <c r="AT4" s="149"/>
      <c r="AU4" s="149"/>
      <c r="AV4" s="149"/>
      <c r="AW4" s="149"/>
      <c r="AX4" s="149"/>
      <c r="AY4" s="149">
        <f>AY5</f>
        <v>45292</v>
      </c>
      <c r="AZ4" s="149"/>
      <c r="BA4" s="149"/>
      <c r="BB4" s="149"/>
      <c r="BC4" s="149"/>
      <c r="BD4" s="149"/>
      <c r="BE4" s="149"/>
      <c r="BF4" s="149">
        <f>BF5</f>
        <v>45299</v>
      </c>
      <c r="BG4" s="149"/>
      <c r="BH4" s="149"/>
      <c r="BI4" s="149"/>
      <c r="BJ4" s="149"/>
      <c r="BK4" s="149"/>
      <c r="BL4" s="150"/>
    </row>
    <row r="5" spans="1:64" s="18" customFormat="1" ht="15" customHeight="1">
      <c r="A5" s="141"/>
      <c r="B5" s="143"/>
      <c r="C5" s="155"/>
      <c r="D5" s="155"/>
      <c r="E5" s="155"/>
      <c r="F5" s="155"/>
      <c r="I5" s="21">
        <f>Project_Start-WEEKDAY(Project_Start,1)+2+7*(Display_Week-1)</f>
        <v>45250</v>
      </c>
      <c r="J5" s="21">
        <f>I5+1</f>
        <v>45251</v>
      </c>
      <c r="K5" s="21">
        <f t="shared" ref="K5:AX5" si="0">J5+1</f>
        <v>45252</v>
      </c>
      <c r="L5" s="21">
        <f t="shared" si="0"/>
        <v>45253</v>
      </c>
      <c r="M5" s="21">
        <f t="shared" si="0"/>
        <v>45254</v>
      </c>
      <c r="N5" s="21">
        <f t="shared" si="0"/>
        <v>45255</v>
      </c>
      <c r="O5" s="22">
        <f t="shared" si="0"/>
        <v>45256</v>
      </c>
      <c r="P5" s="23">
        <f>O5+1</f>
        <v>45257</v>
      </c>
      <c r="Q5" s="21">
        <f>P5+1</f>
        <v>45258</v>
      </c>
      <c r="R5" s="21">
        <f t="shared" si="0"/>
        <v>45259</v>
      </c>
      <c r="S5" s="21">
        <f t="shared" si="0"/>
        <v>45260</v>
      </c>
      <c r="T5" s="21">
        <f t="shared" si="0"/>
        <v>45261</v>
      </c>
      <c r="U5" s="21">
        <f t="shared" si="0"/>
        <v>45262</v>
      </c>
      <c r="V5" s="22">
        <f t="shared" si="0"/>
        <v>45263</v>
      </c>
      <c r="W5" s="23">
        <f>V5+1</f>
        <v>45264</v>
      </c>
      <c r="X5" s="21">
        <f>W5+1</f>
        <v>45265</v>
      </c>
      <c r="Y5" s="21">
        <f t="shared" si="0"/>
        <v>45266</v>
      </c>
      <c r="Z5" s="21">
        <f t="shared" si="0"/>
        <v>45267</v>
      </c>
      <c r="AA5" s="21">
        <f t="shared" si="0"/>
        <v>45268</v>
      </c>
      <c r="AB5" s="21">
        <f t="shared" si="0"/>
        <v>45269</v>
      </c>
      <c r="AC5" s="22">
        <f t="shared" si="0"/>
        <v>45270</v>
      </c>
      <c r="AD5" s="23">
        <f>AC5+1</f>
        <v>45271</v>
      </c>
      <c r="AE5" s="21">
        <f>AD5+1</f>
        <v>45272</v>
      </c>
      <c r="AF5" s="21">
        <f t="shared" si="0"/>
        <v>45273</v>
      </c>
      <c r="AG5" s="21">
        <f t="shared" si="0"/>
        <v>45274</v>
      </c>
      <c r="AH5" s="21">
        <f t="shared" si="0"/>
        <v>45275</v>
      </c>
      <c r="AI5" s="21">
        <f t="shared" si="0"/>
        <v>45276</v>
      </c>
      <c r="AJ5" s="22">
        <f t="shared" si="0"/>
        <v>45277</v>
      </c>
      <c r="AK5" s="23">
        <f>AJ5+1</f>
        <v>45278</v>
      </c>
      <c r="AL5" s="21">
        <f>AK5+1</f>
        <v>45279</v>
      </c>
      <c r="AM5" s="21">
        <f t="shared" si="0"/>
        <v>45280</v>
      </c>
      <c r="AN5" s="21">
        <f t="shared" si="0"/>
        <v>45281</v>
      </c>
      <c r="AO5" s="21">
        <f t="shared" si="0"/>
        <v>45282</v>
      </c>
      <c r="AP5" s="21">
        <f t="shared" si="0"/>
        <v>45283</v>
      </c>
      <c r="AQ5" s="22">
        <f t="shared" si="0"/>
        <v>45284</v>
      </c>
      <c r="AR5" s="23">
        <f>AQ5+1</f>
        <v>45285</v>
      </c>
      <c r="AS5" s="21">
        <f>AR5+1</f>
        <v>45286</v>
      </c>
      <c r="AT5" s="21">
        <f t="shared" si="0"/>
        <v>45287</v>
      </c>
      <c r="AU5" s="21">
        <f t="shared" si="0"/>
        <v>45288</v>
      </c>
      <c r="AV5" s="21">
        <f t="shared" si="0"/>
        <v>45289</v>
      </c>
      <c r="AW5" s="21">
        <f t="shared" si="0"/>
        <v>45290</v>
      </c>
      <c r="AX5" s="22">
        <f t="shared" si="0"/>
        <v>45291</v>
      </c>
      <c r="AY5" s="23">
        <f>AX5+1</f>
        <v>45292</v>
      </c>
      <c r="AZ5" s="21">
        <f>AY5+1</f>
        <v>45293</v>
      </c>
      <c r="BA5" s="21">
        <f t="shared" ref="BA5:BE5" si="1">AZ5+1</f>
        <v>45294</v>
      </c>
      <c r="BB5" s="21">
        <f t="shared" si="1"/>
        <v>45295</v>
      </c>
      <c r="BC5" s="21">
        <f t="shared" si="1"/>
        <v>45296</v>
      </c>
      <c r="BD5" s="21">
        <f t="shared" si="1"/>
        <v>45297</v>
      </c>
      <c r="BE5" s="22">
        <f t="shared" si="1"/>
        <v>45298</v>
      </c>
      <c r="BF5" s="23">
        <f>BE5+1</f>
        <v>45299</v>
      </c>
      <c r="BG5" s="21">
        <f>BF5+1</f>
        <v>45300</v>
      </c>
      <c r="BH5" s="21">
        <f t="shared" ref="BH5:BL5" si="2">BG5+1</f>
        <v>45301</v>
      </c>
      <c r="BI5" s="21">
        <f t="shared" si="2"/>
        <v>45302</v>
      </c>
      <c r="BJ5" s="21">
        <f t="shared" si="2"/>
        <v>45303</v>
      </c>
      <c r="BK5" s="21">
        <f t="shared" si="2"/>
        <v>45304</v>
      </c>
      <c r="BL5" s="21">
        <f t="shared" si="2"/>
        <v>45305</v>
      </c>
    </row>
    <row r="6" spans="1:64" s="18" customFormat="1" ht="15" customHeight="1">
      <c r="A6" s="141"/>
      <c r="B6" s="27"/>
      <c r="C6" s="28"/>
      <c r="D6" s="27"/>
      <c r="E6" s="27"/>
      <c r="F6" s="27"/>
      <c r="I6" s="24" t="str">
        <f t="shared" ref="I6:AN6" si="3">LEFT(TEXT(I5,"ddd"),1)</f>
        <v>0</v>
      </c>
      <c r="J6" s="25" t="str">
        <f t="shared" si="3"/>
        <v>0</v>
      </c>
      <c r="K6" s="25" t="str">
        <f t="shared" si="3"/>
        <v>0</v>
      </c>
      <c r="L6" s="25" t="str">
        <f t="shared" si="3"/>
        <v>0</v>
      </c>
      <c r="M6" s="25" t="str">
        <f t="shared" si="3"/>
        <v>0</v>
      </c>
      <c r="N6" s="25" t="str">
        <f t="shared" si="3"/>
        <v>0</v>
      </c>
      <c r="O6" s="25" t="str">
        <f t="shared" si="3"/>
        <v>0</v>
      </c>
      <c r="P6" s="25" t="str">
        <f t="shared" si="3"/>
        <v>0</v>
      </c>
      <c r="Q6" s="25" t="str">
        <f t="shared" si="3"/>
        <v>0</v>
      </c>
      <c r="R6" s="25" t="str">
        <f t="shared" si="3"/>
        <v>0</v>
      </c>
      <c r="S6" s="25" t="str">
        <f t="shared" si="3"/>
        <v>0</v>
      </c>
      <c r="T6" s="25" t="str">
        <f t="shared" si="3"/>
        <v>0</v>
      </c>
      <c r="U6" s="25" t="str">
        <f t="shared" si="3"/>
        <v>0</v>
      </c>
      <c r="V6" s="25" t="str">
        <f t="shared" si="3"/>
        <v>0</v>
      </c>
      <c r="W6" s="25" t="str">
        <f t="shared" si="3"/>
        <v>0</v>
      </c>
      <c r="X6" s="25" t="str">
        <f t="shared" si="3"/>
        <v>0</v>
      </c>
      <c r="Y6" s="25" t="str">
        <f t="shared" si="3"/>
        <v>0</v>
      </c>
      <c r="Z6" s="25" t="str">
        <f t="shared" si="3"/>
        <v>0</v>
      </c>
      <c r="AA6" s="25" t="str">
        <f t="shared" si="3"/>
        <v>0</v>
      </c>
      <c r="AB6" s="25" t="str">
        <f t="shared" si="3"/>
        <v>0</v>
      </c>
      <c r="AC6" s="25" t="str">
        <f t="shared" si="3"/>
        <v>0</v>
      </c>
      <c r="AD6" s="25" t="str">
        <f t="shared" si="3"/>
        <v>0</v>
      </c>
      <c r="AE6" s="25" t="str">
        <f t="shared" si="3"/>
        <v>0</v>
      </c>
      <c r="AF6" s="25" t="str">
        <f t="shared" si="3"/>
        <v>0</v>
      </c>
      <c r="AG6" s="25" t="str">
        <f t="shared" si="3"/>
        <v>0</v>
      </c>
      <c r="AH6" s="25" t="str">
        <f t="shared" si="3"/>
        <v>0</v>
      </c>
      <c r="AI6" s="25" t="str">
        <f t="shared" si="3"/>
        <v>0</v>
      </c>
      <c r="AJ6" s="25" t="str">
        <f t="shared" si="3"/>
        <v>0</v>
      </c>
      <c r="AK6" s="25" t="str">
        <f t="shared" si="3"/>
        <v>0</v>
      </c>
      <c r="AL6" s="25" t="str">
        <f t="shared" si="3"/>
        <v>0</v>
      </c>
      <c r="AM6" s="25" t="str">
        <f t="shared" si="3"/>
        <v>0</v>
      </c>
      <c r="AN6" s="25" t="str">
        <f t="shared" si="3"/>
        <v>0</v>
      </c>
      <c r="AO6" s="25" t="str">
        <f t="shared" ref="AO6:BL6" si="4">LEFT(TEXT(AO5,"ddd"),1)</f>
        <v>0</v>
      </c>
      <c r="AP6" s="25" t="str">
        <f t="shared" si="4"/>
        <v>0</v>
      </c>
      <c r="AQ6" s="25" t="str">
        <f t="shared" si="4"/>
        <v>0</v>
      </c>
      <c r="AR6" s="25" t="str">
        <f t="shared" si="4"/>
        <v>0</v>
      </c>
      <c r="AS6" s="25" t="str">
        <f t="shared" si="4"/>
        <v>0</v>
      </c>
      <c r="AT6" s="25" t="str">
        <f t="shared" si="4"/>
        <v>0</v>
      </c>
      <c r="AU6" s="25" t="str">
        <f t="shared" si="4"/>
        <v>0</v>
      </c>
      <c r="AV6" s="25" t="str">
        <f t="shared" si="4"/>
        <v>0</v>
      </c>
      <c r="AW6" s="25" t="str">
        <f t="shared" si="4"/>
        <v>0</v>
      </c>
      <c r="AX6" s="25" t="str">
        <f t="shared" si="4"/>
        <v>0</v>
      </c>
      <c r="AY6" s="25" t="str">
        <f t="shared" si="4"/>
        <v>0</v>
      </c>
      <c r="AZ6" s="25" t="str">
        <f t="shared" si="4"/>
        <v>0</v>
      </c>
      <c r="BA6" s="25" t="str">
        <f t="shared" si="4"/>
        <v>0</v>
      </c>
      <c r="BB6" s="25" t="str">
        <f t="shared" si="4"/>
        <v>0</v>
      </c>
      <c r="BC6" s="25" t="str">
        <f t="shared" si="4"/>
        <v>0</v>
      </c>
      <c r="BD6" s="25" t="str">
        <f t="shared" si="4"/>
        <v>0</v>
      </c>
      <c r="BE6" s="25" t="str">
        <f t="shared" si="4"/>
        <v>0</v>
      </c>
      <c r="BF6" s="25" t="str">
        <f t="shared" si="4"/>
        <v>0</v>
      </c>
      <c r="BG6" s="25" t="str">
        <f t="shared" si="4"/>
        <v>0</v>
      </c>
      <c r="BH6" s="25" t="str">
        <f t="shared" si="4"/>
        <v>0</v>
      </c>
      <c r="BI6" s="25" t="str">
        <f t="shared" si="4"/>
        <v>0</v>
      </c>
      <c r="BJ6" s="25" t="str">
        <f t="shared" si="4"/>
        <v>0</v>
      </c>
      <c r="BK6" s="25" t="str">
        <f t="shared" si="4"/>
        <v>0</v>
      </c>
      <c r="BL6" s="26" t="str">
        <f t="shared" si="4"/>
        <v>0</v>
      </c>
    </row>
    <row r="7" spans="1:64" s="18" customFormat="1" ht="30" hidden="1" customHeight="1">
      <c r="A7" s="13" t="s">
        <v>10</v>
      </c>
      <c r="B7" s="30" t="s">
        <v>11</v>
      </c>
      <c r="C7" s="31"/>
      <c r="D7" s="32"/>
      <c r="E7" s="33"/>
      <c r="F7" s="34"/>
      <c r="H7" s="18" t="str">
        <f ca="1">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6" customFormat="1" ht="30" customHeight="1">
      <c r="A8" s="14"/>
      <c r="B8" s="69" t="s">
        <v>12</v>
      </c>
      <c r="C8" s="66"/>
      <c r="D8" s="67"/>
      <c r="E8" s="68"/>
      <c r="F8" s="68"/>
      <c r="G8" s="17"/>
      <c r="H8" s="5" t="str">
        <f t="shared" ref="H8:H46" ca="1" si="5">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6" customFormat="1" ht="30" customHeight="1">
      <c r="A9" s="14"/>
      <c r="B9" s="38" t="s">
        <v>13</v>
      </c>
      <c r="C9" s="70" t="s">
        <v>14</v>
      </c>
      <c r="D9" s="40">
        <v>1</v>
      </c>
      <c r="E9" s="88">
        <v>45249</v>
      </c>
      <c r="F9" s="88">
        <v>45250</v>
      </c>
      <c r="G9" s="17"/>
      <c r="H9" s="5">
        <f t="shared" ca="1" si="5"/>
        <v>2</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6" customFormat="1" ht="30" customHeight="1">
      <c r="A10" s="14"/>
      <c r="B10" s="38" t="s">
        <v>15</v>
      </c>
      <c r="C10" s="39" t="s">
        <v>16</v>
      </c>
      <c r="D10" s="40">
        <v>1</v>
      </c>
      <c r="E10" s="88">
        <v>45250</v>
      </c>
      <c r="F10" s="88">
        <v>45278</v>
      </c>
      <c r="G10" s="17"/>
      <c r="H10" s="5">
        <f t="shared" ca="1" si="5"/>
        <v>29</v>
      </c>
      <c r="I10" s="37"/>
      <c r="J10" s="37"/>
      <c r="K10" s="37"/>
      <c r="L10" s="37"/>
      <c r="M10" s="37"/>
      <c r="N10" s="37"/>
      <c r="O10" s="37"/>
      <c r="P10" s="37"/>
      <c r="Q10" s="37"/>
      <c r="R10" s="37"/>
      <c r="S10" s="37"/>
      <c r="T10" s="37"/>
      <c r="U10" s="41"/>
      <c r="V10" s="41"/>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6" customFormat="1" ht="30" customHeight="1">
      <c r="A11" s="13"/>
      <c r="B11" s="38" t="s">
        <v>17</v>
      </c>
      <c r="C11" s="39" t="s">
        <v>16</v>
      </c>
      <c r="D11" s="40">
        <v>1</v>
      </c>
      <c r="E11" s="88">
        <v>45249</v>
      </c>
      <c r="F11" s="88">
        <v>45278</v>
      </c>
      <c r="G11" s="17"/>
      <c r="H11" s="5">
        <f t="shared" ca="1" si="5"/>
        <v>30</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6" customFormat="1" ht="30" customHeight="1">
      <c r="A12" s="13"/>
      <c r="B12" s="38" t="s">
        <v>18</v>
      </c>
      <c r="C12" s="39" t="s">
        <v>16</v>
      </c>
      <c r="D12" s="40">
        <v>1</v>
      </c>
      <c r="E12" s="88">
        <v>45249</v>
      </c>
      <c r="F12" s="88">
        <v>45279</v>
      </c>
      <c r="G12" s="17"/>
      <c r="H12" s="5">
        <f t="shared" ca="1" si="5"/>
        <v>31</v>
      </c>
      <c r="I12" s="37"/>
      <c r="J12" s="37"/>
      <c r="K12" s="37"/>
      <c r="L12" s="37"/>
      <c r="M12" s="37"/>
      <c r="N12" s="37"/>
      <c r="O12" s="37"/>
      <c r="P12" s="37"/>
      <c r="Q12" s="37"/>
      <c r="R12" s="37"/>
      <c r="S12" s="37"/>
      <c r="T12" s="37"/>
      <c r="U12" s="37"/>
      <c r="V12" s="37"/>
      <c r="W12" s="37"/>
      <c r="X12" s="37"/>
      <c r="Y12" s="41"/>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6" customFormat="1" ht="30" customHeight="1">
      <c r="A13" s="13"/>
      <c r="B13" s="42" t="s">
        <v>19</v>
      </c>
      <c r="C13" s="43"/>
      <c r="D13" s="44"/>
      <c r="E13" s="45"/>
      <c r="F13" s="46"/>
      <c r="G13" s="17"/>
      <c r="H13" s="5" t="str">
        <f t="shared" ca="1" si="5"/>
        <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6" customFormat="1" ht="30" customHeight="1">
      <c r="A14" s="14"/>
      <c r="B14" s="98" t="s">
        <v>20</v>
      </c>
      <c r="C14" s="96"/>
      <c r="D14" s="97"/>
      <c r="E14" s="95"/>
      <c r="F14" s="95"/>
      <c r="G14" s="17"/>
      <c r="H14" s="5" t="str">
        <f t="shared" ca="1" si="5"/>
        <v/>
      </c>
    </row>
    <row r="15" spans="1:64" s="36" customFormat="1" ht="30" customHeight="1">
      <c r="A15" s="14"/>
      <c r="B15" s="104" t="s">
        <v>21</v>
      </c>
      <c r="C15" s="105" t="s">
        <v>22</v>
      </c>
      <c r="D15" s="106">
        <v>0</v>
      </c>
      <c r="E15" s="107">
        <v>45281</v>
      </c>
      <c r="F15" s="107">
        <v>45290</v>
      </c>
      <c r="G15" s="17"/>
      <c r="H15" s="5">
        <f t="shared" ca="1" si="5"/>
        <v>10</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6" customFormat="1" ht="30" customHeight="1">
      <c r="A16" s="13"/>
      <c r="B16" s="120" t="s">
        <v>23</v>
      </c>
      <c r="C16" s="121" t="s">
        <v>22</v>
      </c>
      <c r="D16" s="122">
        <v>0</v>
      </c>
      <c r="E16" s="123">
        <v>45281</v>
      </c>
      <c r="F16" s="123">
        <v>45290</v>
      </c>
      <c r="G16" s="17"/>
      <c r="H16" s="5">
        <f t="shared" ca="1" si="5"/>
        <v>10</v>
      </c>
      <c r="I16" s="37"/>
      <c r="J16" s="37"/>
      <c r="K16" s="37"/>
      <c r="L16" s="37"/>
      <c r="M16" s="37"/>
      <c r="N16" s="37"/>
      <c r="O16" s="37"/>
      <c r="P16" s="89"/>
      <c r="Q16" s="37"/>
      <c r="R16" s="37"/>
      <c r="S16" s="37"/>
      <c r="T16" s="37"/>
      <c r="U16" s="41"/>
      <c r="V16" s="41"/>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6" customFormat="1" ht="30" customHeight="1">
      <c r="A17" s="13"/>
      <c r="B17" s="124" t="s">
        <v>24</v>
      </c>
      <c r="C17" s="125" t="s">
        <v>22</v>
      </c>
      <c r="D17" s="126">
        <v>0</v>
      </c>
      <c r="E17" s="127">
        <v>45281</v>
      </c>
      <c r="F17" s="127">
        <v>45301</v>
      </c>
      <c r="G17" s="17"/>
      <c r="H17" s="5">
        <f t="shared" ca="1" si="5"/>
        <v>21</v>
      </c>
      <c r="I17" s="37"/>
      <c r="J17" s="37"/>
      <c r="K17" s="37"/>
      <c r="L17" s="37"/>
      <c r="M17" s="37"/>
      <c r="N17" s="37"/>
      <c r="O17" s="37"/>
      <c r="P17" s="132"/>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6" customFormat="1" ht="30" customHeight="1">
      <c r="A18" s="13"/>
      <c r="B18" s="124" t="s">
        <v>25</v>
      </c>
      <c r="C18" s="125" t="s">
        <v>22</v>
      </c>
      <c r="D18" s="126">
        <v>0</v>
      </c>
      <c r="E18" s="127">
        <v>45291</v>
      </c>
      <c r="F18" s="127">
        <v>45301</v>
      </c>
      <c r="G18" s="17"/>
      <c r="H18" s="5"/>
      <c r="I18" s="37"/>
      <c r="J18" s="37"/>
      <c r="K18" s="37"/>
      <c r="L18" s="37"/>
      <c r="M18" s="37"/>
      <c r="N18" s="37"/>
      <c r="O18" s="37"/>
      <c r="P18" s="90"/>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6" customFormat="1" ht="30" customHeight="1">
      <c r="A19" s="13"/>
      <c r="B19" s="108" t="s">
        <v>26</v>
      </c>
      <c r="C19" s="109" t="s">
        <v>22</v>
      </c>
      <c r="D19" s="110">
        <v>0</v>
      </c>
      <c r="E19" s="111">
        <v>45291</v>
      </c>
      <c r="F19" s="111">
        <v>45301</v>
      </c>
      <c r="G19" s="17"/>
      <c r="H19" s="5"/>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6" customFormat="1" ht="30" customHeight="1">
      <c r="A20" s="13"/>
      <c r="B20" s="103" t="s">
        <v>27</v>
      </c>
      <c r="C20" s="101"/>
      <c r="D20" s="102"/>
      <c r="E20" s="99"/>
      <c r="F20" s="99"/>
      <c r="G20" s="17"/>
      <c r="H20" s="5"/>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6" customFormat="1" ht="30" customHeight="1">
      <c r="A21" s="13"/>
      <c r="B21" s="128" t="s">
        <v>28</v>
      </c>
      <c r="C21" s="129" t="s">
        <v>29</v>
      </c>
      <c r="D21" s="130">
        <v>0</v>
      </c>
      <c r="E21" s="131">
        <v>45281</v>
      </c>
      <c r="F21" s="131">
        <v>45290</v>
      </c>
      <c r="G21" s="17"/>
      <c r="H21" s="5"/>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6" customFormat="1" ht="30" customHeight="1">
      <c r="A22" s="13"/>
      <c r="B22" s="128" t="s">
        <v>30</v>
      </c>
      <c r="C22" s="129" t="s">
        <v>29</v>
      </c>
      <c r="D22" s="130">
        <v>0</v>
      </c>
      <c r="E22" s="131">
        <v>45281</v>
      </c>
      <c r="F22" s="131">
        <v>45290</v>
      </c>
      <c r="G22" s="17"/>
      <c r="H22" s="5"/>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6" customFormat="1" ht="30" customHeight="1">
      <c r="A23" s="13"/>
      <c r="B23" s="120" t="s">
        <v>31</v>
      </c>
      <c r="C23" s="121" t="s">
        <v>32</v>
      </c>
      <c r="D23" s="122">
        <v>0</v>
      </c>
      <c r="E23" s="123">
        <v>45281</v>
      </c>
      <c r="F23" s="123">
        <v>45290</v>
      </c>
      <c r="G23" s="17"/>
      <c r="H23" s="5"/>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6" customFormat="1" ht="30" customHeight="1">
      <c r="A24" s="13"/>
      <c r="B24" s="124" t="s">
        <v>33</v>
      </c>
      <c r="C24" s="125" t="s">
        <v>32</v>
      </c>
      <c r="D24" s="126">
        <v>0</v>
      </c>
      <c r="E24" s="127">
        <v>45291</v>
      </c>
      <c r="F24" s="127">
        <v>45301</v>
      </c>
      <c r="G24" s="17"/>
      <c r="H24" s="5"/>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6" customFormat="1" ht="30" customHeight="1">
      <c r="A25" s="13"/>
      <c r="B25" s="124" t="s">
        <v>34</v>
      </c>
      <c r="C25" s="125" t="s">
        <v>32</v>
      </c>
      <c r="D25" s="126">
        <v>0</v>
      </c>
      <c r="E25" s="127">
        <v>45291</v>
      </c>
      <c r="F25" s="127">
        <v>45301</v>
      </c>
      <c r="G25" s="17"/>
      <c r="H25" s="5"/>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6" customFormat="1" ht="30" customHeight="1">
      <c r="A26" s="13"/>
      <c r="B26" s="100" t="s">
        <v>35</v>
      </c>
      <c r="C26" s="101"/>
      <c r="D26" s="102"/>
      <c r="E26" s="99"/>
      <c r="F26" s="99"/>
      <c r="G26" s="17"/>
      <c r="H26" s="5"/>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6" customFormat="1" ht="30" customHeight="1">
      <c r="A27" s="13"/>
      <c r="B27" s="120" t="s">
        <v>36</v>
      </c>
      <c r="C27" s="121" t="s">
        <v>37</v>
      </c>
      <c r="D27" s="122">
        <v>0</v>
      </c>
      <c r="E27" s="123">
        <v>45302</v>
      </c>
      <c r="F27" s="123">
        <v>45311</v>
      </c>
      <c r="G27" s="17"/>
      <c r="H27" s="5"/>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6" customFormat="1" ht="30" customHeight="1">
      <c r="A28" s="13"/>
      <c r="B28" s="124" t="s">
        <v>38</v>
      </c>
      <c r="C28" s="125" t="s">
        <v>37</v>
      </c>
      <c r="D28" s="126">
        <v>0</v>
      </c>
      <c r="E28" s="127">
        <v>45302</v>
      </c>
      <c r="F28" s="127">
        <v>45311</v>
      </c>
      <c r="G28" s="17"/>
      <c r="H28" s="5"/>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6" customFormat="1" ht="30" customHeight="1">
      <c r="A29" s="13"/>
      <c r="B29" s="124" t="s">
        <v>39</v>
      </c>
      <c r="C29" s="125" t="s">
        <v>37</v>
      </c>
      <c r="D29" s="126">
        <v>0</v>
      </c>
      <c r="E29" s="127">
        <v>45302</v>
      </c>
      <c r="F29" s="127">
        <v>45311</v>
      </c>
      <c r="G29" s="17"/>
      <c r="H29" s="5"/>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6" customFormat="1" ht="30" customHeight="1">
      <c r="A30" s="13"/>
      <c r="B30" s="100" t="s">
        <v>40</v>
      </c>
      <c r="C30" s="101"/>
      <c r="D30" s="102"/>
      <c r="E30" s="99"/>
      <c r="F30" s="99"/>
      <c r="G30" s="17"/>
      <c r="H30" s="5"/>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6" customFormat="1" ht="30" customHeight="1">
      <c r="A31" s="13"/>
      <c r="B31" s="120" t="s">
        <v>41</v>
      </c>
      <c r="C31" s="121" t="s">
        <v>37</v>
      </c>
      <c r="D31" s="122">
        <v>0</v>
      </c>
      <c r="E31" s="123">
        <v>45312</v>
      </c>
      <c r="F31" s="123">
        <v>45321</v>
      </c>
      <c r="G31" s="17"/>
      <c r="H31" s="5"/>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row>
    <row r="32" spans="1:64" s="36" customFormat="1" ht="30" customHeight="1">
      <c r="A32" s="13"/>
      <c r="B32" s="47" t="s">
        <v>42</v>
      </c>
      <c r="C32" s="48"/>
      <c r="D32" s="49"/>
      <c r="E32" s="50"/>
      <c r="F32" s="51"/>
      <c r="G32" s="17"/>
      <c r="H32" s="5" t="str">
        <f t="shared" ca="1" si="5"/>
        <v/>
      </c>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36" customFormat="1" ht="30" customHeight="1">
      <c r="A33" s="13"/>
      <c r="B33" s="116" t="s">
        <v>43</v>
      </c>
      <c r="C33" s="117" t="s">
        <v>37</v>
      </c>
      <c r="D33" s="118">
        <v>0</v>
      </c>
      <c r="E33" s="119">
        <v>45322</v>
      </c>
      <c r="F33" s="119">
        <v>45332</v>
      </c>
      <c r="G33" s="17"/>
      <c r="H33" s="5">
        <f t="shared" ca="1" si="5"/>
        <v>11</v>
      </c>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row>
    <row r="34" spans="1:64" s="36" customFormat="1" ht="30" customHeight="1">
      <c r="A34" s="13"/>
      <c r="B34" s="112" t="s">
        <v>44</v>
      </c>
      <c r="C34" s="113" t="s">
        <v>37</v>
      </c>
      <c r="D34" s="114">
        <v>0</v>
      </c>
      <c r="E34" s="115">
        <v>45333</v>
      </c>
      <c r="F34" s="115">
        <v>45342</v>
      </c>
      <c r="G34" s="17"/>
      <c r="H34" s="5">
        <f t="shared" ca="1" si="5"/>
        <v>10</v>
      </c>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36" customFormat="1" ht="30" customHeight="1">
      <c r="A35" s="13"/>
      <c r="B35" s="53" t="s">
        <v>45</v>
      </c>
      <c r="C35" s="54"/>
      <c r="D35" s="55"/>
      <c r="E35" s="56"/>
      <c r="F35" s="57"/>
      <c r="G35" s="17"/>
      <c r="H35" s="5" t="str">
        <f t="shared" ca="1" si="5"/>
        <v/>
      </c>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s="36" customFormat="1" ht="30" customHeight="1">
      <c r="A36" s="13"/>
      <c r="B36" s="137" t="s">
        <v>46</v>
      </c>
      <c r="C36" s="138" t="s">
        <v>16</v>
      </c>
      <c r="D36" s="139">
        <v>0</v>
      </c>
      <c r="E36" s="140">
        <v>45343</v>
      </c>
      <c r="F36" s="140">
        <v>45350</v>
      </c>
      <c r="G36" s="17"/>
      <c r="H36" s="5">
        <f t="shared" ca="1" si="5"/>
        <v>8</v>
      </c>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row>
    <row r="37" spans="1:64" s="36" customFormat="1" ht="30" customHeight="1">
      <c r="A37" s="13"/>
      <c r="B37" s="137" t="s">
        <v>47</v>
      </c>
      <c r="C37" s="138" t="s">
        <v>37</v>
      </c>
      <c r="D37" s="139">
        <v>0</v>
      </c>
      <c r="E37" s="140">
        <v>45343</v>
      </c>
      <c r="F37" s="140">
        <v>45350</v>
      </c>
      <c r="G37" s="17"/>
      <c r="H37" s="5">
        <f t="shared" ca="1" si="5"/>
        <v>8</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s="36" customFormat="1" ht="30" customHeight="1">
      <c r="A38" s="13"/>
      <c r="B38" s="137" t="s">
        <v>48</v>
      </c>
      <c r="C38" s="138" t="s">
        <v>49</v>
      </c>
      <c r="D38" s="139">
        <v>0</v>
      </c>
      <c r="E38" s="140">
        <v>45343</v>
      </c>
      <c r="F38" s="140">
        <v>45350</v>
      </c>
      <c r="G38" s="17"/>
      <c r="H38" s="5">
        <f t="shared" ca="1" si="5"/>
        <v>8</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s="36" customFormat="1" ht="30" customHeight="1">
      <c r="A39" s="13"/>
      <c r="B39" s="137" t="s">
        <v>50</v>
      </c>
      <c r="C39" s="138"/>
      <c r="D39" s="139">
        <v>0</v>
      </c>
      <c r="E39" s="140">
        <v>45352</v>
      </c>
      <c r="F39" s="140">
        <v>45361</v>
      </c>
      <c r="G39" s="17"/>
      <c r="H39" s="5">
        <f t="shared" ca="1" si="5"/>
        <v>10</v>
      </c>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36" customFormat="1" ht="30" customHeight="1">
      <c r="A40" s="13"/>
      <c r="B40" s="137" t="s">
        <v>51</v>
      </c>
      <c r="C40" s="138" t="s">
        <v>49</v>
      </c>
      <c r="D40" s="139">
        <v>0</v>
      </c>
      <c r="E40" s="140">
        <v>45362</v>
      </c>
      <c r="F40" s="140">
        <v>45371</v>
      </c>
      <c r="G40" s="17"/>
      <c r="H40" s="5"/>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s="36" customFormat="1" ht="30" customHeight="1">
      <c r="A41" s="13"/>
      <c r="B41" s="137" t="s">
        <v>52</v>
      </c>
      <c r="C41" s="138" t="s">
        <v>49</v>
      </c>
      <c r="D41" s="139">
        <v>0</v>
      </c>
      <c r="E41" s="140">
        <v>45372</v>
      </c>
      <c r="F41" s="140">
        <v>45381</v>
      </c>
      <c r="G41" s="17"/>
      <c r="H41" s="5"/>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36" customFormat="1" ht="30" customHeight="1">
      <c r="A42" s="13"/>
      <c r="B42" s="137" t="s">
        <v>53</v>
      </c>
      <c r="C42" s="138" t="s">
        <v>49</v>
      </c>
      <c r="D42" s="139">
        <v>0</v>
      </c>
      <c r="E42" s="140">
        <v>45382</v>
      </c>
      <c r="F42" s="140">
        <v>45392</v>
      </c>
      <c r="G42" s="17"/>
      <c r="H42" s="5"/>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row>
    <row r="43" spans="1:64" s="36" customFormat="1" ht="30" customHeight="1">
      <c r="A43" s="13"/>
      <c r="B43" s="133" t="s">
        <v>54</v>
      </c>
      <c r="C43" s="134" t="s">
        <v>49</v>
      </c>
      <c r="D43" s="135">
        <v>0</v>
      </c>
      <c r="E43" s="136">
        <v>45393</v>
      </c>
      <c r="F43" s="136">
        <v>45402</v>
      </c>
      <c r="G43" s="17"/>
      <c r="H43" s="5"/>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row>
    <row r="44" spans="1:64" s="36" customFormat="1" ht="30" customHeight="1">
      <c r="A44" s="13"/>
      <c r="B44" s="91" t="s">
        <v>55</v>
      </c>
      <c r="C44" s="92"/>
      <c r="D44" s="93">
        <v>0</v>
      </c>
      <c r="E44" s="94">
        <v>45403</v>
      </c>
      <c r="F44" s="94">
        <v>45412</v>
      </c>
      <c r="G44" s="17"/>
      <c r="H44" s="5">
        <f t="shared" ca="1" si="5"/>
        <v>10</v>
      </c>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row>
    <row r="45" spans="1:64" s="36" customFormat="1" ht="30" customHeight="1">
      <c r="A45" s="13"/>
      <c r="B45" s="83"/>
      <c r="C45" s="84"/>
      <c r="D45" s="85"/>
      <c r="E45" s="86"/>
      <c r="F45" s="87"/>
      <c r="G45" s="17"/>
      <c r="H45" s="5" t="str">
        <f t="shared" ca="1" si="5"/>
        <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s="36" customFormat="1" ht="30" customHeight="1">
      <c r="A46" s="14"/>
      <c r="B46"/>
      <c r="C46"/>
      <c r="D46"/>
      <c r="E46" s="2"/>
      <c r="F46"/>
      <c r="G46" s="17"/>
      <c r="H46" s="6" t="str">
        <f t="shared" ca="1" si="5"/>
        <v/>
      </c>
    </row>
    <row r="47" spans="1:64" ht="30" customHeight="1">
      <c r="C47" s="16"/>
      <c r="F47" s="15"/>
      <c r="G47" s="3"/>
    </row>
    <row r="48" spans="1:64" ht="30" customHeight="1">
      <c r="C48" s="4"/>
    </row>
  </sheetData>
  <mergeCells count="18">
    <mergeCell ref="BF4:BL4"/>
    <mergeCell ref="I4:O4"/>
    <mergeCell ref="P4:V4"/>
    <mergeCell ref="W4:AC4"/>
    <mergeCell ref="AD4:AJ4"/>
    <mergeCell ref="AK4:AQ4"/>
    <mergeCell ref="AR4:AX4"/>
    <mergeCell ref="AY4:BE4"/>
    <mergeCell ref="F4:F5"/>
    <mergeCell ref="Q2:Z2"/>
    <mergeCell ref="Q1:Z1"/>
    <mergeCell ref="I1:O1"/>
    <mergeCell ref="I2:O2"/>
    <mergeCell ref="A5:A6"/>
    <mergeCell ref="B4:B5"/>
    <mergeCell ref="C4:C5"/>
    <mergeCell ref="D4:D5"/>
    <mergeCell ref="E4:E5"/>
  </mergeCells>
  <conditionalFormatting sqref="D6:D45">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K13">
    <cfRule type="expression" dxfId="17" priority="8">
      <formula>AND(task_start&lt;=I$5,ROUNDDOWN((task_end-task_start+1)*task_progress,0)+task_start-1&gt;=I$5)</formula>
    </cfRule>
    <cfRule type="expression" dxfId="16" priority="9" stopIfTrue="1">
      <formula>AND(task_end&gt;=I$5,task_start&lt;J$5)</formula>
    </cfRule>
  </conditionalFormatting>
  <conditionalFormatting sqref="I15:BK32">
    <cfRule type="expression" dxfId="15" priority="6">
      <formula>AND(task_start&lt;=I$5,ROUNDDOWN((task_end-task_start+1)*task_progress,0)+task_start-1&gt;=I$5)</formula>
    </cfRule>
    <cfRule type="expression" dxfId="14" priority="7" stopIfTrue="1">
      <formula>AND(task_end&gt;=I$5,task_start&lt;J$5)</formula>
    </cfRule>
  </conditionalFormatting>
  <conditionalFormatting sqref="I34:BK35">
    <cfRule type="expression" dxfId="13" priority="4">
      <formula>AND(task_start&lt;=I$5,ROUNDDOWN((task_end-task_start+1)*task_progress,0)+task_start-1&gt;=I$5)</formula>
    </cfRule>
    <cfRule type="expression" dxfId="12" priority="5" stopIfTrue="1">
      <formula>AND(task_end&gt;=I$5,task_start&lt;J$5)</formula>
    </cfRule>
  </conditionalFormatting>
  <conditionalFormatting sqref="I37:BK44">
    <cfRule type="expression" dxfId="11" priority="38">
      <formula>AND(task_start&lt;=I$5,ROUNDDOWN((task_end-task_start+1)*task_progress,0)+task_start-1&gt;=I$5)</formula>
    </cfRule>
    <cfRule type="expression" dxfId="10" priority="39" stopIfTrue="1">
      <formula>AND(task_end&gt;=I$5,task_start&lt;J$5)</formula>
    </cfRule>
  </conditionalFormatting>
  <conditionalFormatting sqref="I4:BK44">
    <cfRule type="expression" dxfId="9" priority="3">
      <formula>AND(TODAY()&gt;=I$5, TODAY()&lt;J$5)</formula>
    </cfRule>
  </conditionalFormatting>
  <conditionalFormatting sqref="BL9:BL13">
    <cfRule type="expression" dxfId="8" priority="67">
      <formula>AND(task_start&lt;=BL$5,ROUNDDOWN((task_end-task_start+1)*task_progress,0)+task_start-1&gt;=BL$5)</formula>
    </cfRule>
    <cfRule type="expression" dxfId="7" priority="68" stopIfTrue="1">
      <formula>AND(task_end&gt;=BL$5,task_start&lt;#REF!)</formula>
    </cfRule>
  </conditionalFormatting>
  <conditionalFormatting sqref="BL15:BL32">
    <cfRule type="expression" dxfId="6" priority="69">
      <formula>AND(task_start&lt;=BL$5,ROUNDDOWN((task_end-task_start+1)*task_progress,0)+task_start-1&gt;=BL$5)</formula>
    </cfRule>
    <cfRule type="expression" dxfId="5" priority="70" stopIfTrue="1">
      <formula>AND(task_end&gt;=BL$5,task_start&lt;#REF!)</formula>
    </cfRule>
  </conditionalFormatting>
  <conditionalFormatting sqref="BL34:BL35">
    <cfRule type="expression" dxfId="4" priority="71">
      <formula>AND(task_start&lt;=BL$5,ROUNDDOWN((task_end-task_start+1)*task_progress,0)+task_start-1&gt;=BL$5)</formula>
    </cfRule>
    <cfRule type="expression" dxfId="3" priority="72" stopIfTrue="1">
      <formula>AND(task_end&gt;=BL$5,task_start&lt;#REF!)</formula>
    </cfRule>
  </conditionalFormatting>
  <conditionalFormatting sqref="BL37:BL44">
    <cfRule type="expression" dxfId="2" priority="73">
      <formula>AND(task_start&lt;=BL$5,ROUNDDOWN((task_end-task_start+1)*task_progress,0)+task_start-1&gt;=BL$5)</formula>
    </cfRule>
    <cfRule type="expression" dxfId="1" priority="74" stopIfTrue="1">
      <formula>AND(task_end&gt;=BL$5,task_start&lt;#REF!)</formula>
    </cfRule>
  </conditionalFormatting>
  <conditionalFormatting sqref="BL4:BL44">
    <cfRule type="expression" dxfId="0" priority="75">
      <formula>AND(TODAY()&gt;=BL$5, TODAY()&lt;#REF!)</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33" xr:uid="{956902D1-D3B5-416D-BB69-9362D193BC0A}"/>
    <dataValidation allowBlank="1" showInputMessage="1" showErrorMessage="1" prompt="Phase 4's sample block starts in cell B26." sqref="A3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59" t="s">
        <v>56</v>
      </c>
      <c r="B2" s="8"/>
    </row>
    <row r="3" spans="1:2" s="11" customFormat="1" ht="27" customHeight="1">
      <c r="A3" s="60"/>
      <c r="B3" s="12"/>
    </row>
    <row r="4" spans="1:2" s="10" customFormat="1" ht="30">
      <c r="A4" s="61" t="s">
        <v>57</v>
      </c>
    </row>
    <row r="5" spans="1:2" ht="74.25" customHeight="1">
      <c r="A5" s="62" t="s">
        <v>58</v>
      </c>
    </row>
    <row r="6" spans="1:2" ht="26.25" customHeight="1">
      <c r="A6" s="61" t="s">
        <v>59</v>
      </c>
    </row>
    <row r="7" spans="1:2" s="7" customFormat="1" ht="205.15" customHeight="1">
      <c r="A7" s="63" t="s">
        <v>60</v>
      </c>
    </row>
    <row r="8" spans="1:2" s="10" customFormat="1" ht="30">
      <c r="A8" s="61" t="s">
        <v>61</v>
      </c>
    </row>
    <row r="9" spans="1:2" ht="41.45">
      <c r="A9" s="62" t="s">
        <v>62</v>
      </c>
    </row>
    <row r="10" spans="1:2" s="7" customFormat="1" ht="28.15" customHeight="1">
      <c r="A10" s="64" t="s">
        <v>63</v>
      </c>
    </row>
    <row r="11" spans="1:2" s="10" customFormat="1" ht="30">
      <c r="A11" s="61" t="s">
        <v>64</v>
      </c>
    </row>
    <row r="12" spans="1:2" ht="27.6">
      <c r="A12" s="62" t="s">
        <v>65</v>
      </c>
    </row>
    <row r="13" spans="1:2" s="7" customFormat="1" ht="28.15" customHeight="1">
      <c r="A13" s="64" t="s">
        <v>66</v>
      </c>
    </row>
    <row r="14" spans="1:2" s="10" customFormat="1" ht="30">
      <c r="A14" s="61" t="s">
        <v>67</v>
      </c>
    </row>
    <row r="15" spans="1:2" ht="75" customHeight="1">
      <c r="A15" s="62" t="s">
        <v>68</v>
      </c>
    </row>
    <row r="16" spans="1:2" ht="69">
      <c r="A16" s="62" t="s">
        <v>69</v>
      </c>
    </row>
    <row r="17" spans="1:1">
      <c r="A17" s="65"/>
    </row>
    <row r="18" spans="1:1">
      <c r="A18" s="65"/>
    </row>
    <row r="19" spans="1:1">
      <c r="A19" s="65"/>
    </row>
    <row r="20" spans="1:1">
      <c r="A20" s="65"/>
    </row>
    <row r="21" spans="1:1">
      <c r="A21" s="65"/>
    </row>
    <row r="22" spans="1:1">
      <c r="A22" s="65"/>
    </row>
    <row r="23" spans="1:1">
      <c r="A23" s="65"/>
    </row>
    <row r="24" spans="1:1">
      <c r="A24" s="6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2023-12-17T12:03:11Z</dcterms:created>
  <dcterms:modified xsi:type="dcterms:W3CDTF">2023-12-17T12:03:25Z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