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charts/chart1.xml" ContentType="application/vnd.openxmlformats-officedocument.drawingml.chart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0"/>
  </bookViews>
  <sheets>
    <sheet name="Hoja 1" sheetId="1" state="visible" r:id="rId1"/>
  </sheets>
  <calcPr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<sst xmlns="http://schemas.openxmlformats.org/spreadsheetml/2006/main" count="24" uniqueCount="24">
  <si>
    <t>i</t>
  </si>
  <si>
    <t>xi</t>
  </si>
  <si>
    <t>yi</t>
  </si>
  <si>
    <t>xi-x</t>
  </si>
  <si>
    <t>yi-y</t>
  </si>
  <si>
    <t>(xi-x)*(yi-y)</t>
  </si>
  <si>
    <t>(xi-x)</t>
  </si>
  <si>
    <t>^Yi</t>
  </si>
  <si>
    <t>(^Yi-y)^2</t>
  </si>
  <si>
    <t>(yi-^Yi)^2</t>
  </si>
  <si>
    <t>(yi-y)^2</t>
  </si>
  <si>
    <t>B1=</t>
  </si>
  <si>
    <t>B0=</t>
  </si>
  <si>
    <t>y^=</t>
  </si>
  <si>
    <t>R=</t>
  </si>
  <si>
    <t>Nombre</t>
  </si>
  <si>
    <t xml:space="preserve">Oziel Misael Velazquez Carrizales</t>
  </si>
  <si>
    <t>Matricula</t>
  </si>
  <si>
    <t>Materia</t>
  </si>
  <si>
    <t xml:space="preserve">Metodos Numericos</t>
  </si>
  <si>
    <t xml:space="preserve">Fecha entrega</t>
  </si>
  <si>
    <t>Parcial</t>
  </si>
  <si>
    <t>Metodo</t>
  </si>
  <si>
    <t xml:space="preserve">Metodo Regresion lineal simple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</si>
</sst>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1">
    <numFmt numFmtId="164" formatCode="dd/mm/yy"/>
  </numFmts>
  <fonts count="3">
    <font>
      <sz val="10.000000"/>
      <color indexed="64"/>
      <name val="Arial"/>
      <scheme val="minor"/>
    </font>
    <font>
      <color theme="1"/>
      <name val="Arial"/>
      <scheme val="minor"/>
    </font>
    <font>
      <sz val="11.000000"/>
      <color indexed="64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5"/>
        <bgColor indexed="5"/>
      </patternFill>
    </fill>
  </fills>
  <borders count="11">
    <border>
      <left style="none"/>
      <right style="none"/>
      <top style="none"/>
      <bottom style="none"/>
      <diagonal style="none"/>
    </border>
    <border>
      <left style="thin">
        <color theme="1"/>
      </left>
      <right style="none"/>
      <top style="thin">
        <color theme="1"/>
      </top>
      <bottom style="thin">
        <color theme="1"/>
      </bottom>
      <diagonal style="none"/>
    </border>
    <border>
      <left style="none"/>
      <right style="none"/>
      <top style="thin">
        <color theme="1"/>
      </top>
      <bottom style="thin">
        <color theme="1"/>
      </bottom>
      <diagonal style="none"/>
    </border>
    <border>
      <left style="none"/>
      <right style="thin">
        <color theme="1"/>
      </right>
      <top style="thin">
        <color theme="1"/>
      </top>
      <bottom style="thin">
        <color theme="1"/>
      </bottom>
      <diagonal style="none"/>
    </border>
    <border>
      <left style="thin">
        <color theme="1"/>
      </left>
      <right style="thin">
        <color theme="1"/>
      </right>
      <top style="thin">
        <color theme="1"/>
      </top>
      <bottom style="none"/>
      <diagonal style="none"/>
    </border>
    <border>
      <left style="none"/>
      <right style="thin">
        <color theme="1"/>
      </right>
      <top style="thin">
        <color theme="1"/>
      </top>
      <bottom style="none"/>
      <diagonal style="none"/>
    </border>
    <border>
      <left style="thin">
        <color theme="1"/>
      </left>
      <right style="thin">
        <color theme="1"/>
      </right>
      <top style="none"/>
      <bottom style="none"/>
      <diagonal style="none"/>
    </border>
    <border>
      <left style="none"/>
      <right style="thin">
        <color theme="1"/>
      </right>
      <top style="none"/>
      <bottom style="none"/>
      <diagonal style="none"/>
    </border>
    <border>
      <left style="thin">
        <color theme="1"/>
      </left>
      <right style="thin">
        <color theme="1"/>
      </right>
      <top style="none"/>
      <bottom style="thin">
        <color theme="1"/>
      </bottom>
      <diagonal style="none"/>
    </border>
    <border>
      <left style="none"/>
      <right style="thin">
        <color theme="1"/>
      </right>
      <top style="none"/>
      <bottom style="thin">
        <color theme="1"/>
      </bottom>
      <diagonal style="none"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 style="none"/>
    </border>
  </borders>
  <cellStyleXfs count="1">
    <xf fontId="0" fillId="0" borderId="0" numFmtId="0" applyNumberFormat="1" applyFont="1" applyFill="1" applyBorder="1"/>
  </cellStyleXfs>
  <cellXfs count="21">
    <xf fontId="0" fillId="0" borderId="0" numFmtId="0" xfId="0"/>
    <xf fontId="1" fillId="2" borderId="1" numFmtId="0" xfId="0" applyFont="1" applyFill="1" applyBorder="1" applyAlignment="1">
      <alignment horizontal="center"/>
    </xf>
    <xf fontId="1" fillId="2" borderId="2" numFmtId="0" xfId="0" applyFont="1" applyFill="1" applyBorder="1" applyAlignment="1">
      <alignment horizontal="center"/>
    </xf>
    <xf fontId="1" fillId="2" borderId="3" numFmtId="0" xfId="0" applyFont="1" applyFill="1" applyBorder="1" applyAlignment="1">
      <alignment horizontal="center"/>
    </xf>
    <xf fontId="1" fillId="0" borderId="0" numFmtId="0" xfId="0" applyFont="1" applyAlignment="1">
      <alignment horizontal="center"/>
    </xf>
    <xf fontId="0" fillId="0" borderId="0" numFmtId="0" xfId="0" applyAlignment="1">
      <alignment horizontal="center"/>
    </xf>
    <xf fontId="1" fillId="0" borderId="0" numFmtId="0" xfId="0" applyFont="1" applyAlignment="1">
      <alignment horizontal="center"/>
    </xf>
    <xf fontId="1" fillId="2" borderId="4" numFmtId="0" xfId="0" applyFont="1" applyFill="1" applyBorder="1"/>
    <xf fontId="1" fillId="0" borderId="5" numFmtId="0" xfId="0" applyFont="1" applyBorder="1"/>
    <xf fontId="1" fillId="0" borderId="4" numFmtId="0" xfId="0" applyFont="1" applyBorder="1"/>
    <xf fontId="1" fillId="2" borderId="6" numFmtId="0" xfId="0" applyFont="1" applyFill="1" applyBorder="1"/>
    <xf fontId="1" fillId="0" borderId="7" numFmtId="0" xfId="0" applyFont="1" applyBorder="1"/>
    <xf fontId="1" fillId="0" borderId="6" numFmtId="0" xfId="0" applyFont="1" applyBorder="1"/>
    <xf fontId="1" fillId="2" borderId="8" numFmtId="0" xfId="0" applyFont="1" applyFill="1" applyBorder="1"/>
    <xf fontId="1" fillId="0" borderId="9" numFmtId="0" xfId="0" applyFont="1" applyBorder="1"/>
    <xf fontId="0" fillId="2" borderId="10" numFmtId="0" xfId="0" applyFill="1" applyBorder="1"/>
    <xf fontId="1" fillId="0" borderId="8" numFmtId="0" xfId="0" applyFont="1" applyBorder="1"/>
    <xf fontId="2" fillId="2" borderId="10" numFmtId="0" xfId="0" applyFont="1" applyFill="1" applyBorder="1" applyAlignment="1">
      <alignment horizontal="left"/>
      <protection hidden="0" locked="1"/>
    </xf>
    <xf fontId="2" fillId="0" borderId="10" numFmtId="0" xfId="0" applyFont="1" applyBorder="1" applyAlignment="1">
      <alignment horizontal="center"/>
      <protection hidden="0" locked="1"/>
    </xf>
    <xf fontId="2" fillId="0" borderId="10" numFmtId="0" xfId="0" applyFont="1" applyBorder="1" applyAlignment="1">
      <alignment horizontal="center"/>
      <protection hidden="0" locked="1"/>
    </xf>
    <xf fontId="2" fillId="0" borderId="10" numFmtId="164" xfId="0" applyNumberFormat="1" applyFont="1" applyBorder="1" applyAlignment="1">
      <alignment horizontal="center"/>
      <protection hidden="0" locked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theme" Target="theme/theme1.xml"/><Relationship  Id="rId3" Type="http://schemas.openxmlformats.org/officeDocument/2006/relationships/sharedStrings" Target="sharedStrings.xml"/><Relationship  Id="rId4" Type="http://schemas.openxmlformats.org/officeDocument/2006/relationships/styles" Target="styles.xml"/></Relationships>
</file>

<file path=xl/charts/_rels/chart1.xml.rels><?xml version="1.0" encoding="UTF-8" standalone="yes"?><Relationships xmlns="http://schemas.openxmlformats.org/package/2006/relationships"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roundedCorners val="0"/>
  <mc:AlternateContent>
    <mc:Choice Requires="c14">
      <c14:style val="102"/>
    </mc:Choice>
    <mc:Fallback>
      <c:style val="2"/>
    </mc:Fallback>
  </mc:AlternateContent>
  <c:chart>
    <c:plotArea>
      <c:layout/>
      <c:scatterChart>
        <c:scatterStyle val="lineMarker"/>
        <c:varyColors val="0"/>
        <c:ser>
          <c:idx val="0"/>
          <c:order val="0"/>
          <c:spPr bwMode="auto">
            <a:prstGeom prst="rect">
              <a:avLst/>
            </a:prstGeom>
            <a:ln>
              <a:noFill/>
            </a:ln>
          </c:spPr>
          <c:marker>
            <c:symbol val="circle"/>
            <c:size val="7"/>
            <c:spPr bwMode="auto">
              <a:prstGeom prst="rect">
                <a:avLst/>
              </a:prstGeom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'Hoja 1'!$C$2:$C$12</c:f>
            </c:numRef>
          </c:xVal>
          <c:yVal>
            <c:numRef>
              <c:f>'Hoja 1'!$D$2:$D$12</c:f>
              <c:numCache/>
            </c:numRef>
          </c:yVal>
          <c:smooth val="0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axId val="2144902932"/>
        <c:axId val="1073264375"/>
      </c:scatterChart>
      <c:valAx>
        <c:axId val="2144902932"/>
        <c:scaling>
          <c:orientation val="minMax"/>
        </c:scaling>
        <c:delete val="0"/>
        <c:axPos val="b"/>
        <c:majorGridlines>
          <c:spPr bwMode="auto">
            <a:prstGeom prst="rect">
              <a:avLst/>
            </a:prstGeom>
            <a:ln>
              <a:solidFill>
                <a:srgbClr val="B7B7B7"/>
              </a:solidFill>
            </a:ln>
          </c:spPr>
        </c:majorGridlines>
        <c:minorGridlines>
          <c:spPr bwMode="auto">
            <a:prstGeom prst="rect">
              <a:avLst/>
            </a:prstGeom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x1</a:t>
                </a:r>
                <a:endParaRPr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 bwMode="auto"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/>
          </a:p>
        </c:txPr>
        <c:crossAx val="1073264375"/>
        <c:crosses val="autoZero"/>
        <c:crossBetween val="between"/>
      </c:valAx>
      <c:valAx>
        <c:axId val="1073264375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ln>
              <a:solidFill>
                <a:srgbClr val="B7B7B7"/>
              </a:solidFill>
            </a:ln>
          </c:spPr>
        </c:majorGridlines>
        <c:minorGridlines>
          <c:spPr bwMode="auto">
            <a:prstGeom prst="rect">
              <a:avLst/>
            </a:prstGeom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y2</a:t>
                </a:r>
                <a:endParaRPr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 bwMode="auto"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/>
          </a:p>
        </c:txPr>
        <c:crossAx val="2144902932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/>
        </a:p>
      </c:txPr>
    </c:legend>
    <c:plotVisOnly val="1"/>
    <c:showDLblsOverMax val="0"/>
  </c:chart>
  <c:spPr bwMode="auto">
    <a:xfrm>
      <a:off x="0" y="3848099"/>
      <a:ext cx="5715000" cy="3533774"/>
    </a:xfrm>
    <a:prstGeom prst="rect">
      <a:avLst/>
    </a:prstGeom>
    <a:solidFill>
      <a:schemeClr val="bg1"/>
    </a:solidFill>
  </c:spPr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oneCellAnchor>
    <xdr:from>
      <xdr:col>0</xdr:col>
      <xdr:colOff>0</xdr:colOff>
      <xdr:row>19</xdr:row>
      <xdr:rowOff>47624</xdr:rowOff>
    </xdr:from>
    <xdr:ext cx="5715000" cy="3533774"/>
    <xdr:graphicFrame>
      <xdr:nvGraphicFramePr>
        <xdr:cNvPr id="1" name="Chart 1" title="Gráfico"/>
        <xdr:cNvGraphicFramePr>
          <a:graphicFrameLocks xmlns:a="http://schemas.openxmlformats.org/drawingml/2006/main"/>
        </xdr:cNvGraphicFramePr>
      </xdr:nvGraphicFramePr>
      <xdr:xfrm>
        <a:off x="0" y="3848099"/>
        <a:ext cx="5715000" cy="3533774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0" summaryRight="0" showOutlineSymbols="1"/>
    <pageSetUpPr autoPageBreaks="1" fitToPage="0"/>
  </sheetPr>
  <sheetViews>
    <sheetView topLeftCell="C13" zoomScale="100" workbookViewId="0">
      <selection activeCell="A1" activeCellId="0" sqref="A1"/>
    </sheetView>
  </sheetViews>
  <sheetFormatPr defaultColWidth="12.630000000000001" defaultRowHeight="15.75" customHeight="1"/>
  <cols>
    <col customWidth="1" min="10" max="10" width="17.28125"/>
  </cols>
  <sheetData>
    <row r="1"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3" t="s">
        <v>10</v>
      </c>
    </row>
    <row r="2">
      <c r="B2" s="4">
        <v>1</v>
      </c>
      <c r="C2" s="4">
        <v>2</v>
      </c>
      <c r="D2" s="4">
        <v>58</v>
      </c>
      <c r="E2" s="4">
        <f>C2-C13</f>
        <v>-12</v>
      </c>
      <c r="F2" s="4">
        <f t="shared" ref="F2:F11" si="0">D2-$D$13</f>
        <v>-72</v>
      </c>
      <c r="G2" s="4">
        <f t="shared" ref="G2:G11" si="1">(C2-$C$13)^2</f>
        <v>144</v>
      </c>
      <c r="H2" s="4">
        <f t="shared" ref="H2:H11" si="2">(C2-$C$13)*(D2-$D$13)</f>
        <v>864</v>
      </c>
      <c r="I2" s="4">
        <v>70</v>
      </c>
      <c r="J2" s="4">
        <f t="shared" ref="J2:J11" si="3">(I2-$D$13)^2</f>
        <v>3600</v>
      </c>
      <c r="K2" s="4">
        <f t="shared" ref="K2:K11" si="4">(D2-I2)^2</f>
        <v>144</v>
      </c>
      <c r="L2" s="4">
        <f t="shared" ref="L2:L11" si="5">(D2-$D$13)^2</f>
        <v>5184</v>
      </c>
    </row>
    <row r="3">
      <c r="B3" s="4">
        <v>2</v>
      </c>
      <c r="C3" s="4">
        <v>6</v>
      </c>
      <c r="D3" s="4">
        <v>105</v>
      </c>
      <c r="E3" s="4">
        <f>C3-C13</f>
        <v>-8</v>
      </c>
      <c r="F3" s="4">
        <f t="shared" si="0"/>
        <v>-25</v>
      </c>
      <c r="G3" s="4">
        <f t="shared" si="1"/>
        <v>64</v>
      </c>
      <c r="H3" s="4">
        <f t="shared" si="2"/>
        <v>200</v>
      </c>
      <c r="I3" s="4">
        <v>90</v>
      </c>
      <c r="J3" s="4">
        <f t="shared" si="3"/>
        <v>1600</v>
      </c>
      <c r="K3" s="4">
        <f t="shared" si="4"/>
        <v>225</v>
      </c>
      <c r="L3" s="4">
        <f t="shared" si="5"/>
        <v>625</v>
      </c>
    </row>
    <row r="4">
      <c r="B4" s="4">
        <v>3</v>
      </c>
      <c r="C4" s="4">
        <v>8</v>
      </c>
      <c r="D4" s="4">
        <v>88</v>
      </c>
      <c r="E4" s="4">
        <f>C4-C13</f>
        <v>-6</v>
      </c>
      <c r="F4" s="4">
        <f t="shared" si="0"/>
        <v>-42</v>
      </c>
      <c r="G4" s="4">
        <f t="shared" si="1"/>
        <v>36</v>
      </c>
      <c r="H4" s="4">
        <f t="shared" si="2"/>
        <v>252</v>
      </c>
      <c r="I4" s="4">
        <v>100</v>
      </c>
      <c r="J4" s="4">
        <f t="shared" si="3"/>
        <v>900</v>
      </c>
      <c r="K4" s="4">
        <f t="shared" si="4"/>
        <v>144</v>
      </c>
      <c r="L4" s="4">
        <f t="shared" si="5"/>
        <v>1764</v>
      </c>
    </row>
    <row r="5">
      <c r="B5" s="4">
        <v>4</v>
      </c>
      <c r="C5" s="4">
        <v>8</v>
      </c>
      <c r="D5" s="4">
        <v>118</v>
      </c>
      <c r="E5" s="4">
        <f>C5-C13</f>
        <v>-6</v>
      </c>
      <c r="F5" s="4">
        <f t="shared" si="0"/>
        <v>-12</v>
      </c>
      <c r="G5" s="4">
        <f t="shared" si="1"/>
        <v>36</v>
      </c>
      <c r="H5" s="4">
        <f t="shared" si="2"/>
        <v>72</v>
      </c>
      <c r="I5" s="4">
        <v>100</v>
      </c>
      <c r="J5" s="4">
        <f t="shared" si="3"/>
        <v>900</v>
      </c>
      <c r="K5" s="4">
        <f t="shared" si="4"/>
        <v>324</v>
      </c>
      <c r="L5" s="4">
        <f t="shared" si="5"/>
        <v>144</v>
      </c>
    </row>
    <row r="6">
      <c r="B6" s="4">
        <v>5</v>
      </c>
      <c r="C6" s="4">
        <v>12</v>
      </c>
      <c r="D6" s="4">
        <v>117</v>
      </c>
      <c r="E6" s="4">
        <f>C6-C13</f>
        <v>-2</v>
      </c>
      <c r="F6" s="4">
        <f t="shared" si="0"/>
        <v>-13</v>
      </c>
      <c r="G6" s="4">
        <f t="shared" si="1"/>
        <v>4</v>
      </c>
      <c r="H6" s="4">
        <f t="shared" si="2"/>
        <v>26</v>
      </c>
      <c r="I6" s="4">
        <v>120</v>
      </c>
      <c r="J6" s="4">
        <f t="shared" si="3"/>
        <v>100</v>
      </c>
      <c r="K6" s="4">
        <f t="shared" si="4"/>
        <v>9</v>
      </c>
      <c r="L6" s="4">
        <f t="shared" si="5"/>
        <v>169</v>
      </c>
    </row>
    <row r="7">
      <c r="B7" s="4">
        <v>6</v>
      </c>
      <c r="C7" s="4">
        <v>16</v>
      </c>
      <c r="D7" s="4">
        <v>137</v>
      </c>
      <c r="E7" s="4">
        <f>C7-C13</f>
        <v>2</v>
      </c>
      <c r="F7" s="4">
        <f t="shared" si="0"/>
        <v>7</v>
      </c>
      <c r="G7" s="4">
        <f t="shared" si="1"/>
        <v>4</v>
      </c>
      <c r="H7" s="4">
        <f t="shared" si="2"/>
        <v>14</v>
      </c>
      <c r="I7" s="4">
        <v>140</v>
      </c>
      <c r="J7" s="4">
        <f t="shared" si="3"/>
        <v>100</v>
      </c>
      <c r="K7" s="4">
        <f t="shared" si="4"/>
        <v>9</v>
      </c>
      <c r="L7" s="4">
        <f t="shared" si="5"/>
        <v>49</v>
      </c>
    </row>
    <row r="8">
      <c r="B8" s="4">
        <v>7</v>
      </c>
      <c r="C8" s="4">
        <v>20</v>
      </c>
      <c r="D8" s="4">
        <v>157</v>
      </c>
      <c r="E8" s="4">
        <f>C8-C13</f>
        <v>6</v>
      </c>
      <c r="F8" s="4">
        <f t="shared" si="0"/>
        <v>27</v>
      </c>
      <c r="G8" s="4">
        <f t="shared" si="1"/>
        <v>36</v>
      </c>
      <c r="H8" s="4">
        <f t="shared" si="2"/>
        <v>162</v>
      </c>
      <c r="I8" s="4">
        <v>160</v>
      </c>
      <c r="J8" s="4">
        <f t="shared" si="3"/>
        <v>900</v>
      </c>
      <c r="K8" s="4">
        <f t="shared" si="4"/>
        <v>9</v>
      </c>
      <c r="L8" s="4">
        <f t="shared" si="5"/>
        <v>729</v>
      </c>
    </row>
    <row r="9">
      <c r="B9" s="4">
        <v>8</v>
      </c>
      <c r="C9" s="4">
        <v>20</v>
      </c>
      <c r="D9" s="4">
        <v>169</v>
      </c>
      <c r="E9" s="4">
        <f>C9-C13</f>
        <v>6</v>
      </c>
      <c r="F9" s="4">
        <f t="shared" si="0"/>
        <v>39</v>
      </c>
      <c r="G9" s="4">
        <f t="shared" si="1"/>
        <v>36</v>
      </c>
      <c r="H9" s="4">
        <f t="shared" si="2"/>
        <v>234</v>
      </c>
      <c r="I9" s="4">
        <v>160</v>
      </c>
      <c r="J9" s="4">
        <f t="shared" si="3"/>
        <v>900</v>
      </c>
      <c r="K9" s="4">
        <f t="shared" si="4"/>
        <v>81</v>
      </c>
      <c r="L9" s="4">
        <f t="shared" si="5"/>
        <v>1521</v>
      </c>
    </row>
    <row r="10">
      <c r="B10" s="4">
        <v>9</v>
      </c>
      <c r="C10" s="4">
        <v>22</v>
      </c>
      <c r="D10" s="4">
        <v>149</v>
      </c>
      <c r="E10" s="4">
        <f>C10-C13</f>
        <v>8</v>
      </c>
      <c r="F10" s="4">
        <f t="shared" si="0"/>
        <v>19</v>
      </c>
      <c r="G10" s="4">
        <f t="shared" si="1"/>
        <v>64</v>
      </c>
      <c r="H10" s="4">
        <f t="shared" si="2"/>
        <v>152</v>
      </c>
      <c r="I10" s="4">
        <v>170</v>
      </c>
      <c r="J10" s="4">
        <f t="shared" si="3"/>
        <v>1600</v>
      </c>
      <c r="K10" s="4">
        <f t="shared" si="4"/>
        <v>441</v>
      </c>
      <c r="L10" s="4">
        <f t="shared" si="5"/>
        <v>361</v>
      </c>
    </row>
    <row r="11">
      <c r="B11" s="4">
        <v>10</v>
      </c>
      <c r="C11" s="4">
        <v>26</v>
      </c>
      <c r="D11" s="4">
        <v>202</v>
      </c>
      <c r="E11" s="4">
        <f>C11-C13</f>
        <v>12</v>
      </c>
      <c r="F11" s="4">
        <f t="shared" si="0"/>
        <v>72</v>
      </c>
      <c r="G11" s="4">
        <f t="shared" si="1"/>
        <v>144</v>
      </c>
      <c r="H11" s="4">
        <f t="shared" si="2"/>
        <v>864</v>
      </c>
      <c r="I11" s="4">
        <v>190</v>
      </c>
      <c r="J11" s="4">
        <f t="shared" si="3"/>
        <v>3600</v>
      </c>
      <c r="K11" s="4">
        <f t="shared" si="4"/>
        <v>144</v>
      </c>
      <c r="L11" s="4">
        <f t="shared" si="5"/>
        <v>5184</v>
      </c>
    </row>
    <row r="12">
      <c r="B12" s="5"/>
      <c r="C12" s="6"/>
      <c r="D12" s="5"/>
      <c r="E12" s="5"/>
      <c r="F12" s="5"/>
      <c r="G12" s="1">
        <f t="shared" ref="G12:H12" si="6">SUM(G2:G11)</f>
        <v>568</v>
      </c>
      <c r="H12" s="3">
        <f t="shared" si="6"/>
        <v>2840</v>
      </c>
      <c r="I12" s="5"/>
      <c r="J12" s="1">
        <f t="shared" ref="J12:L12" si="7">SUM(J2:J11)</f>
        <v>14200</v>
      </c>
      <c r="K12" s="2">
        <f t="shared" si="7"/>
        <v>1530</v>
      </c>
      <c r="L12" s="3">
        <f t="shared" si="7"/>
        <v>15730</v>
      </c>
    </row>
    <row r="13">
      <c r="B13" s="5"/>
      <c r="C13" s="1">
        <f>MEDIAN(C2:C11)</f>
        <v>14</v>
      </c>
      <c r="D13" s="3">
        <v>130</v>
      </c>
      <c r="E13" s="5"/>
      <c r="F13" s="5"/>
      <c r="G13" s="5"/>
      <c r="H13" s="5"/>
      <c r="I13" s="5"/>
      <c r="J13" s="5"/>
      <c r="K13" s="5"/>
      <c r="L13" s="5"/>
    </row>
    <row r="16" ht="15.75" customHeight="1"/>
    <row r="17">
      <c r="A17" s="7" t="s">
        <v>11</v>
      </c>
      <c r="B17" s="8">
        <f>H12/G12</f>
        <v>5</v>
      </c>
      <c r="E17" s="9">
        <f>J12/L12</f>
        <v>0.90273363000635731</v>
      </c>
    </row>
    <row r="18">
      <c r="A18" s="10" t="s">
        <v>12</v>
      </c>
      <c r="B18" s="11">
        <f>D13-(B17*C13)</f>
        <v>60</v>
      </c>
      <c r="E18" s="12">
        <f>(E17)^0.5</f>
        <v>0.95012295520440793</v>
      </c>
    </row>
    <row r="19">
      <c r="A19" s="13" t="s">
        <v>13</v>
      </c>
      <c r="B19" s="14">
        <f>B18+5*30</f>
        <v>210</v>
      </c>
      <c r="D19" s="15" t="s">
        <v>14</v>
      </c>
      <c r="E19" s="16">
        <f>E18*100</f>
        <v>95.012295520440787</v>
      </c>
      <c r="I19" s="17" t="s">
        <v>15</v>
      </c>
      <c r="J19" s="18" t="s">
        <v>16</v>
      </c>
      <c r="K19" s="18"/>
    </row>
    <row r="20">
      <c r="I20" s="17" t="s">
        <v>17</v>
      </c>
      <c r="J20" s="19">
        <v>746441</v>
      </c>
      <c r="K20" s="19"/>
    </row>
    <row r="21" ht="15.75" customHeight="1">
      <c r="I21" s="17" t="s">
        <v>18</v>
      </c>
      <c r="J21" s="19" t="s">
        <v>19</v>
      </c>
      <c r="K21" s="19"/>
    </row>
    <row r="22" ht="15.75" customHeight="1">
      <c r="I22" s="17" t="s">
        <v>20</v>
      </c>
      <c r="J22" s="20">
        <v>45723</v>
      </c>
      <c r="K22" s="20"/>
    </row>
    <row r="23" ht="15.75" customHeight="1">
      <c r="I23" s="17" t="s">
        <v>21</v>
      </c>
      <c r="J23" s="19">
        <v>2</v>
      </c>
      <c r="K23" s="19"/>
    </row>
    <row r="24" ht="15.75" customHeight="1">
      <c r="I24" s="17" t="s">
        <v>22</v>
      </c>
      <c r="J24" s="19" t="s">
        <v>23</v>
      </c>
      <c r="K24" s="19"/>
    </row>
  </sheetData>
  <mergeCells count="6">
    <mergeCell ref="J19:K19"/>
    <mergeCell ref="J20:K20"/>
    <mergeCell ref="J21:K21"/>
    <mergeCell ref="J22:K22"/>
    <mergeCell ref="J23:K23"/>
    <mergeCell ref="J24:K24"/>
  </mergeCells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ONLYOFFICE/8.3.3.21</Application>
  <DocSecurity>0</DocSecurity>
  <ScaleCrop>0</ScaleCrop>
  <HeadingPairs>
    <vt:vector size="0" baseType="variant"/>
  </HeadingPairs>
  <TitlesOfParts>
    <vt:vector size="0" baseType="lpstr"/>
  </TitlesOfParts>
  <LinksUpToDate>0</LinksUpToDate>
  <SharedDoc>0</SharedDoc>
  <HyperlinksChanged>0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</cp:coreProperties>
</file>