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Simpson_1_3" sheetId="1" state="visible" r:id="rId1"/>
    <sheet name="Simpson_1_3_n=8" sheetId="2" state="visible" r:id="rId2"/>
    <sheet name="Simpson_3_8" sheetId="3" state="visible" r:id="rId3"/>
    <sheet name="Trapecio_SImple" sheetId="4" state="visible" r:id="rId4"/>
    <sheet name="Trapecio_Compuesto" sheetId="5" state="visible" r:id="rId5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<sst xmlns="http://schemas.openxmlformats.org/spreadsheetml/2006/main" count="40" uniqueCount="40">
  <si>
    <t>a</t>
  </si>
  <si>
    <t>b</t>
  </si>
  <si>
    <t>Resultado:</t>
  </si>
  <si>
    <t>Nombre</t>
  </si>
  <si>
    <t xml:space="preserve">Oziel Misael Velazquez Carrizales</t>
  </si>
  <si>
    <t>n</t>
  </si>
  <si>
    <t>Matricula</t>
  </si>
  <si>
    <t>h</t>
  </si>
  <si>
    <t>Materia</t>
  </si>
  <si>
    <t xml:space="preserve">Metodos Numericos</t>
  </si>
  <si>
    <t xml:space="preserve">Fecha entrega</t>
  </si>
  <si>
    <t>24/7/2025</t>
  </si>
  <si>
    <t>Parcial</t>
  </si>
  <si>
    <t>i</t>
  </si>
  <si>
    <t>xi</t>
  </si>
  <si>
    <t>f(x)</t>
  </si>
  <si>
    <t>Metodo</t>
  </si>
  <si>
    <t xml:space="preserve">Metodo de Simpson 1/3 y 1/8</t>
  </si>
  <si>
    <t>f(a)</t>
  </si>
  <si>
    <t>f(b)</t>
  </si>
  <si>
    <t>c</t>
  </si>
  <si>
    <t>f(c)</t>
  </si>
  <si>
    <t>x0</t>
  </si>
  <si>
    <t>f(x0)</t>
  </si>
  <si>
    <t>x1</t>
  </si>
  <si>
    <t>f(x1)</t>
  </si>
  <si>
    <t>x2</t>
  </si>
  <si>
    <t>f(x2)</t>
  </si>
  <si>
    <t>x3</t>
  </si>
  <si>
    <t>f(x3)</t>
  </si>
  <si>
    <t>x4</t>
  </si>
  <si>
    <t>f(x4)</t>
  </si>
  <si>
    <t>x5</t>
  </si>
  <si>
    <t>f(x5)</t>
  </si>
  <si>
    <t>x6</t>
  </si>
  <si>
    <t>f(x6)</t>
  </si>
  <si>
    <t>x7</t>
  </si>
  <si>
    <t>f(x7)</t>
  </si>
  <si>
    <t>x8</t>
  </si>
  <si>
    <t>f(x8)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</si>
</sst>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dd/mm/yy"/>
    <numFmt numFmtId="166" formatCode="0.00000"/>
    <numFmt numFmtId="167" formatCode="0.0000"/>
  </numFmts>
  <fonts count="3">
    <font>
      <sz val="10.000000"/>
      <color theme="1"/>
      <name val="Arial"/>
      <scheme val="minor"/>
    </font>
    <font>
      <sz val="11.00000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3">
    <xf fontId="0" fillId="0" borderId="0" numFmtId="0" xfId="0"/>
    <xf fontId="0" fillId="2" borderId="1" numFmtId="0" xfId="0" applyFill="1" applyBorder="1" applyAlignment="1">
      <alignment horizontal="center"/>
    </xf>
    <xf fontId="0" fillId="0" borderId="1" numFmtId="0" xfId="0" applyBorder="1" applyAlignment="1">
      <alignment horizontal="center"/>
    </xf>
    <xf fontId="0" fillId="0" borderId="0" numFmtId="0" xfId="0" applyAlignment="1">
      <alignment horizontal="center"/>
    </xf>
    <xf fontId="0" fillId="2" borderId="1" numFmtId="0" xfId="0" applyFill="1" applyBorder="1"/>
    <xf fontId="0" fillId="0" borderId="1" numFmtId="164" xfId="0" applyNumberFormat="1" applyBorder="1"/>
    <xf fontId="1" fillId="2" borderId="1" numFmtId="0" xfId="0" applyFont="1" applyFill="1" applyBorder="1" applyAlignment="1">
      <alignment horizontal="left"/>
      <protection hidden="0" locked="1"/>
    </xf>
    <xf fontId="1" fillId="0" borderId="1" numFmtId="0" xfId="0" applyFont="1" applyBorder="1" applyAlignment="1">
      <alignment horizontal="left"/>
      <protection hidden="0" locked="1"/>
    </xf>
    <xf fontId="0" fillId="0" borderId="1" numFmtId="0" xfId="0" applyBorder="1" applyAlignment="1">
      <alignment horizontal="left"/>
      <protection hidden="0" locked="1"/>
    </xf>
    <xf fontId="1" fillId="0" borderId="1" numFmtId="165" xfId="0" applyNumberFormat="1" applyFont="1" applyBorder="1" applyAlignment="1">
      <alignment horizontal="left"/>
      <protection hidden="0" locked="1"/>
    </xf>
    <xf fontId="0" fillId="0" borderId="2" numFmtId="0" xfId="0" applyBorder="1">
      <protection hidden="0" locked="1"/>
    </xf>
    <xf fontId="0" fillId="0" borderId="3" numFmtId="0" xfId="0" applyBorder="1" applyAlignment="1">
      <alignment horizontal="center"/>
    </xf>
    <xf fontId="0" fillId="0" borderId="0" numFmtId="0" xfId="0">
      <protection hidden="0" locked="1"/>
    </xf>
    <xf fontId="0" fillId="0" borderId="2" numFmtId="0" xfId="0" applyBorder="1" applyAlignment="1">
      <alignment horizontal="center"/>
    </xf>
    <xf fontId="0" fillId="0" borderId="1" numFmtId="166" xfId="0" applyNumberFormat="1" applyBorder="1"/>
    <xf fontId="0" fillId="0" borderId="1" numFmtId="12" xfId="0" applyNumberFormat="1" applyBorder="1" applyAlignment="1">
      <alignment horizontal="center"/>
    </xf>
    <xf fontId="2" fillId="2" borderId="1" numFmtId="0" xfId="0" applyFont="1" applyFill="1" applyBorder="1"/>
    <xf fontId="2" fillId="0" borderId="1" numFmtId="0" xfId="0" applyFont="1" applyBorder="1"/>
    <xf fontId="2" fillId="0" borderId="0" numFmtId="0" xfId="0" applyFont="1"/>
    <xf fontId="2" fillId="2" borderId="1" numFmtId="0" xfId="0" applyFont="1" applyFill="1" applyBorder="1" applyAlignment="1">
      <alignment horizontal="center"/>
    </xf>
    <xf fontId="2" fillId="0" borderId="1" numFmtId="0" xfId="0" applyFont="1" applyBorder="1" applyAlignment="1">
      <alignment horizontal="center"/>
    </xf>
    <xf fontId="2" fillId="0" borderId="1" numFmtId="166" xfId="0" applyNumberFormat="1" applyFont="1" applyBorder="1" applyAlignment="1">
      <alignment horizontal="center"/>
    </xf>
    <xf fontId="2" fillId="2" borderId="1" numFmtId="16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cols>
    <col customWidth="1" min="5" max="5" width="10.421875"/>
    <col customWidth="1" min="8" max="8" width="15.57421875"/>
    <col customWidth="1" min="9" max="9" width="14.140625"/>
    <col customWidth="1" min="10" max="10" width="17.28125"/>
  </cols>
  <sheetData>
    <row r="2" ht="12.75">
      <c r="B2" s="1" t="s">
        <v>0</v>
      </c>
      <c r="C2" s="2">
        <v>1</v>
      </c>
      <c r="D2" s="3"/>
    </row>
    <row r="3" ht="14.25">
      <c r="B3" s="1" t="s">
        <v>1</v>
      </c>
      <c r="C3" s="2">
        <v>3</v>
      </c>
      <c r="D3" s="3"/>
      <c r="E3" s="4" t="s">
        <v>2</v>
      </c>
      <c r="F3" s="5">
        <f>(C5/3)*(D9+4*D10+2*D11+4*D12+D13)</f>
        <v>0.33519669825826293</v>
      </c>
      <c r="H3" s="6" t="s">
        <v>3</v>
      </c>
      <c r="I3" s="7" t="s">
        <v>4</v>
      </c>
      <c r="J3" s="7"/>
    </row>
    <row r="4" ht="14.25">
      <c r="B4" s="1" t="s">
        <v>5</v>
      </c>
      <c r="C4" s="2">
        <v>4</v>
      </c>
      <c r="D4" s="3"/>
      <c r="H4" s="6" t="s">
        <v>6</v>
      </c>
      <c r="I4" s="7">
        <v>746441</v>
      </c>
      <c r="J4" s="8"/>
    </row>
    <row r="5" ht="14.25">
      <c r="B5" s="1" t="s">
        <v>7</v>
      </c>
      <c r="C5" s="2">
        <f>(C3-C2)/C4</f>
        <v>0.5</v>
      </c>
      <c r="D5" s="3"/>
      <c r="H5" s="6" t="s">
        <v>8</v>
      </c>
      <c r="I5" s="7" t="s">
        <v>9</v>
      </c>
      <c r="J5" s="8"/>
    </row>
    <row r="6" ht="14.25">
      <c r="B6" s="3"/>
      <c r="C6" s="3"/>
      <c r="D6" s="3"/>
      <c r="H6" s="6" t="s">
        <v>10</v>
      </c>
      <c r="I6" s="9" t="s">
        <v>11</v>
      </c>
      <c r="J6" s="8"/>
    </row>
    <row r="7" ht="14.25">
      <c r="B7" s="3"/>
      <c r="C7" s="3"/>
      <c r="D7" s="3"/>
      <c r="H7" s="6" t="s">
        <v>12</v>
      </c>
      <c r="I7" s="7">
        <v>3</v>
      </c>
      <c r="J7" s="8"/>
    </row>
    <row r="8" ht="14.25">
      <c r="B8" s="1" t="s">
        <v>13</v>
      </c>
      <c r="C8" s="1" t="s">
        <v>14</v>
      </c>
      <c r="D8" s="1" t="s">
        <v>15</v>
      </c>
      <c r="H8" s="6" t="s">
        <v>16</v>
      </c>
      <c r="I8" s="7" t="s">
        <v>17</v>
      </c>
      <c r="J8" s="7"/>
    </row>
    <row r="9" ht="12.75">
      <c r="B9" s="2">
        <v>0</v>
      </c>
      <c r="C9" s="2">
        <v>1</v>
      </c>
      <c r="D9" s="2">
        <f>(C9)/((C9)^4+1)</f>
        <v>0.5</v>
      </c>
    </row>
    <row r="10" ht="12.75">
      <c r="B10" s="2">
        <v>1</v>
      </c>
      <c r="C10" s="2">
        <f>C9+C$5</f>
        <v>1.5</v>
      </c>
      <c r="D10" s="2">
        <f t="shared" ref="D10:D13" si="0">(C10)/((C10)^4+1)</f>
        <v>0.24742268041237114</v>
      </c>
    </row>
    <row r="11" ht="12.75">
      <c r="B11" s="2">
        <v>2</v>
      </c>
      <c r="C11" s="2">
        <f t="shared" ref="C11:C13" si="1">C10+C$5</f>
        <v>2</v>
      </c>
      <c r="D11" s="2">
        <f t="shared" si="0"/>
        <v>0.11764705882352941</v>
      </c>
    </row>
    <row r="12" ht="12.75">
      <c r="B12" s="2">
        <v>3</v>
      </c>
      <c r="C12" s="2">
        <f t="shared" si="1"/>
        <v>2.5</v>
      </c>
      <c r="D12" s="2">
        <f t="shared" si="0"/>
        <v>0.062402496099843996</v>
      </c>
    </row>
    <row r="13" ht="12.75">
      <c r="B13" s="2">
        <v>4</v>
      </c>
      <c r="C13" s="2">
        <f t="shared" si="1"/>
        <v>3</v>
      </c>
      <c r="D13" s="2">
        <f t="shared" si="0"/>
        <v>0.036585365853658534</v>
      </c>
    </row>
  </sheetData>
  <mergeCells count="2">
    <mergeCell ref="I3:J3"/>
    <mergeCell ref="I8:J8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cols>
    <col customWidth="1" min="5" max="5" width="12.00390625"/>
  </cols>
  <sheetData>
    <row r="2">
      <c r="B2" s="1" t="s">
        <v>0</v>
      </c>
      <c r="C2" s="2">
        <v>1</v>
      </c>
      <c r="D2" s="3"/>
      <c r="E2" s="10"/>
      <c r="F2" s="10"/>
    </row>
    <row r="3">
      <c r="B3" s="1" t="s">
        <v>1</v>
      </c>
      <c r="C3" s="2">
        <v>3</v>
      </c>
      <c r="D3" s="11"/>
      <c r="E3" s="4" t="s">
        <v>2</v>
      </c>
      <c r="F3" s="5">
        <f>(C5/3)*(D9+4*D10+2*D11+4*D12+2*D13+4*D14+2*D15+4*D16+D17)</f>
        <v>0.33715658906989204</v>
      </c>
    </row>
    <row r="4">
      <c r="B4" s="1" t="s">
        <v>5</v>
      </c>
      <c r="C4" s="2">
        <v>8</v>
      </c>
      <c r="D4" s="3"/>
      <c r="E4" s="12"/>
      <c r="F4" s="12"/>
    </row>
    <row r="5">
      <c r="B5" s="1" t="s">
        <v>7</v>
      </c>
      <c r="C5" s="2">
        <f>(C3-C2)/C4</f>
        <v>0.25</v>
      </c>
      <c r="D5" s="3"/>
      <c r="E5" s="12"/>
      <c r="F5" s="12"/>
    </row>
    <row r="6">
      <c r="B6" s="3"/>
      <c r="C6" s="3"/>
      <c r="D6" s="3"/>
      <c r="E6" s="12"/>
      <c r="F6" s="12"/>
    </row>
    <row r="7">
      <c r="B7" s="13"/>
      <c r="C7" s="13"/>
      <c r="D7" s="13"/>
      <c r="E7" s="12"/>
      <c r="F7" s="12"/>
    </row>
    <row r="8">
      <c r="B8" s="1" t="s">
        <v>13</v>
      </c>
      <c r="C8" s="1" t="s">
        <v>14</v>
      </c>
      <c r="D8" s="1" t="s">
        <v>15</v>
      </c>
      <c r="E8" s="12"/>
      <c r="F8" s="12"/>
    </row>
    <row r="9">
      <c r="B9" s="2">
        <v>0</v>
      </c>
      <c r="C9" s="2">
        <v>1</v>
      </c>
      <c r="D9" s="2">
        <f>(C9)/((C9)^4+1)</f>
        <v>0.5</v>
      </c>
      <c r="E9" s="12"/>
      <c r="F9" s="12"/>
    </row>
    <row r="10">
      <c r="B10" s="2">
        <v>1</v>
      </c>
      <c r="C10" s="2">
        <f>C9+C$5</f>
        <v>1.25</v>
      </c>
      <c r="D10" s="2">
        <f t="shared" ref="D10:D17" si="2">(C10)/((C10)^4+1)</f>
        <v>0.36322360953461974</v>
      </c>
      <c r="E10" s="12"/>
      <c r="F10" s="12"/>
    </row>
    <row r="11">
      <c r="B11" s="2">
        <v>2</v>
      </c>
      <c r="C11" s="2">
        <f t="shared" ref="C11:C17" si="3">C10+C$5</f>
        <v>1.5</v>
      </c>
      <c r="D11" s="2">
        <f t="shared" si="2"/>
        <v>0.24742268041237114</v>
      </c>
      <c r="E11" s="12"/>
      <c r="F11" s="12"/>
    </row>
    <row r="12">
      <c r="B12" s="2">
        <v>3</v>
      </c>
      <c r="C12" s="2">
        <f t="shared" si="3"/>
        <v>1.75</v>
      </c>
      <c r="D12" s="2">
        <f t="shared" si="2"/>
        <v>0.16861121565675574</v>
      </c>
      <c r="E12" s="12"/>
      <c r="F12" s="12"/>
    </row>
    <row r="13">
      <c r="B13" s="2">
        <v>4</v>
      </c>
      <c r="C13" s="2">
        <f t="shared" si="3"/>
        <v>2</v>
      </c>
      <c r="D13" s="2">
        <f t="shared" si="2"/>
        <v>0.11764705882352941</v>
      </c>
      <c r="E13" s="12"/>
      <c r="F13" s="12"/>
    </row>
    <row r="14">
      <c r="B14" s="2">
        <v>5</v>
      </c>
      <c r="C14" s="2">
        <f t="shared" si="3"/>
        <v>2.25</v>
      </c>
      <c r="D14" s="2">
        <f t="shared" si="2"/>
        <v>0.084494645738594693</v>
      </c>
    </row>
    <row r="15">
      <c r="B15" s="2">
        <v>6</v>
      </c>
      <c r="C15" s="2">
        <f t="shared" si="3"/>
        <v>2.5</v>
      </c>
      <c r="D15" s="2">
        <f t="shared" si="2"/>
        <v>0.062402496099843996</v>
      </c>
    </row>
    <row r="16">
      <c r="B16" s="2">
        <v>7</v>
      </c>
      <c r="C16" s="2">
        <f t="shared" si="3"/>
        <v>2.75</v>
      </c>
      <c r="D16" s="2">
        <f t="shared" si="2"/>
        <v>0.047257837148419142</v>
      </c>
    </row>
    <row r="17">
      <c r="B17" s="2">
        <v>8</v>
      </c>
      <c r="C17" s="2">
        <f t="shared" si="3"/>
        <v>3</v>
      </c>
      <c r="D17" s="2">
        <f t="shared" si="2"/>
        <v>0.036585365853658534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cols>
    <col customWidth="1" min="5" max="5" width="10.421875"/>
  </cols>
  <sheetData>
    <row r="2" ht="12.75">
      <c r="B2" s="1" t="s">
        <v>0</v>
      </c>
      <c r="C2" s="2">
        <v>1</v>
      </c>
      <c r="D2" s="3"/>
      <c r="E2" s="12"/>
      <c r="F2" s="12"/>
    </row>
    <row r="3" ht="12.75">
      <c r="B3" s="1" t="s">
        <v>1</v>
      </c>
      <c r="C3" s="2">
        <v>3</v>
      </c>
      <c r="D3" s="3"/>
      <c r="E3" s="4" t="s">
        <v>2</v>
      </c>
      <c r="F3" s="14">
        <f>((C5*3)/8)*(D9+3*D10+3*D11+D12)</f>
        <v>0.33467113984176716</v>
      </c>
    </row>
    <row r="4" ht="12.75">
      <c r="B4" s="1" t="s">
        <v>5</v>
      </c>
      <c r="C4" s="2">
        <v>3</v>
      </c>
      <c r="D4" s="3"/>
      <c r="E4" s="12"/>
      <c r="F4" s="12"/>
    </row>
    <row r="5" ht="12.75">
      <c r="B5" s="1" t="s">
        <v>7</v>
      </c>
      <c r="C5" s="15">
        <f>(C3-C2)/C4</f>
        <v>0.66666666666666663</v>
      </c>
      <c r="D5" s="3"/>
      <c r="E5" s="12"/>
      <c r="F5" s="12"/>
    </row>
    <row r="6" ht="12.75">
      <c r="B6" s="3"/>
      <c r="C6" s="3"/>
      <c r="D6" s="3"/>
      <c r="E6" s="12"/>
      <c r="F6" s="12"/>
    </row>
    <row r="7" ht="12.75">
      <c r="B7" s="3"/>
      <c r="C7" s="3"/>
      <c r="D7" s="3"/>
      <c r="E7" s="12"/>
      <c r="F7" s="12"/>
    </row>
    <row r="8" ht="12.75">
      <c r="B8" s="1" t="s">
        <v>13</v>
      </c>
      <c r="C8" s="1" t="s">
        <v>14</v>
      </c>
      <c r="D8" s="1" t="s">
        <v>15</v>
      </c>
      <c r="E8" s="12"/>
      <c r="F8" s="12"/>
    </row>
    <row r="9" ht="12.75">
      <c r="B9" s="2">
        <v>0</v>
      </c>
      <c r="C9" s="2">
        <v>1</v>
      </c>
      <c r="D9" s="15">
        <f>(C9)/((C9)^4+1)</f>
        <v>0.5</v>
      </c>
      <c r="E9" s="12"/>
      <c r="F9" s="12"/>
    </row>
    <row r="10" ht="12.75">
      <c r="B10" s="2">
        <v>1</v>
      </c>
      <c r="C10" s="2">
        <f>C9+C$5</f>
        <v>1.6666666666666665</v>
      </c>
      <c r="D10" s="2">
        <f t="shared" ref="D10:D12" si="4">(C10)/((C10)^4+1)</f>
        <v>0.19121813031161475</v>
      </c>
      <c r="E10" s="12"/>
      <c r="F10" s="12"/>
    </row>
    <row r="11" ht="12.75">
      <c r="B11" s="2">
        <v>2</v>
      </c>
      <c r="C11" s="2">
        <f t="shared" ref="C11:C12" si="5">C10+C$5</f>
        <v>2.333333333333333</v>
      </c>
      <c r="D11" s="2">
        <f t="shared" si="4"/>
        <v>0.076148267526188584</v>
      </c>
      <c r="E11" s="12"/>
      <c r="F11" s="12"/>
    </row>
    <row r="12" ht="12.75">
      <c r="B12" s="2">
        <v>3</v>
      </c>
      <c r="C12" s="2">
        <f t="shared" si="5"/>
        <v>2.9999999999999996</v>
      </c>
      <c r="D12" s="2">
        <f t="shared" si="4"/>
        <v>0.036585365853658548</v>
      </c>
      <c r="E12" s="12"/>
      <c r="F12" s="12"/>
    </row>
    <row r="13" ht="12.75">
      <c r="B13" s="3"/>
      <c r="C13" s="3"/>
      <c r="D13" s="3"/>
      <c r="E13" s="12"/>
      <c r="F13" s="12"/>
    </row>
    <row r="14" ht="12.75">
      <c r="B14" s="12"/>
      <c r="C14" s="12"/>
      <c r="D14" s="12"/>
      <c r="E14" s="12"/>
      <c r="F14" s="1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2">
      <c r="B2" s="16" t="s">
        <v>0</v>
      </c>
      <c r="C2" s="17">
        <v>1</v>
      </c>
      <c r="D2" s="12"/>
      <c r="E2" s="16" t="s">
        <v>18</v>
      </c>
      <c r="F2" s="17">
        <f t="shared" ref="F2:F4" si="6">C2/(C2^4+1)</f>
        <v>0.5</v>
      </c>
    </row>
    <row r="3">
      <c r="B3" s="16" t="s">
        <v>1</v>
      </c>
      <c r="C3" s="17">
        <v>3</v>
      </c>
      <c r="D3" s="12"/>
      <c r="E3" s="16" t="s">
        <v>19</v>
      </c>
      <c r="F3" s="17">
        <f t="shared" si="6"/>
        <v>0.036585365853658534</v>
      </c>
    </row>
    <row r="4">
      <c r="B4" s="16" t="s">
        <v>20</v>
      </c>
      <c r="C4" s="17">
        <v>1</v>
      </c>
      <c r="D4" s="12"/>
      <c r="E4" s="16" t="s">
        <v>21</v>
      </c>
      <c r="F4" s="17">
        <f t="shared" si="6"/>
        <v>0.5</v>
      </c>
    </row>
    <row r="5">
      <c r="B5" s="12"/>
      <c r="C5" s="12"/>
      <c r="D5" s="12"/>
      <c r="E5" s="12"/>
      <c r="F5" s="12"/>
    </row>
    <row r="6">
      <c r="B6" s="12"/>
      <c r="C6" s="12"/>
      <c r="D6" s="12"/>
      <c r="E6" s="12"/>
      <c r="F6" s="12"/>
    </row>
    <row r="7">
      <c r="B7" s="12"/>
      <c r="C7" s="12"/>
      <c r="D7" s="12"/>
      <c r="E7" s="12"/>
      <c r="F7" s="16">
        <f>(C3-C2)*((F2+F3)/2)</f>
        <v>0.53658536585365857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11.00390625"/>
    <col customWidth="1" min="2" max="2" width="9.140625"/>
    <col customWidth="1" min="3" max="3" width="9.57421875"/>
    <col customWidth="1" min="4" max="4" width="9.140625"/>
    <col customWidth="1" min="5" max="5" width="9.421875"/>
    <col customWidth="1" min="6" max="6" width="8.28125"/>
    <col customWidth="1" min="7" max="7" width="8.140625"/>
    <col customWidth="1" min="8" max="8" width="14.421875"/>
    <col customWidth="1" min="9" max="9" width="18.7109375"/>
    <col customWidth="1" min="10" max="10" width="16.421875"/>
  </cols>
  <sheetData>
    <row r="1">
      <c r="A1" s="18"/>
    </row>
    <row r="2" ht="15.75" customHeight="1">
      <c r="B2" s="19" t="s">
        <v>22</v>
      </c>
      <c r="C2" s="20">
        <v>1</v>
      </c>
      <c r="D2" s="3"/>
      <c r="E2" s="19" t="s">
        <v>23</v>
      </c>
      <c r="F2" s="20">
        <f t="shared" ref="F2:F9" si="7">C2/(((C2)^4)+1)</f>
        <v>0.5</v>
      </c>
    </row>
    <row r="3" ht="15.75" customHeight="1">
      <c r="B3" s="19" t="s">
        <v>24</v>
      </c>
      <c r="C3" s="20">
        <v>1.25</v>
      </c>
      <c r="D3" s="3"/>
      <c r="E3" s="19" t="s">
        <v>25</v>
      </c>
      <c r="F3" s="21">
        <f t="shared" si="7"/>
        <v>0.36322360953461974</v>
      </c>
    </row>
    <row r="4" ht="15.75" customHeight="1">
      <c r="B4" s="19" t="s">
        <v>26</v>
      </c>
      <c r="C4" s="20">
        <v>1.5</v>
      </c>
      <c r="D4" s="3"/>
      <c r="E4" s="19" t="s">
        <v>27</v>
      </c>
      <c r="F4" s="21">
        <f t="shared" si="7"/>
        <v>0.24742268041237114</v>
      </c>
    </row>
    <row r="5" ht="15.75" customHeight="1">
      <c r="B5" s="19" t="s">
        <v>28</v>
      </c>
      <c r="C5" s="20">
        <v>1.75</v>
      </c>
      <c r="D5" s="3"/>
      <c r="E5" s="19" t="s">
        <v>29</v>
      </c>
      <c r="F5" s="21">
        <f t="shared" si="7"/>
        <v>0.16861121565675574</v>
      </c>
    </row>
    <row r="6">
      <c r="B6" s="19" t="s">
        <v>30</v>
      </c>
      <c r="C6" s="20">
        <v>2</v>
      </c>
      <c r="D6" s="3"/>
      <c r="E6" s="19" t="s">
        <v>31</v>
      </c>
      <c r="F6" s="21">
        <f t="shared" si="7"/>
        <v>0.11764705882352941</v>
      </c>
    </row>
    <row r="7">
      <c r="B7" s="19" t="s">
        <v>32</v>
      </c>
      <c r="C7" s="20">
        <v>2.25</v>
      </c>
      <c r="D7" s="3"/>
      <c r="E7" s="19" t="s">
        <v>33</v>
      </c>
      <c r="F7" s="21">
        <f t="shared" si="7"/>
        <v>0.084494645738594693</v>
      </c>
    </row>
    <row r="8">
      <c r="B8" s="19" t="s">
        <v>34</v>
      </c>
      <c r="C8" s="20">
        <v>2.5</v>
      </c>
      <c r="D8" s="3"/>
      <c r="E8" s="19" t="s">
        <v>35</v>
      </c>
      <c r="F8" s="21">
        <f t="shared" si="7"/>
        <v>0.062402496099843996</v>
      </c>
    </row>
    <row r="9" ht="15.75" customHeight="1">
      <c r="B9" s="19" t="s">
        <v>36</v>
      </c>
      <c r="C9" s="20">
        <v>2.75</v>
      </c>
      <c r="D9" s="3"/>
      <c r="E9" s="19" t="s">
        <v>37</v>
      </c>
      <c r="F9" s="21">
        <f t="shared" si="7"/>
        <v>0.047257837148419142</v>
      </c>
    </row>
    <row r="10" ht="15.75" customHeight="1">
      <c r="B10" s="19" t="s">
        <v>38</v>
      </c>
      <c r="C10" s="20">
        <v>3</v>
      </c>
      <c r="D10" s="3"/>
      <c r="E10" s="19" t="s">
        <v>39</v>
      </c>
      <c r="F10" s="21">
        <f>C10/(((C10)^4)+1)</f>
        <v>0.036585365853658534</v>
      </c>
    </row>
    <row r="11">
      <c r="B11" s="3"/>
      <c r="C11" s="3"/>
      <c r="D11" s="3"/>
      <c r="E11" s="3"/>
      <c r="F11" s="3"/>
    </row>
    <row r="12" ht="15.75" customHeight="1">
      <c r="B12" s="19" t="s">
        <v>0</v>
      </c>
      <c r="C12" s="20">
        <v>1</v>
      </c>
      <c r="D12" s="3"/>
      <c r="E12" s="3"/>
      <c r="F12" s="3"/>
    </row>
    <row r="13" ht="15.75" customHeight="1">
      <c r="B13" s="19" t="s">
        <v>1</v>
      </c>
      <c r="C13" s="20">
        <v>3</v>
      </c>
      <c r="D13" s="3"/>
      <c r="E13" s="3"/>
      <c r="F13" s="22">
        <f>(C15/2)*((0.5+(2*F3)+(2*F4)+(2*F5)+(2*F6)+(2*F7)+(2*F8)+(2*F9)+F10))</f>
        <v>0.3398380565852408</v>
      </c>
    </row>
    <row r="14" ht="15.75" customHeight="1">
      <c r="B14" s="19" t="s">
        <v>5</v>
      </c>
      <c r="C14" s="20">
        <v>8</v>
      </c>
      <c r="D14" s="3"/>
      <c r="E14" s="3"/>
      <c r="F14" s="3"/>
    </row>
    <row r="15" ht="15.75" customHeight="1">
      <c r="B15" s="19" t="s">
        <v>7</v>
      </c>
      <c r="C15" s="20">
        <f>(C13-C12)/C14</f>
        <v>0.25</v>
      </c>
      <c r="D15" s="3"/>
      <c r="E15" s="3"/>
      <c r="F15" s="3"/>
    </row>
    <row r="17"/>
    <row r="18"/>
    <row r="19"/>
    <row r="20"/>
    <row r="21"/>
    <row r="22"/>
    <row r="23"/>
    <row r="24"/>
    <row r="25"/>
    <row r="27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2025-07-25T02:16:59Z</dcterms:modified>
</cp:coreProperties>
</file>